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nica\Downloads\Profesión_2020_2021_2022\Emprendinn\2023\Clases\"/>
    </mc:Choice>
  </mc:AlternateContent>
  <bookViews>
    <workbookView xWindow="0" yWindow="0" windowWidth="13320" windowHeight="9756" firstSheet="6" activeTab="6"/>
  </bookViews>
  <sheets>
    <sheet name="Enunciados" sheetId="3" r:id="rId1"/>
    <sheet name="Frases" sheetId="1" r:id="rId2"/>
    <sheet name="Perfil Emprendedor" sheetId="6" r:id="rId3"/>
    <sheet name="Necesidad de logro" sheetId="5" r:id="rId4"/>
    <sheet name="Autonomía_Independencia" sheetId="12" r:id="rId5"/>
    <sheet name="Tendencia Creativa" sheetId="13" r:id="rId6"/>
    <sheet name="Asumir riesgos calculados" sheetId="14" r:id="rId7"/>
    <sheet name="Éxito basado en esfuerzo" sheetId="15" r:id="rId8"/>
    <sheet name="Resultado Test TEG" sheetId="18" r:id="rId9"/>
    <sheet name="Cálculos" sheetId="2" r:id="rId10"/>
  </sheets>
  <definedNames>
    <definedName name="SumaFilas">Cálculos!$E$2:$F$11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2" l="1"/>
  <c r="C9" i="2"/>
  <c r="C10" i="2"/>
  <c r="C11" i="2"/>
  <c r="C12" i="2"/>
  <c r="C13" i="2"/>
  <c r="C14" i="2"/>
  <c r="C15" i="2"/>
  <c r="C16" i="2"/>
  <c r="C17" i="2"/>
  <c r="C18" i="2"/>
  <c r="C19" i="2"/>
  <c r="C20" i="2"/>
  <c r="C5" i="2"/>
  <c r="C6" i="2"/>
  <c r="C7" i="2"/>
  <c r="C21" i="2"/>
  <c r="C22" i="2"/>
  <c r="C23" i="2"/>
  <c r="C24" i="2"/>
  <c r="C25" i="2"/>
  <c r="C26" i="2"/>
  <c r="C27" i="2"/>
  <c r="C28" i="2"/>
  <c r="C29" i="2"/>
  <c r="C30" i="2"/>
  <c r="C31" i="2"/>
  <c r="C32" i="2"/>
  <c r="C33" i="2"/>
  <c r="C34" i="2"/>
  <c r="C35" i="2"/>
  <c r="C3" i="2"/>
  <c r="C4" i="2"/>
  <c r="C36" i="2"/>
  <c r="C37" i="2"/>
  <c r="C38" i="2"/>
  <c r="C39" i="2"/>
  <c r="C40" i="2"/>
  <c r="C41" i="2"/>
  <c r="C42" i="2"/>
  <c r="C43" i="2"/>
  <c r="C44" i="2"/>
  <c r="C45" i="2"/>
  <c r="C46" i="2"/>
  <c r="C47" i="2"/>
  <c r="C48" i="2"/>
  <c r="C49" i="2"/>
  <c r="C50" i="2"/>
  <c r="C51" i="2"/>
  <c r="C52" i="2"/>
  <c r="C53" i="2"/>
  <c r="C54" i="2"/>
  <c r="C55" i="2"/>
  <c r="C56" i="2"/>
  <c r="F7" i="2" l="1"/>
  <c r="F11" i="2"/>
  <c r="F10" i="2"/>
  <c r="F9" i="2"/>
  <c r="F8" i="2"/>
  <c r="F6" i="2"/>
  <c r="F5" i="2"/>
  <c r="I4" i="2" s="1"/>
  <c r="B4" i="12" s="1"/>
  <c r="F4" i="2"/>
  <c r="F3" i="2"/>
  <c r="I5" i="2" l="1"/>
  <c r="B4" i="13" s="1"/>
  <c r="I3" i="2"/>
  <c r="B4" i="5" s="1"/>
  <c r="J5" i="2"/>
  <c r="F11" i="18" s="1"/>
  <c r="J4" i="2"/>
  <c r="F10" i="18" s="1"/>
  <c r="I6" i="2"/>
  <c r="B4" i="14" s="1"/>
  <c r="I7" i="2"/>
  <c r="B4" i="15" s="1"/>
  <c r="J3" i="2" l="1"/>
  <c r="F9" i="18" s="1"/>
  <c r="I8" i="2"/>
  <c r="B4" i="6" s="1"/>
  <c r="J7" i="2"/>
  <c r="F13" i="18" s="1"/>
  <c r="J6" i="2"/>
  <c r="F12" i="18" s="1"/>
  <c r="J8" i="2" l="1"/>
</calcChain>
</file>

<file path=xl/sharedStrings.xml><?xml version="1.0" encoding="utf-8"?>
<sst xmlns="http://schemas.openxmlformats.org/spreadsheetml/2006/main" count="228" uniqueCount="215">
  <si>
    <t>INTRODUCCIÓN</t>
  </si>
  <si>
    <t>El test ha sido diseñado para reunir y valorar una serie de “tendencias” personales que comúnmente se asocian con la persona emprendedora. Estas tendencias incluyen: necesidad de logro, necesidad de autonomía, tendencia creativa, asumir riesgos, impulso y determinación. El test se ha diseñado como parte del trabajo de la Unidad de Formación Empresarial de DUBS. Obviamente, existe la necesidad de desarrollar medidas del espíritu emprendedor para la valoración y también quizás para identificar necesidades de formación. El test de Tendencia Emprendedor General incorpora las tendencias emprendedoras descritas anteriormente, las expresa en forma de frase y mide las aptitudes emprendedoras frente a las normas.</t>
  </si>
  <si>
    <t>El test ha sido desarrollado sobre la base de la investigación de una serie de medidas utilizadas para medir espíritu emprendedor y empresa. Ha sido validado con varios grupos diferentes de personal y modificado según las exigencias. Durante este proceso de investigación y desarrollo, el objetivo ha sido desarrollar una medida de tendencia emprendedora más que de rasgos emprendedores.</t>
  </si>
  <si>
    <t>El test puede utilizarse en muchas situaciones. Por ejemplo, podría utilizarse para medir el espíritu emprendedor del personal de apoyo de una empresa, social o comunitaria. Podría utilizarse para medir el espíritu empresarial de aquellas personas que quieran crear una empresa. De modo igualmente importante, podrían utilizarlo los empresarios que quieran fomentar la presencia de empleados emprendedores dentro de sus propias organizaciones. Podría utilizarse en el reclutamiento y selección de personal, para identificar cambios que han tenido lugar como consecuencia de un programa de formación o de la exposición de determinadas situaciones estructuradas diseñadas para fomentar el espíritu emprendedor.</t>
  </si>
  <si>
    <t>Gran parte de la investigación se ha llevado a cabo en el proceso de desarrollo empresarial. En el pasado, ésta se había concentrado en la personalidad del emprendedor al intentar identificar rasgos emprendedores. Se ha afirmado que estos deseos, impulsos y actitudes aseguran que un individuo tiene la disposición de asumir responsabilidades, la determinación para acabar proyectos, la creatividad que le llevará a la innovación y una apreciación positiva del riesgo. Esta investigación, que en gran parte emana del trabajo realizado por Atkinson y McClelland en los años sesenta, es controvertida, especialmente en cuanto a si las medidas tomadas como rasgos “inherentes” frente a rasgos “aprendidos”. La investigación DUBS, financiada por el comité de subvenciones de la universidad de Durham, ha revisado en profundidad la bibliografía y muchos tests relacionados con ellos. El test TEG ha surgido de esta revisión y de los experimentos subsiguientes.</t>
  </si>
  <si>
    <t xml:space="preserve"> Si tuviese que jugarme $1, preferiría comprar un boleto para la rifa que jugar a las cartas</t>
  </si>
  <si>
    <t xml:space="preserve"> Me gustan más los desafíos que ponen a prueba mis habilidades que las cosas que hago con facilidad</t>
  </si>
  <si>
    <t>Afirmación</t>
  </si>
  <si>
    <t>Respuesta</t>
  </si>
  <si>
    <t>#</t>
  </si>
  <si>
    <t>No me preocuparía tener un trabajo rutinario sin desafíos, si la paga fuese buena</t>
  </si>
  <si>
    <t>Cuando tengo que fijar mis propios objetivos, prefiero que sean más difíciles que fáciles</t>
  </si>
  <si>
    <t>No me gusta hacer cosas novedosas o poco convencionales</t>
  </si>
  <si>
    <t>Las personas competentes que no consiguen el éxito no han aprovechado las oportunidades que se les han presentado</t>
  </si>
  <si>
    <t>Raramente sueño despierto</t>
  </si>
  <si>
    <t>Acostumbro a defender mi punto de vista si alguien no está de acuerdo conmigo</t>
  </si>
  <si>
    <t>O eres bueno en algo por naturaleza o no lo eres, el esfuerzo no cambia las cosas</t>
  </si>
  <si>
    <t>A veces la gente encuentra que mis ideas son poco usuales</t>
  </si>
  <si>
    <t>Preferiría tener unos ingresos razonables en un trabajo seguro, que en un trabajo que pudiese perder si no tuviese un buen rendimiento</t>
  </si>
  <si>
    <t>Me gusta hacer las cosas a mi manera, sin preocuparme por lo que los demás puedan pensar</t>
  </si>
  <si>
    <t>Muchos de los malos momentos por los que pasa la gente se deben a la mala suerte</t>
  </si>
  <si>
    <t>Me gusta descubrir cosas, aunque para ello deba enfrentarme a algunos problemas</t>
  </si>
  <si>
    <t>Si encuentro problemas con una tarea, la dejo y paso a hacer otra cosa</t>
  </si>
  <si>
    <t>Cuando hago planes para hacer algo, casi siempre hago lo que he planeado</t>
  </si>
  <si>
    <t>No me gusta que haya cambios repentinos en mi vida</t>
  </si>
  <si>
    <t>Asumiré riesgos si las oportunidades de éxito son de 50/50</t>
  </si>
  <si>
    <t>Pienso más en el presente y en el pasado que en el futuro</t>
  </si>
  <si>
    <t>Si tuviese una buena idea para ganar dinero, estaría dispuesto a pedir un préstamo que me permitiese realizarla</t>
  </si>
  <si>
    <t>Cuando estoy en un grupo, me gusta que otra persona sea el líder</t>
  </si>
  <si>
    <t>Generalmente, la gente tiene lo que merece</t>
  </si>
  <si>
    <t>No me gusta adivinar</t>
  </si>
  <si>
    <t>Es más importante hacer bien el trabajo que intentar gustarle a la gente</t>
  </si>
  <si>
    <t>Conseguiré lo que quiero de la vida si gusto a la gente que tiene control sobre mí</t>
  </si>
  <si>
    <t>Los demás piensan que hago muchas preguntas</t>
  </si>
  <si>
    <t>Si hay posibilidad de fracaso preferiría no hacerlo</t>
  </si>
  <si>
    <t>Me molesta que la gente no sea puntual</t>
  </si>
  <si>
    <t>Antes de tomar una decisión, me gusta tener claros todos los hechos, aunque tarde mucho tiempo</t>
  </si>
  <si>
    <t>Al abordar una tarea, raramente necesito o quiero ayuda</t>
  </si>
  <si>
    <t>El éxito no llega si no estás en el lugar apropiado en el momento justo</t>
  </si>
  <si>
    <t>Prefiero ser bastante bueno en varias cosas que muy bueno en una cosa</t>
  </si>
  <si>
    <t>Antes trabajaría con una persona que me gustase, pero que no fuese muy buena en el trabajo, que con una persona que no me gustase y que fuese muy buena en el trabajo</t>
  </si>
  <si>
    <t>Conseguir el éxito es el resultado de trabajar mucho, la suerte no tiene nada que ver</t>
  </si>
  <si>
    <t>Prefiero hacer las cosas del modo habitual antes que probar nuevas maneras</t>
  </si>
  <si>
    <t>Antes de tomar una decisión importante, prefiero sopesar los pros y las contras rápidamente y no perder mucho tiempo pensado en ello</t>
  </si>
  <si>
    <t>Me gustaría más trabajar en una tarea como miembro de un equipo que asumir la responsabilidad yo solo</t>
  </si>
  <si>
    <t>Preferiría aprovechar una oportunidad que pudiese llevar a cosas aún mejores, antes que tener una experiencia que disfrutaría con toda seguridad</t>
  </si>
  <si>
    <t>Hago lo que se espera de mí y sigo instrucciones</t>
  </si>
  <si>
    <t>Para mí, conseguir lo que quiero tiene poco que ver con la suerte</t>
  </si>
  <si>
    <t>Me gusta organizar mi vida de modo que transcurra suavemente</t>
  </si>
  <si>
    <t>Cuando me enfrento a un desafío, pienso más en las consecuencias del éxito que en las del fracaso</t>
  </si>
  <si>
    <t>Creo que las cosas que me ocurren están determinadas por otras personas</t>
  </si>
  <si>
    <t>Puedo hacer muchas cosas a la vez</t>
  </si>
  <si>
    <t>Me resulta difícil pedir favores a otras personas</t>
  </si>
  <si>
    <t>Me levanto temprano, me quedo hasta tarde o me salto las comidas para poder acabar tareas especiales</t>
  </si>
  <si>
    <t>Habitualmente es mejor aquello a lo que estamos acostumbrados que lo que nos resulta desconocido</t>
  </si>
  <si>
    <t>La mayoría de la gente piensa que soy testarudo</t>
  </si>
  <si>
    <t>Raramente, los fracasos se deben a un mal juicio</t>
  </si>
  <si>
    <t>A veces tengo tantas ideas que no sé cuál escoger</t>
  </si>
  <si>
    <t>Me resulta fácil relajarme en vacaciones</t>
  </si>
  <si>
    <t>Consigo lo que quiero porque trabajo mucho y hago que ocurra</t>
  </si>
  <si>
    <t>Me resulta más difícil adaptarme al cambio que mantenerme en la rutina</t>
  </si>
  <si>
    <t>Me gusta empezar nuevos proyectos que puedan ser arriesgados</t>
  </si>
  <si>
    <t>Puntos</t>
  </si>
  <si>
    <t>Suma Filas</t>
  </si>
  <si>
    <t># Fila</t>
  </si>
  <si>
    <t>Fila 1</t>
  </si>
  <si>
    <t>Fila 2</t>
  </si>
  <si>
    <t>Fila 3</t>
  </si>
  <si>
    <t>Fila 4</t>
  </si>
  <si>
    <t>Fila 5</t>
  </si>
  <si>
    <t>Fila 6</t>
  </si>
  <si>
    <t>Fila 7</t>
  </si>
  <si>
    <t>Fila 8</t>
  </si>
  <si>
    <t>Fila 9</t>
  </si>
  <si>
    <t># Secc.</t>
  </si>
  <si>
    <t>Suma Secciones</t>
  </si>
  <si>
    <t>Sección 1</t>
  </si>
  <si>
    <t>Sección 2</t>
  </si>
  <si>
    <t>Sección 3</t>
  </si>
  <si>
    <t>Sección 4</t>
  </si>
  <si>
    <t>Sección 5</t>
  </si>
  <si>
    <t>INSTRUCCIONES</t>
  </si>
  <si>
    <t>O</t>
  </si>
  <si>
    <t>Este ejercicio no podría ser más amplio:</t>
  </si>
  <si>
    <t>&gt; Sólo dura unos 10 minutos.</t>
  </si>
  <si>
    <t>&gt; No hay respuestas correctas o incorrectas.</t>
  </si>
  <si>
    <t>&gt; Le ayudará a comprenderse mejor.</t>
  </si>
  <si>
    <t>En la hoja de cálculo siguiente encontrará una lista de 54 frases diferentes.</t>
  </si>
  <si>
    <t>Sólo le pedimos que se muestre de acuerdo o en desacuerdo con las frases. Por ejemplo, una de las frases podría ser:</t>
  </si>
  <si>
    <t>"Prefiero nadar o correr"</t>
  </si>
  <si>
    <t>"A menudo asumo demasiadas tareas".</t>
  </si>
  <si>
    <t>En la siguiente hoja de cálculo, usted debería colocar una letra en la casilla que se corresponda con la frase:</t>
  </si>
  <si>
    <t>Si, por algún motivo, no está completamente de acuerdo ni completamente en desacuerdo con una fase concreta, intente decidir si está más de acuerdo o más en desacuerdo con ella, y coloque la letra correspondiente.</t>
  </si>
  <si>
    <t>Por favor sea sincero cuando rellene la hoja de respuestas. Cuanto más concretas sean sus respuestas mayor será la precisión del test.</t>
  </si>
  <si>
    <t>TEST DE TENDENCIA EMPRENDEDORA GENERAL (TEG)</t>
  </si>
  <si>
    <t>Ahora pase a la hoja siguiente denominada "Frases" para empezar el test.</t>
  </si>
  <si>
    <t>Porcentaje</t>
  </si>
  <si>
    <t>Total</t>
  </si>
  <si>
    <t>TENDENCIA EMPRENDEDORA</t>
  </si>
  <si>
    <t>Una tendencia emprendedora se define como la tendencia a poner en marcha y gestionar proyectos. Las personas más emprendedoras crean proyectos con más frecuencia, configuran proyectos más innovadores y están más orientados al crecimiento, lo que significa que tienen que ser oportunistas y buenos en la utilización de recursos, incluidos los humanos, recursos tecnológicos, físicos y organizativos.</t>
  </si>
  <si>
    <t>¿Qué es una persona emprendedora? La descripción de la persona emprendedora es extraído de lo que se sabe sobre los emprendedores. Numerosos estudios indican que todas las personas emprendedoras comparten ciertas características de denominamos “emprendedoras” en mayor o menor medida. Así como hay diferentes tipos de emprendedores, que se distinguen por su orientación al crecimiento, motivación, tipo de negocio, implicación con nuevas tecnologías, asociación con gestión de propietarios de negocios, etc., hay diferentes tipos de personas emprendedoras.</t>
  </si>
  <si>
    <t>RANGO DE VALORES</t>
  </si>
  <si>
    <t>TENDENCIA EMPRENDEDORA MOSTRADA</t>
  </si>
  <si>
    <t>44 – 54 puntos</t>
  </si>
  <si>
    <t>INDIVIDUO ALTAMENTE EMPRENDEDOR</t>
  </si>
  <si>
    <t>Su puntaje GET2 sugiere que su tendencia emprendedora es alta. Esto significa que tiene tendencia a emprender y gestionar proyectos; esto podría ser su propia empresa comercial, dentro de la organización donde trabaja actualmente o en la comunidad a la que pertenece. Es posible que pueda reconocer las siguientes cualidades en usted mismo:</t>
  </si>
  <si>
    <r>
      <t>ü</t>
    </r>
    <r>
      <rPr>
        <sz val="7"/>
        <color theme="1"/>
        <rFont val="Times New Roman"/>
        <family val="1"/>
      </rPr>
      <t xml:space="preserve">  </t>
    </r>
    <r>
      <rPr>
        <sz val="9"/>
        <color theme="1"/>
        <rFont val="Arial"/>
        <family val="2"/>
      </rPr>
      <t>Le gusta estar a cargo;</t>
    </r>
  </si>
  <si>
    <r>
      <t>ü</t>
    </r>
    <r>
      <rPr>
        <sz val="7"/>
        <color theme="1"/>
        <rFont val="Times New Roman"/>
        <family val="1"/>
      </rPr>
      <t xml:space="preserve">  </t>
    </r>
    <r>
      <rPr>
        <sz val="9"/>
        <color theme="1"/>
        <rFont val="Arial"/>
        <family val="2"/>
      </rPr>
      <t>Buscará oportunidades y utilizará recursos para lograr sus planes;</t>
    </r>
  </si>
  <si>
    <r>
      <t>ü</t>
    </r>
    <r>
      <rPr>
        <sz val="7"/>
        <color theme="1"/>
        <rFont val="Times New Roman"/>
        <family val="1"/>
      </rPr>
      <t xml:space="preserve">  </t>
    </r>
    <r>
      <rPr>
        <sz val="9"/>
        <color theme="1"/>
        <rFont val="Arial"/>
        <family val="2"/>
      </rPr>
      <t>Cree que posee o puede adquirir las cualidades para tener éxito;</t>
    </r>
  </si>
  <si>
    <r>
      <t>ü</t>
    </r>
    <r>
      <rPr>
        <sz val="7"/>
        <color theme="1"/>
        <rFont val="Times New Roman"/>
        <family val="1"/>
      </rPr>
      <t xml:space="preserve">  </t>
    </r>
    <r>
      <rPr>
        <sz val="9"/>
        <color theme="1"/>
        <rFont val="Arial"/>
        <family val="2"/>
      </rPr>
      <t>Es innovador y está dispuesto a asumir un riesgo calculado para alcanzar sus metas en forma exitosa.</t>
    </r>
  </si>
  <si>
    <t>Las personas más emprendedoras inician proyectos con más frecuencia, inician un mayor número de proyectos innovadores y están más orientados al crecimiento, lo que significa que toman las oportunidades que se les presentan y tienen alta capacidad para la utilización de los recursos, incluidos los humanos, tecnológicos, recursos físicos y organizativos.</t>
  </si>
  <si>
    <t>27 – 43 puntos</t>
  </si>
  <si>
    <t>OCASIONALMENTE EMPRENDEDOR</t>
  </si>
  <si>
    <t>Es probable que tenga fortalezas en algunas de las características emprendedoras y puede ser emprendedor en determinados contextos. En este momento, es poco probable que establezca un negocio global innovador orientado al crecimiento. Sin embargo, puede ser capaz de expresar su espíritu emprendedor ya sea dentro de la organización donde trabaja actualmente, o en su tiempo libre a través de proyectos comunitarios voluntarios.</t>
  </si>
  <si>
    <t>0 – 26 puntos</t>
  </si>
  <si>
    <t>MÁS FELIZ TRABAJANDO GUIADO POR SUS SUPERIORES</t>
  </si>
  <si>
    <t xml:space="preserve">Los resultados de GET2 sugieren que actualmente no tienen un alto espíritu emprendedor en tu actual actividad. Esto sugiere que probablemente prefiera trabajar en relación de dependencia. Es probables que prefiera apoyar a la empresa en lugar de tomar la iniciativa. Las organizaciones necesitan personas que apoyen y trabajen en la implementación de los planes trazados para que las metas se cumplan. </t>
  </si>
  <si>
    <t>Este test solo evalúa las fortalezas personales que son características emprendedoras. Sin embargo, el resultado mostrado no es definitivo y debe utilizarse como ayuda educativa para estimular la reflexión personal. Si no está satisfecho con su resultado del test, la transformación personal es una puerta abierta ¡Si quieres ser emprendedor está a mitad de camino!</t>
  </si>
  <si>
    <t>La persona emprendedora es alguien altamente motivada, enérgica y con capacidad para el trabajo duro. Están ocupados, motivados, altamente comprometidos para realizar las acciones planeadas y son dinámicos. Sus altos niveles de motivación se basan en una alta necesidad de logro, lo que se manifiesta como el deseo de liderar, dar forma a los proyectos y completarlos.</t>
  </si>
  <si>
    <t>Si su puntaje en esta sección se halla entre 10 y 12 su necesidad de logro es alta</t>
  </si>
  <si>
    <t>Esto significa que puede tener muchas de las siguientes cualidades sino todas:</t>
  </si>
  <si>
    <r>
      <t>ü</t>
    </r>
    <r>
      <rPr>
        <sz val="7"/>
        <color theme="1"/>
        <rFont val="Times New Roman"/>
        <family val="1"/>
      </rPr>
      <t xml:space="preserve">  </t>
    </r>
    <r>
      <rPr>
        <sz val="11"/>
        <color theme="1"/>
        <rFont val="Arial"/>
        <family val="2"/>
      </rPr>
      <t>Una orientación hacia el futuro;</t>
    </r>
  </si>
  <si>
    <r>
      <t>ü</t>
    </r>
    <r>
      <rPr>
        <sz val="7"/>
        <color theme="1"/>
        <rFont val="Times New Roman"/>
        <family val="1"/>
      </rPr>
      <t xml:space="preserve">  </t>
    </r>
    <r>
      <rPr>
        <sz val="11"/>
        <color theme="1"/>
        <rFont val="Arial"/>
        <family val="2"/>
      </rPr>
      <t>Confianza en su propia habilidad;</t>
    </r>
  </si>
  <si>
    <r>
      <t>ü</t>
    </r>
    <r>
      <rPr>
        <sz val="7"/>
        <color theme="1"/>
        <rFont val="Times New Roman"/>
        <family val="1"/>
      </rPr>
      <t xml:space="preserve">  </t>
    </r>
    <r>
      <rPr>
        <sz val="11"/>
        <color theme="1"/>
        <rFont val="Arial"/>
        <family val="2"/>
      </rPr>
      <t>Una perspectiva más optimista que pesimista;</t>
    </r>
  </si>
  <si>
    <r>
      <t>ü</t>
    </r>
    <r>
      <rPr>
        <sz val="7"/>
        <color theme="1"/>
        <rFont val="Times New Roman"/>
        <family val="1"/>
      </rPr>
      <t xml:space="preserve">  </t>
    </r>
    <r>
      <rPr>
        <sz val="11"/>
        <color theme="1"/>
        <rFont val="Arial"/>
        <family val="2"/>
      </rPr>
      <t>Una fuerte orientación a las tareas;</t>
    </r>
  </si>
  <si>
    <r>
      <t>ü</t>
    </r>
    <r>
      <rPr>
        <sz val="7"/>
        <color theme="1"/>
        <rFont val="Times New Roman"/>
        <family val="1"/>
      </rPr>
      <t xml:space="preserve">  </t>
    </r>
    <r>
      <rPr>
        <sz val="11"/>
        <color theme="1"/>
        <rFont val="Arial"/>
        <family val="2"/>
      </rPr>
      <t>Gestión eficaz del tiempo;</t>
    </r>
  </si>
  <si>
    <r>
      <t>ü</t>
    </r>
    <r>
      <rPr>
        <sz val="7"/>
        <color theme="1"/>
        <rFont val="Times New Roman"/>
        <family val="1"/>
      </rPr>
      <t xml:space="preserve">  </t>
    </r>
    <r>
      <rPr>
        <sz val="11"/>
        <color theme="1"/>
        <rFont val="Arial"/>
        <family val="2"/>
      </rPr>
      <t>Orientado a resultados consigo mismo y con los demás;</t>
    </r>
  </si>
  <si>
    <r>
      <t>ü</t>
    </r>
    <r>
      <rPr>
        <sz val="7"/>
        <color theme="1"/>
        <rFont val="Times New Roman"/>
        <family val="1"/>
      </rPr>
      <t xml:space="preserve">  </t>
    </r>
    <r>
      <rPr>
        <sz val="11"/>
        <color theme="1"/>
        <rFont val="Arial"/>
        <family val="2"/>
      </rPr>
      <t>Inquieto, impulsivo y energético;</t>
    </r>
  </si>
  <si>
    <r>
      <t>ü</t>
    </r>
    <r>
      <rPr>
        <sz val="7"/>
        <color theme="1"/>
        <rFont val="Times New Roman"/>
        <family val="1"/>
      </rPr>
      <t xml:space="preserve">  </t>
    </r>
    <r>
      <rPr>
        <sz val="11"/>
        <color theme="1"/>
        <rFont val="Arial"/>
        <family val="2"/>
      </rPr>
      <t>A la defensiva de sus ideas y puntos de vista;</t>
    </r>
  </si>
  <si>
    <r>
      <t>ü</t>
    </r>
    <r>
      <rPr>
        <sz val="7"/>
        <color theme="1"/>
        <rFont val="Times New Roman"/>
        <family val="1"/>
      </rPr>
      <t xml:space="preserve">  </t>
    </r>
    <r>
      <rPr>
        <sz val="11"/>
        <color theme="1"/>
        <rFont val="Arial"/>
        <family val="2"/>
      </rPr>
      <t>Determinación para asegurar que sus objetivos se cumplan incluso cuando las dificultades surgen;</t>
    </r>
  </si>
  <si>
    <r>
      <t>ü</t>
    </r>
    <r>
      <rPr>
        <sz val="7"/>
        <color theme="1"/>
        <rFont val="Times New Roman"/>
        <family val="1"/>
      </rPr>
      <t xml:space="preserve">  </t>
    </r>
    <r>
      <rPr>
        <sz val="11"/>
        <color theme="1"/>
        <rFont val="Arial"/>
        <family val="2"/>
      </rPr>
      <t>Responsable y perseverante en la búsqueda de objetivos;</t>
    </r>
  </si>
  <si>
    <r>
      <t>ü</t>
    </r>
    <r>
      <rPr>
        <sz val="7"/>
        <color theme="1"/>
        <rFont val="Times New Roman"/>
        <family val="1"/>
      </rPr>
      <t xml:space="preserve">  </t>
    </r>
    <r>
      <rPr>
        <sz val="11"/>
        <color theme="1"/>
        <rFont val="Arial"/>
        <family val="2"/>
      </rPr>
      <t>Orientado a metas desafiantes pero realistas;</t>
    </r>
  </si>
  <si>
    <r>
      <t>ü</t>
    </r>
    <r>
      <rPr>
        <sz val="7"/>
        <color theme="1"/>
        <rFont val="Times New Roman"/>
        <family val="1"/>
      </rPr>
      <t xml:space="preserve">  </t>
    </r>
    <r>
      <rPr>
        <sz val="11"/>
        <color theme="1"/>
        <rFont val="Arial"/>
        <family val="2"/>
      </rPr>
      <t>Dispuesto a trabajar mucho y duro cuando sea necesario para completar las tareas.</t>
    </r>
  </si>
  <si>
    <t>Es posible que deba ser cuidadoso para mantener su vida laboral balanceada y en especial cuidar de su salud y las relaciones importantes en su vida.</t>
  </si>
  <si>
    <t>Si su puntaje en esta sección se halla entre 7 y 9 su necesidad de logro es media</t>
  </si>
  <si>
    <t>Probablemente quiera considerar ideas emprendedoras "probadas y comprobadas" que se adapten a su estilo de vida.</t>
  </si>
  <si>
    <t>Si su puntaje en esta sección se halla entre 0 y 6 su necesidad de logro es baja</t>
  </si>
  <si>
    <t>El logro de objetivos puede no ser una de sus principales prioridades. Quizás establecer y dirigir una empresa sería demasiado trabajo y compromiso. Quizás prefiere tomar la vida a un ritmo más parejo.</t>
  </si>
  <si>
    <t>La persona emprendedora está altamente motivada, es energética, le gusta liderar, dar forma y hacer las cosas a su manera. Puede que tenga que ser el número uno o trabajar solo</t>
  </si>
  <si>
    <t>Si su puntaje en esta sección se halla entre 4 y 6 su necesidad de autonomía / independencia es alta</t>
  </si>
  <si>
    <r>
      <t>ü</t>
    </r>
    <r>
      <rPr>
        <sz val="7"/>
        <color theme="1"/>
        <rFont val="Times New Roman"/>
        <family val="1"/>
      </rPr>
      <t xml:space="preserve">  </t>
    </r>
    <r>
      <rPr>
        <sz val="11"/>
        <color theme="1"/>
        <rFont val="Arial"/>
        <family val="2"/>
      </rPr>
      <t>Independencia, prefiriendo trabajar solo, especialmente si no puede ser el mejor</t>
    </r>
  </si>
  <si>
    <r>
      <t>ü</t>
    </r>
    <r>
      <rPr>
        <sz val="7"/>
        <color theme="1"/>
        <rFont val="Times New Roman"/>
        <family val="1"/>
      </rPr>
      <t xml:space="preserve">  </t>
    </r>
    <r>
      <rPr>
        <sz val="11"/>
        <color theme="1"/>
        <rFont val="Arial"/>
        <family val="2"/>
      </rPr>
      <t>Auto expresivo, sintiendo una gran necesidad de hacer sus propias cosas a su manera, en lugar de trabajar en proyectos de otras personas</t>
    </r>
  </si>
  <si>
    <r>
      <t>ü</t>
    </r>
    <r>
      <rPr>
        <sz val="7"/>
        <color theme="1"/>
        <rFont val="Times New Roman"/>
        <family val="1"/>
      </rPr>
      <t xml:space="preserve">  </t>
    </r>
    <r>
      <rPr>
        <sz val="11"/>
        <color theme="1"/>
        <rFont val="Arial"/>
        <family val="2"/>
      </rPr>
      <t>Individualista y no responde a la presión del grupo</t>
    </r>
  </si>
  <si>
    <r>
      <t>ü</t>
    </r>
    <r>
      <rPr>
        <sz val="7"/>
        <color theme="1"/>
        <rFont val="Times New Roman"/>
        <family val="1"/>
      </rPr>
      <t xml:space="preserve">  </t>
    </r>
    <r>
      <rPr>
        <sz val="11"/>
        <color theme="1"/>
        <rFont val="Arial"/>
        <family val="2"/>
      </rPr>
      <t>Liderazgo, prefiriendo estar a cargo y no le gusta recibir órdenes.</t>
    </r>
  </si>
  <si>
    <r>
      <t>ü</t>
    </r>
    <r>
      <rPr>
        <sz val="7"/>
        <color theme="1"/>
        <rFont val="Times New Roman"/>
        <family val="1"/>
      </rPr>
      <t xml:space="preserve">  </t>
    </r>
    <r>
      <rPr>
        <sz val="11"/>
        <color theme="1"/>
        <rFont val="Arial"/>
        <family val="2"/>
      </rPr>
      <t>Poco convencional y preparado para destacar como diferente a los demás.</t>
    </r>
  </si>
  <si>
    <r>
      <t>ü</t>
    </r>
    <r>
      <rPr>
        <sz val="7"/>
        <color theme="1"/>
        <rFont val="Times New Roman"/>
        <family val="1"/>
      </rPr>
      <t xml:space="preserve">  </t>
    </r>
    <r>
      <rPr>
        <sz val="11"/>
        <color theme="1"/>
        <rFont val="Arial"/>
        <family val="2"/>
      </rPr>
      <t xml:space="preserve">A la defensiva de sus ideas y puntos de vista </t>
    </r>
  </si>
  <si>
    <r>
      <t>ü</t>
    </r>
    <r>
      <rPr>
        <sz val="7"/>
        <color theme="1"/>
        <rFont val="Times New Roman"/>
        <family val="1"/>
      </rPr>
      <t xml:space="preserve">  </t>
    </r>
    <r>
      <rPr>
        <sz val="11"/>
        <color theme="1"/>
        <rFont val="Arial"/>
        <family val="2"/>
      </rPr>
      <t>Determinación, voluntad fuerte y obstinada sobre sus intereses</t>
    </r>
  </si>
  <si>
    <t>Esta puntuación sugiere que le gusta hacerse cargo de los proyectos en los que está involucrado, y puede que no le guste trabajar para otras personas. Es posible que deba trabajar para desarrollar buenas habilidades para relacionarse con clientes, empleados, proveedores y autoridades, ya que esto es importante incluso en empresas muy pequeñas.</t>
  </si>
  <si>
    <t>Si su puntaje en esta sección es igual a 3 su necesidad de autonomía / independencia es media</t>
  </si>
  <si>
    <t>Probablemente puede ser feliz de trabajar como intraemprendedor como miembro valioso de un equipo organizativo. Si inicia su propia empresa, es posible que deba cultivar cualidades de liderazgo independiente más fuertes. Iniciar un negocio no es la única opción para considerar. Probablemente estaría igualmente feliz de trabajar como empleado como parte de un equipo organizativo o en sus propios proyectos.</t>
  </si>
  <si>
    <t>Si su puntaje en esta sección se halla entre 0 y 2 su necesidad de logro es baja</t>
  </si>
  <si>
    <t>Probablemente prefiera que le aconsejen sobre la gestión de su trabajo y no disfrutar de la responsabilidad de hacerse cargo de una empresa.</t>
  </si>
  <si>
    <t>La persona emprendedora no descansa de generar ideas, tiene un enfoque imaginativo para resolver problemas, y tiende a ver la vida de una manera diferente que los demás. Su tendencia innovadora y su necesidad de logro les ayuda a desarrollar ideas para crear nuevos productos y procesos, por ejemplo, nuevas tecnologías, negocios, proyectos, organizaciones, así como comedias y actividades artísticas.</t>
  </si>
  <si>
    <t>Si su puntaje en esta sección se halla entre 10 y 12 su tendencia creativa es alta</t>
  </si>
  <si>
    <r>
      <t>ü</t>
    </r>
    <r>
      <rPr>
        <sz val="7"/>
        <color theme="1"/>
        <rFont val="Times New Roman"/>
        <family val="1"/>
      </rPr>
      <t xml:space="preserve">  </t>
    </r>
    <r>
      <rPr>
        <sz val="11"/>
        <color theme="1"/>
        <rFont val="Arial"/>
        <family val="2"/>
      </rPr>
      <t>Tendencia imaginativa, inventiva o innovadora para proponer nuevas ideas.</t>
    </r>
  </si>
  <si>
    <r>
      <t>ü</t>
    </r>
    <r>
      <rPr>
        <sz val="7"/>
        <color theme="1"/>
        <rFont val="Times New Roman"/>
        <family val="1"/>
      </rPr>
      <t xml:space="preserve">  </t>
    </r>
    <r>
      <rPr>
        <sz val="11"/>
        <color theme="1"/>
        <rFont val="Arial"/>
        <family val="2"/>
      </rPr>
      <t>Intuitivo, capaz de sintetizar ideas y conocimientos, y estimar adecuadamente cuando es necesario</t>
    </r>
  </si>
  <si>
    <r>
      <t>ü</t>
    </r>
    <r>
      <rPr>
        <sz val="7"/>
        <color theme="1"/>
        <rFont val="Times New Roman"/>
        <family val="1"/>
      </rPr>
      <t xml:space="preserve">  </t>
    </r>
    <r>
      <rPr>
        <sz val="11"/>
        <color theme="1"/>
        <rFont val="Arial"/>
        <family val="2"/>
      </rPr>
      <t>Orientado al cambio, prefiriendo la novedad, el cambio y los desafíos con un marcado rechazo a quedar atrapado por la rutina</t>
    </r>
  </si>
  <si>
    <r>
      <t>ü</t>
    </r>
    <r>
      <rPr>
        <sz val="7"/>
        <color theme="1"/>
        <rFont val="Times New Roman"/>
        <family val="1"/>
      </rPr>
      <t xml:space="preserve">  </t>
    </r>
    <r>
      <rPr>
        <sz val="11"/>
        <color theme="1"/>
        <rFont val="Arial"/>
        <family val="2"/>
      </rPr>
      <t>Versátil y capaz de aprovechar los recursos personales para proyectos o la resolución de problemas.</t>
    </r>
  </si>
  <si>
    <r>
      <t>ü</t>
    </r>
    <r>
      <rPr>
        <sz val="7"/>
        <color theme="1"/>
        <rFont val="Times New Roman"/>
        <family val="1"/>
      </rPr>
      <t xml:space="preserve">  </t>
    </r>
    <r>
      <rPr>
        <sz val="11"/>
        <color theme="1"/>
        <rFont val="Arial"/>
        <family val="2"/>
      </rPr>
      <t>Curioso e interesado en nuevas ideas.</t>
    </r>
  </si>
  <si>
    <t>Esta puntuación sugiere que es una persona con fuertes tendencias creativas que</t>
  </si>
  <si>
    <t>puede expresar a través de actividades artísticas, innovadoras o inventivas. Si bien no todas las personas creativas tienen que ser emprendedoras, es una característica distintiva de las que lo son.</t>
  </si>
  <si>
    <t>Si su puntaje en esta sección se halla entre 7 y 9 su tendencia creativa es media</t>
  </si>
  <si>
    <t>Si su puntaje en esta sección se halla entre 0 y 6 su tendencia creativa es baja</t>
  </si>
  <si>
    <t>Probablemente busque ideas emprendedoras en otros y esté satisfecho con enfoques tradicionales y probados para negocios o empresas.</t>
  </si>
  <si>
    <t>La persona emprendedora es oportunista y busca información y experiencia para evaluar si vale la pena aprovechar la oportunidad lo que normalmente implicará algún riesgo.</t>
  </si>
  <si>
    <t>Si su puntaje en esta sección se halla entre 10 y 12 su actitud para asumir riesgos calculados es alta</t>
  </si>
  <si>
    <r>
      <t>ü</t>
    </r>
    <r>
      <rPr>
        <sz val="7"/>
        <color theme="1"/>
        <rFont val="Times New Roman"/>
        <family val="1"/>
      </rPr>
      <t xml:space="preserve">  </t>
    </r>
    <r>
      <rPr>
        <sz val="11"/>
        <color theme="1"/>
        <rFont val="Arial"/>
        <family val="2"/>
      </rPr>
      <t>Decisivo, capaz de actuar sobre información incompleta y bueno para juzgar cuando la información incompleta es suficiente para la acción</t>
    </r>
  </si>
  <si>
    <r>
      <t>ü</t>
    </r>
    <r>
      <rPr>
        <sz val="7"/>
        <color theme="1"/>
        <rFont val="Times New Roman"/>
        <family val="1"/>
      </rPr>
      <t xml:space="preserve">  </t>
    </r>
    <r>
      <rPr>
        <sz val="11"/>
        <color theme="1"/>
        <rFont val="Arial"/>
        <family val="2"/>
      </rPr>
      <t>Autoconciencia con la capacidad de evaluar con precisión sus capacidades.</t>
    </r>
  </si>
  <si>
    <r>
      <t>ü</t>
    </r>
    <r>
      <rPr>
        <sz val="7"/>
        <color theme="1"/>
        <rFont val="Times New Roman"/>
        <family val="1"/>
      </rPr>
      <t xml:space="preserve">  </t>
    </r>
    <r>
      <rPr>
        <sz val="11"/>
        <color theme="1"/>
        <rFont val="Arial"/>
        <family val="2"/>
      </rPr>
      <t>Analítico, siendo bueno para evaluar los probables beneficios frente a los probables costos de realizar una determinada acción</t>
    </r>
  </si>
  <si>
    <r>
      <t>ü</t>
    </r>
    <r>
      <rPr>
        <sz val="7"/>
        <color theme="1"/>
        <rFont val="Times New Roman"/>
        <family val="1"/>
      </rPr>
      <t xml:space="preserve">  </t>
    </r>
    <r>
      <rPr>
        <sz val="11"/>
        <color theme="1"/>
        <rFont val="Arial"/>
        <family val="2"/>
      </rPr>
      <t>Orientado a objetivos, fijándose metas desafiantes pero alcanzables</t>
    </r>
  </si>
  <si>
    <r>
      <t>ü</t>
    </r>
    <r>
      <rPr>
        <sz val="7"/>
        <color theme="1"/>
        <rFont val="Times New Roman"/>
        <family val="1"/>
      </rPr>
      <t xml:space="preserve">  </t>
    </r>
    <r>
      <rPr>
        <sz val="11"/>
        <color theme="1"/>
        <rFont val="Arial"/>
        <family val="2"/>
      </rPr>
      <t>Gestión eficaz de la información utilizando información para calcular la</t>
    </r>
  </si>
  <si>
    <r>
      <t>ü</t>
    </r>
    <r>
      <rPr>
        <sz val="7"/>
        <color theme="1"/>
        <rFont val="Times New Roman"/>
        <family val="1"/>
      </rPr>
      <t xml:space="preserve">  </t>
    </r>
    <r>
      <rPr>
        <sz val="11"/>
        <color theme="1"/>
        <rFont val="Arial"/>
        <family val="2"/>
      </rPr>
      <t>probabilidad de que sus acciones tengan éxito</t>
    </r>
  </si>
  <si>
    <t>Es muy bueno evaluando oportunidades y filtrando información para asumir riesgos calculados.</t>
  </si>
  <si>
    <t>Si su puntaje en esta sección se halla entre 7 y 9 su actitud para asumir riesgos calculados es media</t>
  </si>
  <si>
    <t>Probablemente sería más feliz con ideas empresariales probadas, ideas emprendedoras menos riesgosas o ideas de negocios en las que un socio asume los riesgos (incluso si eso</t>
  </si>
  <si>
    <t>podría incluir sacrificar algunas de las ganancias potenciales).</t>
  </si>
  <si>
    <t>Si su puntaje en esta sección se halla entre 0 y 6 su actitud para asumir riesgos calculados es baja</t>
  </si>
  <si>
    <t>No está contento con asumir ningún riesgo y quizás tenga demasiadas responsabilidades o muy pocos recursos personales para que se sienta cómodo asumiendo riesgos financieros o comerciales.</t>
  </si>
  <si>
    <t>Las personas con una creencia de éxito basada en el propio esfuerzo (en psicología “locus interno de control”) creen que pueden controlar su propio destino y hacer su propia "suerte". Esto significa que buscan, sin duda en poder lograrlo, ejercer control sobre la vida, aprovechar los recursos internos y creer que depende de ellos si tienen éxito a través de su propio esfuerzo y trabajo duro. Las personas que no tienen dicha creencia (en psicología "locus de control externo") generalmente creen que sus éxitos o fracasos son el resultado de factores externos que escapan a su control, como la suerte, el destino, las circunstancias, la injusticia, los prejuicios o la sociedad injustas, prejuiciosas o no calificada. Por ejemplo, los emprendedores con un locus de control interno pueden culpar al fracaso de su negocio a su falta de esfuerzo y/o previsión, mientras que los emprendedores con un locus de control externo pueden culpar a los clientes o el contexto del mercado por su mal desempeño.</t>
  </si>
  <si>
    <t>Si su puntaje en esta sección se halla entre 10 y 12 su creencia de que el éxito se basa en el propio esfuerzo es alta</t>
  </si>
  <si>
    <r>
      <t>ü</t>
    </r>
    <r>
      <rPr>
        <sz val="7"/>
        <color theme="1"/>
        <rFont val="Times New Roman"/>
        <family val="1"/>
      </rPr>
      <t xml:space="preserve">  </t>
    </r>
    <r>
      <rPr>
        <sz val="11"/>
        <color theme="1"/>
        <rFont val="Arial"/>
        <family val="2"/>
      </rPr>
      <t>Oportunista, buscando y aprovechando oportunidades</t>
    </r>
  </si>
  <si>
    <r>
      <t>ü</t>
    </r>
    <r>
      <rPr>
        <sz val="7"/>
        <color theme="1"/>
        <rFont val="Times New Roman"/>
        <family val="1"/>
      </rPr>
      <t xml:space="preserve">  </t>
    </r>
    <r>
      <rPr>
        <sz val="11"/>
        <color theme="1"/>
        <rFont val="Arial"/>
        <family val="2"/>
      </rPr>
      <t>Confianza en sí mismo con la creencia de que tiene control sobre su destino y hace su propia suerte, en lugar de ser controlado por el destino</t>
    </r>
  </si>
  <si>
    <r>
      <t>ü</t>
    </r>
    <r>
      <rPr>
        <sz val="7"/>
        <color theme="1"/>
        <rFont val="Times New Roman"/>
        <family val="1"/>
      </rPr>
      <t xml:space="preserve">  </t>
    </r>
    <r>
      <rPr>
        <sz val="11"/>
        <color theme="1"/>
        <rFont val="Arial"/>
        <family val="2"/>
      </rPr>
      <t>Proactivo, asumiendo la responsabilidad personal de abordar los problemas que surgen para lograr el éxito en sus propios términos</t>
    </r>
  </si>
  <si>
    <r>
      <t>ü</t>
    </r>
    <r>
      <rPr>
        <sz val="7"/>
        <color theme="1"/>
        <rFont val="Times New Roman"/>
        <family val="1"/>
      </rPr>
      <t xml:space="preserve">  </t>
    </r>
    <r>
      <rPr>
        <sz val="11"/>
        <color theme="1"/>
        <rFont val="Arial"/>
        <family val="2"/>
      </rPr>
      <t>Determinación y expresión de un fuerte control de su voluntad sobre la vida.</t>
    </r>
  </si>
  <si>
    <r>
      <t>ü</t>
    </r>
    <r>
      <rPr>
        <sz val="7"/>
        <color theme="1"/>
        <rFont val="Times New Roman"/>
        <family val="1"/>
      </rPr>
      <t xml:space="preserve">  </t>
    </r>
    <r>
      <rPr>
        <sz val="11"/>
        <color theme="1"/>
        <rFont val="Arial"/>
        <family val="2"/>
      </rPr>
      <t>Confianza en uno mismo, equiparando los resultados obtenidos con el esfuerzo realizado.</t>
    </r>
  </si>
  <si>
    <t>Tener creencia de que el éxito se basa en el propio esfuerzo significa que tiene confianza de que puede ejercer control sobre su vida, recurriendo a sus recursos internos en lugar de depender de otros. Cree firmemente que sus cualidades y esfuerzos personales determinarán su éxito en la vida.</t>
  </si>
  <si>
    <t>Si su puntaje en esta sección se halla entre 7 y 9 su creencia de que el éxito se basa en el propio esfuerzo es media</t>
  </si>
  <si>
    <t>Aunque tiene algunas cualidades emprendedoras, si desea iniciar un negocio es posible que deba desarrollar su confianza en sí mismo y sus habilidades emprendedoras para lograr el éxito de la empresa. Es posible que deba ejercer un mayor control sobre el desarrollo de sus ideas. La confianza en uno mismo se puede fortalecer desarrollando</t>
  </si>
  <si>
    <t>habilidades específicas de gestión de negocios o de gestión de proyectos que necesitan mejora. Sin una mayor confianza en sí mismo, puede depender demasiado de los demás, tal como socios o clientes, y esto podría generar un mayor riesgo comercial.</t>
  </si>
  <si>
    <t>Es posible que haya experimentado situaciones en su vida que afectaron su confianza en sí mismo y que ahora lo llevan a dudar de que los esfuerzos que realiza y sus cualidades personales le ayuden a lograr sus objetivos en la vida. Cree que la suerte y el destino determinarán lo que sucederá en la vida, y la determinación y el trabajo duro no harán mucha diferencia.</t>
  </si>
  <si>
    <t>A continuación se resalatará en color su tendencia emprendedora determinada por el test.</t>
  </si>
  <si>
    <t>ATRIBUTOS</t>
  </si>
  <si>
    <t>MÁXIMO</t>
  </si>
  <si>
    <t>MEDIO</t>
  </si>
  <si>
    <t>BAJO</t>
  </si>
  <si>
    <t>MI RESULTADO</t>
  </si>
  <si>
    <t>Necesidad de logro</t>
  </si>
  <si>
    <t>Necesidad de autonomía / independencia</t>
  </si>
  <si>
    <t>Tendencia creativa</t>
  </si>
  <si>
    <t>Asumir riesgos calculados</t>
  </si>
  <si>
    <t>Creencia de éxito basado en el propio esfuerzo</t>
  </si>
  <si>
    <t>MI RESULTADO DEL TEST TEG</t>
  </si>
  <si>
    <t>GRÁFICO RESUMEN DEL TEST TEG</t>
  </si>
  <si>
    <t>En el siguiente gráfico radar puede visualizar el resultado de las distintas secciones del test TGE en su versión GET2. Puede comparar su gráfico con el gráfico de otra persona, o puede comparar su propio gráfico con un gráfico nuevo si decide volver a realizar la prueba en una fecha futura.</t>
  </si>
  <si>
    <t>CARACTERÍSTICAS EMPRENDEDORAS: SECCIÓN 1 - Necesidad de logro</t>
  </si>
  <si>
    <t>PUNTAJE</t>
  </si>
  <si>
    <t>A continuación se resalatará en color su necesidad de logro determinada por el test.</t>
  </si>
  <si>
    <r>
      <rPr>
        <b/>
        <sz val="11"/>
        <color rgb="FFFF0000"/>
        <rFont val="Calibri"/>
        <family val="2"/>
        <scheme val="minor"/>
      </rPr>
      <t>i.</t>
    </r>
    <r>
      <rPr>
        <sz val="11"/>
        <color rgb="FFFF0000"/>
        <rFont val="Calibri"/>
        <family val="2"/>
        <scheme val="minor"/>
      </rPr>
      <t xml:space="preserve"> Colocar una "A" en la casilla que corresponda, si está de acuerdo con la frase.</t>
    </r>
  </si>
  <si>
    <r>
      <rPr>
        <b/>
        <sz val="11"/>
        <color rgb="FFFF0000"/>
        <rFont val="Calibri"/>
        <family val="2"/>
        <scheme val="minor"/>
      </rPr>
      <t>ii.</t>
    </r>
    <r>
      <rPr>
        <sz val="11"/>
        <color rgb="FFFF0000"/>
        <rFont val="Calibri"/>
        <family val="2"/>
        <scheme val="minor"/>
      </rPr>
      <t xml:space="preserve"> Colocar una "D" en la casilla que corresponda, si está en desacuerdo con la frase.</t>
    </r>
  </si>
  <si>
    <t>CARACTERÍSTICAS EMPRENDEDORAS: SECCIÓN 3 - Tendencia creativa</t>
  </si>
  <si>
    <t>CARACTERÍSTICAS EMPRENDEDORAS: SECCIÓN 2 - Necesidad de autonomía / independencia</t>
  </si>
  <si>
    <t>A continuación se resalatará en color su necesidad de autonomía determinada por el test.</t>
  </si>
  <si>
    <t>A continuación se resalatará en color su tendencia creativa determinada por el test.</t>
  </si>
  <si>
    <t>CARACTERÍSTICAS EMPRENDEDORAS: SECCIÓN 4 - Asumir riesgos calculados</t>
  </si>
  <si>
    <t>CARACTERÍSTICAS EMPRENDEDORAS: SECCIÓN 5 - Creencia de éxito basado en el propio esfuerzo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</si>
</sst>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Arial"/>
      <family val="2"/>
    </font>
    <font>
      <sz val="8"/>
      <name val="Calibri"/>
      <family val="2"/>
      <scheme val="minor"/>
    </font>
    <font>
      <b/>
      <sz val="11"/>
      <color theme="9" tint="-0.499984740745262"/>
      <name val="Calibri"/>
      <family val="2"/>
      <scheme val="minor"/>
    </font>
    <font>
      <b/>
      <sz val="11"/>
      <color theme="1"/>
      <name val="Arial"/>
      <family val="2"/>
    </font>
    <font>
      <sz val="11"/>
      <color theme="1"/>
      <name val="Arial"/>
      <family val="2"/>
    </font>
    <font>
      <b/>
      <sz val="11"/>
      <color rgb="FF000000"/>
      <name val="Arial"/>
      <family val="2"/>
    </font>
    <font>
      <sz val="9"/>
      <color theme="1"/>
      <name val="Arial"/>
      <family val="2"/>
    </font>
    <font>
      <sz val="9"/>
      <color theme="1"/>
      <name val="Wingdings"/>
      <charset val="2"/>
    </font>
    <font>
      <sz val="7"/>
      <color theme="1"/>
      <name val="Times New Roman"/>
      <family val="1"/>
    </font>
    <font>
      <sz val="11"/>
      <color theme="1"/>
      <name val="Wingdings"/>
      <charset val="2"/>
    </font>
    <font>
      <b/>
      <sz val="15"/>
      <color rgb="FF33CCCC"/>
      <name val="Calibri"/>
      <family val="2"/>
      <scheme val="minor"/>
    </font>
    <font>
      <b/>
      <sz val="11"/>
      <color rgb="FF33CCCC"/>
      <name val="Calibri"/>
      <family val="2"/>
      <scheme val="minor"/>
    </font>
    <font>
      <b/>
      <sz val="10"/>
      <color theme="1"/>
      <name val="Arial"/>
      <family val="2"/>
    </font>
    <font>
      <sz val="11"/>
      <color theme="9"/>
      <name val="Calibri"/>
      <family val="2"/>
      <scheme val="minor"/>
    </font>
    <font>
      <sz val="11"/>
      <color theme="7"/>
      <name val="Calibri"/>
      <family val="2"/>
      <scheme val="minor"/>
    </font>
    <font>
      <sz val="11"/>
      <color theme="5"/>
      <name val="Calibri"/>
      <family val="2"/>
      <scheme val="minor"/>
    </font>
    <font>
      <sz val="11"/>
      <color rgb="FF33CCCC"/>
      <name val="Calibri"/>
      <family val="2"/>
      <scheme val="minor"/>
    </font>
    <font>
      <sz val="11"/>
      <color rgb="FFFF0000"/>
      <name val="Calibri"/>
      <family val="2"/>
      <scheme val="minor"/>
    </font>
    <font>
      <sz val="11"/>
      <color rgb="FFFF0000"/>
      <name val="Arial"/>
      <family val="2"/>
    </font>
    <font>
      <b/>
      <sz val="11"/>
      <color rgb="FFFF0000"/>
      <name val="Calibri"/>
      <family val="2"/>
      <scheme val="minor"/>
    </font>
  </fonts>
  <fills count="7">
    <fill>
      <patternFill patternType="none"/>
    </fill>
    <fill>
      <patternFill patternType="gray125"/>
    </fill>
    <fill>
      <patternFill patternType="solid">
        <fgColor theme="0" tint="-0.14999847407452621"/>
        <bgColor theme="0" tint="-0.14999847407452621"/>
      </patternFill>
    </fill>
    <fill>
      <patternFill patternType="solid">
        <fgColor theme="6"/>
        <bgColor theme="6"/>
      </patternFill>
    </fill>
    <fill>
      <patternFill patternType="solid">
        <fgColor rgb="FFD9D9D9"/>
        <bgColor indexed="64"/>
      </patternFill>
    </fill>
    <fill>
      <patternFill patternType="solid">
        <fgColor rgb="FFCCFFFF"/>
        <bgColor indexed="64"/>
      </patternFill>
    </fill>
    <fill>
      <patternFill patternType="solid">
        <fgColor rgb="FFFFFF00"/>
        <bgColor indexed="64"/>
      </patternFill>
    </fill>
  </fills>
  <borders count="38">
    <border>
      <left/>
      <right/>
      <top/>
      <bottom/>
      <diagonal/>
    </border>
    <border>
      <left/>
      <right/>
      <top style="medium">
        <color theme="1"/>
      </top>
      <bottom style="medium">
        <color theme="1"/>
      </bottom>
      <diagonal/>
    </border>
    <border>
      <left/>
      <right/>
      <top/>
      <bottom style="medium">
        <color theme="1"/>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bottom style="thin">
        <color theme="0"/>
      </bottom>
      <diagonal/>
    </border>
    <border>
      <left style="medium">
        <color indexed="64"/>
      </left>
      <right style="medium">
        <color indexed="64"/>
      </right>
      <top style="thin">
        <color theme="0"/>
      </top>
      <bottom style="thin">
        <color theme="0"/>
      </bottom>
      <diagonal/>
    </border>
    <border>
      <left/>
      <right/>
      <top style="medium">
        <color indexed="64"/>
      </top>
      <bottom style="thin">
        <color theme="0"/>
      </bottom>
      <diagonal/>
    </border>
    <border>
      <left/>
      <right/>
      <top style="thin">
        <color theme="0"/>
      </top>
      <bottom style="thin">
        <color theme="0"/>
      </bottom>
      <diagonal/>
    </border>
    <border>
      <left/>
      <right/>
      <top style="medium">
        <color theme="9" tint="0.39994506668294322"/>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theme="0"/>
      </left>
      <right style="thin">
        <color theme="0"/>
      </right>
      <top/>
      <bottom/>
      <diagonal/>
    </border>
    <border>
      <left/>
      <right/>
      <top/>
      <bottom style="thick">
        <color rgb="FF33CCCC"/>
      </bottom>
      <diagonal/>
    </border>
    <border>
      <left/>
      <right/>
      <top/>
      <bottom style="medium">
        <color rgb="FF33CCCC"/>
      </bottom>
      <diagonal/>
    </border>
    <border>
      <left style="thin">
        <color rgb="FF33CCCC"/>
      </left>
      <right style="thin">
        <color rgb="FF33CCCC"/>
      </right>
      <top style="thin">
        <color rgb="FF33CCCC"/>
      </top>
      <bottom style="thin">
        <color rgb="FF33CCCC"/>
      </bottom>
      <diagonal/>
    </border>
    <border>
      <left style="thin">
        <color theme="0"/>
      </left>
      <right style="thin">
        <color rgb="FF33CCCC"/>
      </right>
      <top style="thin">
        <color theme="0"/>
      </top>
      <bottom style="thin">
        <color rgb="FF33CCCC"/>
      </bottom>
      <diagonal/>
    </border>
    <border>
      <left style="thin">
        <color rgb="FF33CCCC"/>
      </left>
      <right style="thin">
        <color rgb="FF33CCCC"/>
      </right>
      <top style="thin">
        <color theme="0"/>
      </top>
      <bottom style="thin">
        <color rgb="FF33CCCC"/>
      </bottom>
      <diagonal/>
    </border>
    <border>
      <left style="thin">
        <color rgb="FF33CCCC"/>
      </left>
      <right style="thin">
        <color theme="0"/>
      </right>
      <top style="thin">
        <color theme="0"/>
      </top>
      <bottom style="thin">
        <color rgb="FF33CCCC"/>
      </bottom>
      <diagonal/>
    </border>
    <border>
      <left style="thin">
        <color theme="0"/>
      </left>
      <right style="thin">
        <color rgb="FF33CCCC"/>
      </right>
      <top style="thin">
        <color rgb="FF33CCCC"/>
      </top>
      <bottom style="thin">
        <color rgb="FF33CCCC"/>
      </bottom>
      <diagonal/>
    </border>
    <border>
      <left style="thin">
        <color rgb="FF33CCCC"/>
      </left>
      <right style="thin">
        <color theme="0"/>
      </right>
      <top style="thin">
        <color rgb="FF33CCCC"/>
      </top>
      <bottom style="thin">
        <color rgb="FF33CCCC"/>
      </bottom>
      <diagonal/>
    </border>
    <border>
      <left style="thin">
        <color theme="0"/>
      </left>
      <right style="thin">
        <color rgb="FF33CCCC"/>
      </right>
      <top style="thin">
        <color rgb="FF33CCCC"/>
      </top>
      <bottom style="thin">
        <color theme="0"/>
      </bottom>
      <diagonal/>
    </border>
    <border>
      <left style="thin">
        <color rgb="FF33CCCC"/>
      </left>
      <right style="thin">
        <color rgb="FF33CCCC"/>
      </right>
      <top style="thin">
        <color rgb="FF33CCCC"/>
      </top>
      <bottom style="thin">
        <color theme="0"/>
      </bottom>
      <diagonal/>
    </border>
    <border>
      <left style="thin">
        <color theme="0"/>
      </left>
      <right/>
      <top style="thin">
        <color theme="0"/>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top style="thick">
        <color rgb="FF33CCCC"/>
      </top>
      <bottom style="thin">
        <color theme="0"/>
      </bottom>
      <diagonal/>
    </border>
    <border>
      <left/>
      <right style="thin">
        <color theme="0"/>
      </right>
      <top style="thick">
        <color rgb="FF33CCCC"/>
      </top>
      <bottom style="thin">
        <color theme="0"/>
      </bottom>
      <diagonal/>
    </border>
  </borders>
  <cellStyleXfs count="5">
    <xf numFmtId="0" fontId="0" fillId="0" borderId="0"/>
    <xf numFmtId="0" fontId="14" fillId="0" borderId="23" applyNumberFormat="0" applyFill="0" applyAlignment="0" applyProtection="0"/>
    <xf numFmtId="0" fontId="15" fillId="0" borderId="24" applyNumberFormat="0" applyFill="0" applyAlignment="0" applyProtection="0"/>
    <xf numFmtId="0" fontId="6" fillId="0" borderId="0" applyNumberFormat="0" applyFill="0" applyBorder="0" applyAlignment="0" applyProtection="0"/>
    <xf numFmtId="0" fontId="1" fillId="5" borderId="0" applyNumberFormat="0" applyFont="0" applyAlignment="0" applyProtection="0"/>
  </cellStyleXfs>
  <cellXfs count="98">
    <xf numFmtId="0" fontId="0" fillId="0" borderId="0" xfId="0"/>
    <xf numFmtId="0" fontId="4" fillId="0" borderId="0" xfId="0" applyFont="1" applyAlignment="1">
      <alignment vertical="center"/>
    </xf>
    <xf numFmtId="0" fontId="0" fillId="0" borderId="0" xfId="0" applyAlignment="1">
      <alignment wrapText="1"/>
    </xf>
    <xf numFmtId="0" fontId="2" fillId="3" borderId="1" xfId="0" applyFont="1" applyFill="1" applyBorder="1"/>
    <xf numFmtId="0" fontId="0" fillId="0" borderId="0" xfId="0" applyAlignment="1">
      <alignment horizontal="center"/>
    </xf>
    <xf numFmtId="0" fontId="0" fillId="0" borderId="0" xfId="0" applyAlignment="1">
      <alignment horizontal="center" vertical="center"/>
    </xf>
    <xf numFmtId="0" fontId="4" fillId="2" borderId="0" xfId="0" applyFont="1" applyFill="1" applyAlignment="1">
      <alignment vertical="center"/>
    </xf>
    <xf numFmtId="0" fontId="4" fillId="0" borderId="2"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center" vertical="center"/>
    </xf>
    <xf numFmtId="49" fontId="15" fillId="0" borderId="24" xfId="2" applyNumberFormat="1" applyAlignment="1">
      <alignment wrapText="1"/>
    </xf>
    <xf numFmtId="0" fontId="0" fillId="5" borderId="0" xfId="4" applyFont="1"/>
    <xf numFmtId="0" fontId="0" fillId="5" borderId="0" xfId="4" applyFont="1" applyAlignment="1">
      <alignment wrapText="1"/>
    </xf>
    <xf numFmtId="49" fontId="14" fillId="0" borderId="23" xfId="1" applyNumberFormat="1" applyAlignment="1">
      <alignment horizontal="center" wrapText="1"/>
    </xf>
    <xf numFmtId="49" fontId="6" fillId="0" borderId="3" xfId="3" applyNumberFormat="1" applyBorder="1" applyAlignment="1">
      <alignment wrapText="1"/>
    </xf>
    <xf numFmtId="49" fontId="0" fillId="0" borderId="3" xfId="0" applyNumberFormat="1" applyBorder="1" applyAlignment="1">
      <alignment wrapText="1"/>
    </xf>
    <xf numFmtId="0" fontId="0" fillId="0" borderId="3" xfId="0" applyBorder="1"/>
    <xf numFmtId="49" fontId="0" fillId="0" borderId="3" xfId="0" applyNumberFormat="1" applyBorder="1" applyAlignment="1">
      <alignment horizontal="center" wrapText="1"/>
    </xf>
    <xf numFmtId="49" fontId="14" fillId="0" borderId="23" xfId="1" applyNumberFormat="1" applyAlignment="1">
      <alignment horizontal="center" vertical="center" wrapText="1"/>
    </xf>
    <xf numFmtId="0" fontId="0" fillId="5" borderId="0" xfId="4" applyFont="1" applyAlignment="1">
      <alignment wrapText="1"/>
    </xf>
    <xf numFmtId="9" fontId="0" fillId="0" borderId="0" xfId="0" applyNumberFormat="1"/>
    <xf numFmtId="0" fontId="7"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0" fillId="0" borderId="8" xfId="0" applyFont="1" applyBorder="1" applyAlignment="1">
      <alignment horizontal="justify" vertical="center" wrapText="1"/>
    </xf>
    <xf numFmtId="0" fontId="10" fillId="0" borderId="12" xfId="0" applyFont="1" applyBorder="1" applyAlignment="1">
      <alignment horizontal="justify" vertical="center" wrapText="1"/>
    </xf>
    <xf numFmtId="0" fontId="7" fillId="0" borderId="11" xfId="0" applyFont="1" applyBorder="1" applyAlignment="1">
      <alignment horizontal="center" vertical="center" wrapText="1"/>
    </xf>
    <xf numFmtId="0" fontId="11" fillId="0" borderId="13" xfId="0" applyFont="1" applyBorder="1" applyAlignment="1">
      <alignment horizontal="justify" vertical="center" wrapText="1"/>
    </xf>
    <xf numFmtId="0" fontId="0" fillId="0" borderId="16" xfId="0" applyBorder="1" applyAlignment="1">
      <alignment horizontal="center" wrapText="1"/>
    </xf>
    <xf numFmtId="0" fontId="8" fillId="0" borderId="3" xfId="0" applyFont="1" applyBorder="1" applyAlignment="1">
      <alignment horizontal="left" vertical="center" wrapText="1"/>
    </xf>
    <xf numFmtId="0" fontId="8" fillId="0" borderId="3" xfId="0" applyFont="1" applyBorder="1" applyAlignment="1">
      <alignment horizontal="justify" vertical="center"/>
    </xf>
    <xf numFmtId="0" fontId="8" fillId="0" borderId="3" xfId="0" applyFont="1" applyBorder="1" applyAlignment="1">
      <alignment vertical="center" wrapText="1"/>
    </xf>
    <xf numFmtId="0" fontId="8" fillId="0" borderId="19" xfId="0" applyFont="1" applyBorder="1" applyAlignment="1">
      <alignment horizontal="justify" vertical="center"/>
    </xf>
    <xf numFmtId="49" fontId="0" fillId="0" borderId="20" xfId="0" applyNumberFormat="1" applyBorder="1" applyAlignment="1">
      <alignment wrapText="1"/>
    </xf>
    <xf numFmtId="0" fontId="8" fillId="0" borderId="20" xfId="0" applyFont="1" applyBorder="1" applyAlignment="1">
      <alignment horizontal="justify" vertical="center"/>
    </xf>
    <xf numFmtId="0" fontId="13" fillId="0" borderId="20" xfId="0" applyFont="1" applyBorder="1" applyAlignment="1">
      <alignment horizontal="left" vertical="center" indent="5"/>
    </xf>
    <xf numFmtId="0" fontId="13" fillId="0" borderId="20" xfId="0" applyFont="1" applyBorder="1" applyAlignment="1">
      <alignment horizontal="left" vertical="center" wrapText="1" indent="5"/>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xf>
    <xf numFmtId="0" fontId="8" fillId="0" borderId="21" xfId="0" applyFont="1" applyBorder="1" applyAlignment="1">
      <alignment horizontal="justify" vertical="center"/>
    </xf>
    <xf numFmtId="0" fontId="8" fillId="0" borderId="22" xfId="0" applyFont="1" applyBorder="1" applyAlignment="1">
      <alignment horizontal="justify" vertical="center"/>
    </xf>
    <xf numFmtId="0" fontId="8" fillId="0" borderId="3" xfId="0" applyFont="1" applyBorder="1" applyAlignment="1">
      <alignment horizontal="justify" vertical="center" wrapText="1"/>
    </xf>
    <xf numFmtId="0" fontId="13" fillId="0" borderId="20" xfId="0" applyFont="1" applyBorder="1" applyAlignment="1">
      <alignment horizontal="left" vertical="center"/>
    </xf>
    <xf numFmtId="0" fontId="13" fillId="0" borderId="20" xfId="0" applyFont="1" applyBorder="1" applyAlignment="1">
      <alignment horizontal="left" vertical="center" wrapText="1"/>
    </xf>
    <xf numFmtId="0" fontId="8" fillId="0" borderId="20" xfId="0" applyFont="1" applyBorder="1" applyAlignment="1">
      <alignment horizontal="left" vertical="center"/>
    </xf>
    <xf numFmtId="0" fontId="8" fillId="0" borderId="19" xfId="0" applyFont="1" applyBorder="1" applyAlignment="1">
      <alignment horizontal="justify" vertical="center" wrapText="1"/>
    </xf>
    <xf numFmtId="0" fontId="8" fillId="0" borderId="20" xfId="0" applyFont="1" applyBorder="1" applyAlignment="1">
      <alignment horizontal="justify" vertical="center" wrapText="1"/>
    </xf>
    <xf numFmtId="0" fontId="8" fillId="0" borderId="20" xfId="0" applyFont="1" applyBorder="1" applyAlignment="1">
      <alignment vertical="center" wrapText="1"/>
    </xf>
    <xf numFmtId="0" fontId="8" fillId="0" borderId="22" xfId="0" applyFont="1" applyBorder="1" applyAlignment="1">
      <alignment vertical="center" wrapText="1"/>
    </xf>
    <xf numFmtId="0" fontId="8" fillId="0" borderId="21" xfId="0" applyFont="1" applyBorder="1" applyAlignment="1">
      <alignment horizontal="justify" vertical="center" wrapText="1"/>
    </xf>
    <xf numFmtId="0" fontId="8" fillId="0" borderId="22" xfId="0" applyFont="1" applyBorder="1" applyAlignment="1">
      <alignment horizontal="justify" vertical="center" wrapText="1"/>
    </xf>
    <xf numFmtId="0" fontId="8" fillId="0" borderId="18" xfId="0" applyFont="1" applyBorder="1" applyAlignment="1">
      <alignment vertical="center" wrapText="1"/>
    </xf>
    <xf numFmtId="0" fontId="0" fillId="0" borderId="25" xfId="0" applyBorder="1"/>
    <xf numFmtId="0" fontId="0" fillId="0" borderId="26" xfId="0" applyBorder="1"/>
    <xf numFmtId="0" fontId="16" fillId="0" borderId="29" xfId="0" applyFont="1" applyBorder="1"/>
    <xf numFmtId="0" fontId="3" fillId="0" borderId="29" xfId="0" applyFont="1" applyBorder="1"/>
    <xf numFmtId="0" fontId="3" fillId="0" borderId="31" xfId="0" applyFont="1" applyBorder="1"/>
    <xf numFmtId="0" fontId="0" fillId="0" borderId="32" xfId="0" applyBorder="1"/>
    <xf numFmtId="0" fontId="17" fillId="0" borderId="27" xfId="0" applyFont="1" applyBorder="1"/>
    <xf numFmtId="0" fontId="18" fillId="0" borderId="27" xfId="0" applyFont="1" applyBorder="1"/>
    <xf numFmtId="0" fontId="19" fillId="0" borderId="27" xfId="0" applyFont="1" applyBorder="1"/>
    <xf numFmtId="0" fontId="20" fillId="0" borderId="28" xfId="0" applyFont="1" applyBorder="1"/>
    <xf numFmtId="49" fontId="0" fillId="0" borderId="33" xfId="0" applyNumberFormat="1" applyBorder="1" applyAlignment="1">
      <alignment horizontal="center" wrapText="1"/>
    </xf>
    <xf numFmtId="49" fontId="0" fillId="0" borderId="15" xfId="0" applyNumberFormat="1" applyBorder="1" applyAlignment="1">
      <alignment horizontal="center" wrapText="1"/>
    </xf>
    <xf numFmtId="49" fontId="0" fillId="0" borderId="17" xfId="0" applyNumberFormat="1" applyBorder="1" applyAlignment="1">
      <alignment horizontal="center" wrapText="1"/>
    </xf>
    <xf numFmtId="1" fontId="0" fillId="0" borderId="30" xfId="0" applyNumberFormat="1" applyBorder="1"/>
    <xf numFmtId="0" fontId="0" fillId="6" borderId="0" xfId="4" applyFont="1" applyFill="1"/>
    <xf numFmtId="0" fontId="0" fillId="0" borderId="3" xfId="0" applyBorder="1" applyAlignment="1">
      <alignment horizontal="center"/>
    </xf>
    <xf numFmtId="0" fontId="22" fillId="0" borderId="18" xfId="0" applyFont="1" applyBorder="1" applyAlignment="1">
      <alignment horizontal="center" vertical="center" wrapText="1"/>
    </xf>
    <xf numFmtId="49" fontId="21" fillId="0" borderId="3" xfId="0" applyNumberFormat="1" applyFont="1" applyBorder="1" applyAlignment="1">
      <alignment wrapText="1"/>
    </xf>
    <xf numFmtId="0" fontId="22"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4" fillId="0" borderId="15" xfId="0" applyFont="1" applyBorder="1" applyAlignment="1">
      <alignment horizontal="left" vertical="center" wrapText="1"/>
    </xf>
    <xf numFmtId="0" fontId="0" fillId="0" borderId="14" xfId="0" applyBorder="1" applyAlignment="1">
      <alignment horizontal="left" wrapText="1"/>
    </xf>
    <xf numFmtId="0" fontId="8" fillId="0" borderId="15" xfId="0" applyFont="1" applyBorder="1" applyAlignment="1">
      <alignment horizontal="left" vertical="center"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vertical="center" wrapText="1"/>
    </xf>
    <xf numFmtId="0" fontId="8" fillId="0" borderId="3" xfId="0" applyFont="1" applyBorder="1" applyAlignment="1">
      <alignment horizontal="left" vertical="center" wrapText="1"/>
    </xf>
    <xf numFmtId="49" fontId="14" fillId="0" borderId="23" xfId="1" applyNumberFormat="1" applyAlignment="1">
      <alignment horizontal="center" vertical="center" wrapText="1"/>
    </xf>
    <xf numFmtId="0" fontId="0" fillId="0" borderId="36" xfId="0" applyBorder="1" applyAlignment="1">
      <alignment horizontal="center"/>
    </xf>
    <xf numFmtId="0" fontId="0" fillId="0" borderId="37" xfId="0" applyBorder="1" applyAlignment="1">
      <alignment horizontal="center"/>
    </xf>
    <xf numFmtId="0" fontId="0" fillId="0" borderId="15" xfId="0" applyBorder="1" applyAlignment="1">
      <alignment horizontal="center"/>
    </xf>
    <xf numFmtId="0" fontId="7" fillId="0" borderId="3" xfId="0" applyFont="1" applyBorder="1" applyAlignment="1">
      <alignment vertical="center" wrapText="1"/>
    </xf>
    <xf numFmtId="49" fontId="0" fillId="0" borderId="33" xfId="0" applyNumberFormat="1" applyBorder="1" applyAlignment="1">
      <alignment wrapText="1"/>
    </xf>
    <xf numFmtId="49" fontId="0" fillId="0" borderId="15" xfId="0" applyNumberFormat="1" applyBorder="1" applyAlignment="1">
      <alignment wrapText="1"/>
    </xf>
    <xf numFmtId="49" fontId="0" fillId="0" borderId="17" xfId="0" applyNumberFormat="1" applyBorder="1" applyAlignment="1">
      <alignment wrapText="1"/>
    </xf>
    <xf numFmtId="49" fontId="0" fillId="0" borderId="33" xfId="0" applyNumberFormat="1" applyBorder="1" applyAlignment="1">
      <alignment horizontal="center" wrapText="1"/>
    </xf>
    <xf numFmtId="49" fontId="0" fillId="0" borderId="15" xfId="0" applyNumberFormat="1" applyBorder="1" applyAlignment="1">
      <alignment horizontal="center" wrapText="1"/>
    </xf>
    <xf numFmtId="49" fontId="0" fillId="0" borderId="17" xfId="0" applyNumberFormat="1" applyBorder="1" applyAlignment="1">
      <alignment horizontal="center" wrapText="1"/>
    </xf>
    <xf numFmtId="0" fontId="8" fillId="0" borderId="35" xfId="0" applyFont="1" applyBorder="1" applyAlignment="1">
      <alignment horizontal="left" vertical="center" wrapText="1"/>
    </xf>
    <xf numFmtId="0" fontId="8" fillId="0" borderId="34" xfId="0" applyFont="1" applyBorder="1" applyAlignment="1">
      <alignment horizontal="left" vertical="center" wrapText="1"/>
    </xf>
    <xf numFmtId="49" fontId="14" fillId="0" borderId="23" xfId="1" applyNumberFormat="1" applyAlignment="1">
      <alignment horizontal="center" wrapText="1"/>
    </xf>
    <xf numFmtId="0" fontId="0" fillId="0" borderId="3" xfId="0" applyBorder="1"/>
    <xf numFmtId="49" fontId="15" fillId="0" borderId="24" xfId="2" applyNumberFormat="1" applyAlignment="1">
      <alignment wrapText="1"/>
    </xf>
    <xf numFmtId="49" fontId="6" fillId="0" borderId="18" xfId="3" applyNumberFormat="1" applyBorder="1" applyAlignment="1">
      <alignment wrapText="1"/>
    </xf>
    <xf numFmtId="49" fontId="0" fillId="0" borderId="34" xfId="0" applyNumberFormat="1" applyBorder="1" applyAlignment="1">
      <alignment wrapText="1"/>
    </xf>
  </cellXfs>
  <cellStyles count="5">
    <cellStyle name="Borde" xfId="4"/>
    <cellStyle name="Encabezado 1" xfId="1" builtinId="16" customBuiltin="1"/>
    <cellStyle name="Encabezado 4" xfId="3" builtinId="19" customBuiltin="1"/>
    <cellStyle name="Normal" xfId="0" builtinId="0"/>
    <cellStyle name="Título 3" xfId="2" builtinId="18" customBuiltin="1"/>
  </cellStyles>
  <dxfs count="27">
    <dxf>
      <numFmt numFmtId="13" formatCode="0%"/>
    </dxf>
    <dxf>
      <numFmt numFmtId="13" formatCode="0%"/>
    </dxf>
    <dxf>
      <numFmt numFmtId="0" formatCode="Genera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ill>
        <patternFill>
          <bgColor theme="5" tint="0.79998168889431442"/>
        </patternFill>
      </fill>
    </dxf>
    <dxf>
      <fill>
        <patternFill>
          <bgColor theme="7"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patternType="solid">
          <fgColor auto="1"/>
          <bgColor theme="5" tint="0.79998168889431442"/>
        </patternFill>
      </fill>
    </dxf>
    <dxf>
      <fill>
        <patternFill>
          <bgColor theme="7" tint="0.79998168889431442"/>
        </patternFill>
      </fill>
    </dxf>
    <dxf>
      <fill>
        <patternFill>
          <bgColor theme="9" tint="0.79998168889431442"/>
        </patternFill>
      </fill>
    </dxf>
    <dxf>
      <alignment horizontal="center" vertical="center" textRotation="0" wrapText="0" indent="0" justifyLastLine="0" shrinkToFit="0" readingOrder="0"/>
    </dxf>
    <dxf>
      <alignment horizontal="left" vertical="center" textRotation="0" wrapText="1" indent="0" justifyLastLine="0" shrinkToFit="0" readingOrder="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dxf>
  </dxfs>
  <tableStyles count="0" defaultTableStyle="TableStyleMedium2" defaultPivotStyle="PivotStyleLight16"/>
  <colors>
    <mruColors>
      <color rgb="FF33CCCC"/>
      <color rgb="FF00FFFF"/>
      <color rgb="FFCC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MI RESULTADO DEL TEST TGE</a:t>
            </a:r>
          </a:p>
        </c:rich>
      </c:tx>
      <c:overlay val="0"/>
      <c:spPr>
        <a:noFill/>
        <a:ln>
          <a:noFill/>
        </a:ln>
        <a:effectLst/>
      </c:spPr>
    </c:title>
    <c:autoTitleDeleted val="0"/>
    <c:plotArea>
      <c:layout/>
      <c:radarChart>
        <c:radarStyle val="marker"/>
        <c:varyColors val="0"/>
        <c:ser>
          <c:idx val="0"/>
          <c:order val="0"/>
          <c:tx>
            <c:strRef>
              <c:f>'Resultado Test TEG'!$C$8</c:f>
              <c:strCache>
                <c:ptCount val="1"/>
                <c:pt idx="0">
                  <c:v>MÁXIMO</c:v>
                </c:pt>
              </c:strCache>
            </c:strRef>
          </c:tx>
          <c:spPr>
            <a:ln w="34925" cap="rnd">
              <a:solidFill>
                <a:schemeClr val="accent6"/>
              </a:solidFill>
              <a:round/>
            </a:ln>
            <a:effectLst>
              <a:outerShdw blurRad="57150" dist="19050" dir="5400000" algn="ctr" rotWithShape="0">
                <a:srgbClr val="000000">
                  <a:alpha val="63000"/>
                </a:srgbClr>
              </a:outerShdw>
            </a:effectLst>
          </c:spPr>
          <c:marker>
            <c:symbol val="none"/>
          </c:marker>
          <c:dLbls>
            <c:dLbl>
              <c:idx val="1"/>
              <c:layout>
                <c:manualLayout>
                  <c:x val="-2.6954177897574125E-2"/>
                  <c:y val="-5.50724637681159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55-4AE7-BBD0-E5F18F4D85E2}"/>
                </c:ext>
              </c:extLst>
            </c:dLbl>
            <c:dLbl>
              <c:idx val="4"/>
              <c:layout>
                <c:manualLayout>
                  <c:x val="1.7969451931716084E-3"/>
                  <c:y val="-5.21739130434782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55-4AE7-BBD0-E5F18F4D85E2}"/>
                </c:ext>
              </c:extLst>
            </c:dLbl>
            <c:spPr>
              <a:solidFill>
                <a:schemeClr val="dk1">
                  <a:lumMod val="65000"/>
                  <a:lumOff val="35000"/>
                </a:schemeClr>
              </a:solidFill>
              <a:ln>
                <a:solidFill>
                  <a:schemeClr val="accent6"/>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lt1">
                        <a:lumMod val="15000"/>
                        <a:lumOff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lt1">
                          <a:lumMod val="95000"/>
                          <a:alpha val="54000"/>
                        </a:schemeClr>
                      </a:solidFill>
                    </a:ln>
                    <a:effectLst/>
                  </c:spPr>
                </c15:leaderLines>
              </c:ext>
            </c:extLst>
          </c:dLbls>
          <c:cat>
            <c:strRef>
              <c:f>'Resultado Test TEG'!$B$9:$B$13</c:f>
              <c:strCache>
                <c:ptCount val="5"/>
                <c:pt idx="0">
                  <c:v>Necesidad de logro</c:v>
                </c:pt>
                <c:pt idx="1">
                  <c:v>Necesidad de autonomía / independencia</c:v>
                </c:pt>
                <c:pt idx="2">
                  <c:v>Tendencia creativa</c:v>
                </c:pt>
                <c:pt idx="3">
                  <c:v>Asumir riesgos calculados</c:v>
                </c:pt>
                <c:pt idx="4">
                  <c:v>Creencia de éxito basado en el propio esfuerzo</c:v>
                </c:pt>
              </c:strCache>
            </c:strRef>
          </c:cat>
          <c:val>
            <c:numRef>
              <c:f>'Resultado Test TEG'!$C$9:$C$13</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F55-4AE7-BBD0-E5F18F4D85E2}"/>
            </c:ext>
          </c:extLst>
        </c:ser>
        <c:ser>
          <c:idx val="1"/>
          <c:order val="1"/>
          <c:tx>
            <c:strRef>
              <c:f>'Resultado Test TEG'!$D$8</c:f>
              <c:strCache>
                <c:ptCount val="1"/>
                <c:pt idx="0">
                  <c:v>MEDIO</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dLbls>
            <c:spPr>
              <a:noFill/>
              <a:ln>
                <a:solidFill>
                  <a:schemeClr val="accent4"/>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'Resultado Test TEG'!$B$9:$B$13</c:f>
              <c:strCache>
                <c:ptCount val="5"/>
                <c:pt idx="0">
                  <c:v>Necesidad de logro</c:v>
                </c:pt>
                <c:pt idx="1">
                  <c:v>Necesidad de autonomía / independencia</c:v>
                </c:pt>
                <c:pt idx="2">
                  <c:v>Tendencia creativa</c:v>
                </c:pt>
                <c:pt idx="3">
                  <c:v>Asumir riesgos calculados</c:v>
                </c:pt>
                <c:pt idx="4">
                  <c:v>Creencia de éxito basado en el propio esfuerzo</c:v>
                </c:pt>
              </c:strCache>
            </c:strRef>
          </c:cat>
          <c:val>
            <c:numRef>
              <c:f>'Resultado Test TEG'!$D$9:$D$13</c:f>
              <c:numCache>
                <c:formatCode>General</c:formatCode>
                <c:ptCount val="5"/>
                <c:pt idx="0">
                  <c:v>75</c:v>
                </c:pt>
                <c:pt idx="1">
                  <c:v>50</c:v>
                </c:pt>
                <c:pt idx="2">
                  <c:v>75</c:v>
                </c:pt>
                <c:pt idx="3">
                  <c:v>75</c:v>
                </c:pt>
                <c:pt idx="4">
                  <c:v>75</c:v>
                </c:pt>
              </c:numCache>
            </c:numRef>
          </c:val>
          <c:extLst>
            <c:ext xmlns:c16="http://schemas.microsoft.com/office/drawing/2014/chart" uri="{C3380CC4-5D6E-409C-BE32-E72D297353CC}">
              <c16:uniqueId val="{00000001-7F55-4AE7-BBD0-E5F18F4D85E2}"/>
            </c:ext>
          </c:extLst>
        </c:ser>
        <c:ser>
          <c:idx val="2"/>
          <c:order val="2"/>
          <c:tx>
            <c:strRef>
              <c:f>'Resultado Test TEG'!$E$8</c:f>
              <c:strCache>
                <c:ptCount val="1"/>
                <c:pt idx="0">
                  <c:v>BAJO</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spPr>
              <a:noFill/>
              <a:ln>
                <a:solidFill>
                  <a:schemeClr val="accent2"/>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'Resultado Test TEG'!$B$9:$B$13</c:f>
              <c:strCache>
                <c:ptCount val="5"/>
                <c:pt idx="0">
                  <c:v>Necesidad de logro</c:v>
                </c:pt>
                <c:pt idx="1">
                  <c:v>Necesidad de autonomía / independencia</c:v>
                </c:pt>
                <c:pt idx="2">
                  <c:v>Tendencia creativa</c:v>
                </c:pt>
                <c:pt idx="3">
                  <c:v>Asumir riesgos calculados</c:v>
                </c:pt>
                <c:pt idx="4">
                  <c:v>Creencia de éxito basado en el propio esfuerzo</c:v>
                </c:pt>
              </c:strCache>
            </c:strRef>
          </c:cat>
          <c:val>
            <c:numRef>
              <c:f>'Resultado Test TEG'!$E$9:$E$13</c:f>
              <c:numCache>
                <c:formatCode>General</c:formatCode>
                <c:ptCount val="5"/>
                <c:pt idx="0">
                  <c:v>50</c:v>
                </c:pt>
                <c:pt idx="1">
                  <c:v>33</c:v>
                </c:pt>
                <c:pt idx="2">
                  <c:v>50</c:v>
                </c:pt>
                <c:pt idx="3">
                  <c:v>50</c:v>
                </c:pt>
                <c:pt idx="4">
                  <c:v>50</c:v>
                </c:pt>
              </c:numCache>
            </c:numRef>
          </c:val>
          <c:extLst>
            <c:ext xmlns:c16="http://schemas.microsoft.com/office/drawing/2014/chart" uri="{C3380CC4-5D6E-409C-BE32-E72D297353CC}">
              <c16:uniqueId val="{00000002-7F55-4AE7-BBD0-E5F18F4D85E2}"/>
            </c:ext>
          </c:extLst>
        </c:ser>
        <c:ser>
          <c:idx val="3"/>
          <c:order val="3"/>
          <c:tx>
            <c:strRef>
              <c:f>'Resultado Test TEG'!$F$8</c:f>
              <c:strCache>
                <c:ptCount val="1"/>
                <c:pt idx="0">
                  <c:v>MI RESULTADO</c:v>
                </c:pt>
              </c:strCache>
            </c:strRef>
          </c:tx>
          <c:spPr>
            <a:ln w="34925" cap="rnd">
              <a:solidFill>
                <a:srgbClr val="33CCCC"/>
              </a:solidFill>
              <a:round/>
            </a:ln>
            <a:effectLst>
              <a:outerShdw blurRad="57150" dist="19050" dir="5400000" algn="ctr" rotWithShape="0">
                <a:srgbClr val="000000">
                  <a:alpha val="63000"/>
                </a:srgbClr>
              </a:outerShdw>
            </a:effectLst>
          </c:spPr>
          <c:marker>
            <c:symbol val="none"/>
          </c:marker>
          <c:dLbls>
            <c:dLbl>
              <c:idx val="1"/>
              <c:layout>
                <c:manualLayout>
                  <c:x val="-5.3908355795148251E-3"/>
                  <c:y val="8.4057971014492749E-2"/>
                </c:manualLayout>
              </c:layout>
              <c:spPr>
                <a:noFill/>
                <a:ln>
                  <a:solidFill>
                    <a:srgbClr val="33CCCC"/>
                  </a:solidFill>
                </a:ln>
                <a:effectLst/>
              </c:spPr>
              <c:txPr>
                <a:bodyPr rot="0" spcFirstLastPara="1" vertOverflow="ellipsis" vert="horz" wrap="square" lIns="38100" tIns="19050" rIns="38100" bIns="0" anchor="ctr" anchorCtr="1">
                  <a:spAutoFit/>
                </a:bodyPr>
                <a:lstStyle/>
                <a:p>
                  <a:pPr>
                    <a:defRPr sz="900" b="0"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7F55-4AE7-BBD0-E5F18F4D85E2}"/>
                </c:ext>
              </c:extLst>
            </c:dLbl>
            <c:dLbl>
              <c:idx val="4"/>
              <c:layout>
                <c:manualLayout>
                  <c:x val="-1.6172506738544475E-2"/>
                  <c:y val="6.66666666666666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55-4AE7-BBD0-E5F18F4D85E2}"/>
                </c:ext>
              </c:extLst>
            </c:dLbl>
            <c:spPr>
              <a:noFill/>
              <a:ln>
                <a:solidFill>
                  <a:srgbClr val="33CCCC"/>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'Resultado Test TEG'!$B$9:$B$13</c:f>
              <c:strCache>
                <c:ptCount val="5"/>
                <c:pt idx="0">
                  <c:v>Necesidad de logro</c:v>
                </c:pt>
                <c:pt idx="1">
                  <c:v>Necesidad de autonomía / independencia</c:v>
                </c:pt>
                <c:pt idx="2">
                  <c:v>Tendencia creativa</c:v>
                </c:pt>
                <c:pt idx="3">
                  <c:v>Asumir riesgos calculados</c:v>
                </c:pt>
                <c:pt idx="4">
                  <c:v>Creencia de éxito basado en el propio esfuerzo</c:v>
                </c:pt>
              </c:strCache>
            </c:strRef>
          </c:cat>
          <c:val>
            <c:numRef>
              <c:f>'Resultado Test TEG'!$F$9:$F$13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7F55-4AE7-BBD0-E5F18F4D85E2}"/>
            </c:ext>
          </c:extLst>
        </c:ser>
        <c:dLbls>
          <c:showLegendKey val="0"/>
          <c:showVal val="1"/>
          <c:showCatName val="0"/>
          <c:showSerName val="0"/>
          <c:showPercent val="0"/>
          <c:showBubbleSize val="0"/>
        </c:dLbls>
        <c:axId val="1437790255"/>
        <c:axId val="1437790671"/>
      </c:radarChart>
      <c:catAx>
        <c:axId val="1437790255"/>
        <c:scaling>
          <c:orientation val="minMax"/>
        </c:scaling>
        <c:delete val="0"/>
        <c:axPos val="b"/>
        <c:numFmt formatCode="General" sourceLinked="0"/>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437790671"/>
        <c:crosses val="autoZero"/>
        <c:auto val="1"/>
        <c:lblAlgn val="ctr"/>
        <c:lblOffset val="100"/>
        <c:noMultiLvlLbl val="0"/>
      </c:catAx>
      <c:valAx>
        <c:axId val="1437790671"/>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b" anchorCtr="0"/>
          <a:lstStyle/>
          <a:p>
            <a:pPr>
              <a:defRPr sz="900" b="0" i="0" u="none" strike="noStrike" kern="1200" baseline="0">
                <a:solidFill>
                  <a:schemeClr val="lt1">
                    <a:lumMod val="75000"/>
                  </a:schemeClr>
                </a:solidFill>
                <a:latin typeface="+mn-lt"/>
                <a:ea typeface="+mn-ea"/>
                <a:cs typeface="+mn-cs"/>
              </a:defRPr>
            </a:pPr>
            <a:endParaRPr lang="en-US"/>
          </a:p>
        </c:txPr>
        <c:crossAx val="1437790255"/>
        <c:crosses val="autoZero"/>
        <c:crossBetween val="between"/>
      </c:valAx>
      <c:spPr>
        <a:noFill/>
        <a:ln>
          <a:noFill/>
        </a:ln>
        <a:effectLst/>
      </c:spPr>
    </c:plotArea>
    <c:legend>
      <c:legendPos val="t"/>
      <c:layout>
        <c:manualLayout>
          <c:xMode val="edge"/>
          <c:yMode val="edge"/>
          <c:x val="0.25163812070660979"/>
          <c:y val="7.2724637681159429E-2"/>
          <c:w val="0.49874008644724543"/>
          <c:h val="4.891338582677166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333375</xdr:colOff>
      <xdr:row>13</xdr:row>
      <xdr:rowOff>19050</xdr:rowOff>
    </xdr:from>
    <xdr:to>
      <xdr:col>6</xdr:col>
      <xdr:colOff>371475</xdr:colOff>
      <xdr:row>36</xdr:row>
      <xdr:rowOff>19050</xdr:rowOff>
    </xdr:to>
    <xdr:graphicFrame macro="">
      <xdr:nvGraphicFramePr>
        <xdr:cNvPr id="2" name="Gráfico 1">
          <a:extLst>
            <a:ext uri="{FF2B5EF4-FFF2-40B4-BE49-F238E27FC236}">
              <a16:creationId xmlns:a16="http://schemas.microsoft.com/office/drawing/2014/main" id="{082CB8D7-2BE4-44C1-A8A8-326F43EBEC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B2:D56" totalsRowShown="0">
  <autoFilter ref="B2:D56">
    <filterColumn colId="0" hiddenButton="1"/>
    <filterColumn colId="1" hiddenButton="1"/>
    <filterColumn colId="2" hiddenButton="1"/>
  </autoFilter>
  <tableColumns count="3">
    <tableColumn id="1" name="#" dataDxfId="26"/>
    <tableColumn id="2" name="Afirmación" dataDxfId="25"/>
    <tableColumn id="3" name="Respuesta" dataDxfId="24"/>
  </tableColumns>
  <tableStyleInfo name="TableStyleMedium18" showFirstColumn="0" showLastColumn="0" showRowStripes="1" showColumnStripes="0"/>
</table>
</file>

<file path=xl/tables/table2.xml><?xml version="1.0" encoding="utf-8"?>
<table xmlns="http://schemas.openxmlformats.org/spreadsheetml/2006/main" id="2" name="Tabla2" displayName="Tabla2" ref="C2:C56" totalsRowShown="0" headerRowDxfId="5" dataDxfId="4">
  <autoFilter ref="C2:C56">
    <filterColumn colId="0" hiddenButton="1"/>
  </autoFilter>
  <tableColumns count="1">
    <tableColumn id="1" name="Puntos" dataDxfId="3">
      <calculatedColumnFormula>IF(OR(AND(ISODD(Tabla1[[#This Row],['#]]),Tabla1[[#This Row],[Respuesta]]="D"),(AND(ISEVEN(Tabla1[[#This Row],['#]]),Tabla1[[#This Row],[Respuesta]]="A"))),1,0)</calculatedColumnFormula>
    </tableColumn>
  </tableColumns>
  <tableStyleInfo name="TableStyleMedium18" showFirstColumn="0" showLastColumn="0" showRowStripes="1" showColumnStripes="0"/>
</table>
</file>

<file path=xl/tables/table3.xml><?xml version="1.0" encoding="utf-8"?>
<table xmlns="http://schemas.openxmlformats.org/spreadsheetml/2006/main" id="3" name="Tabla3" displayName="Tabla3" ref="E2:F11" totalsRowShown="0">
  <autoFilter ref="E2:F11">
    <filterColumn colId="0" hiddenButton="1"/>
    <filterColumn colId="1" hiddenButton="1"/>
  </autoFilter>
  <tableColumns count="2">
    <tableColumn id="1" name="# Fila"/>
    <tableColumn id="2" name="Suma Filas" dataDxfId="2">
      <calculatedColumnFormula>C3+C12+C21+C30+C39+C48</calculatedColumnFormula>
    </tableColumn>
  </tableColumns>
  <tableStyleInfo name="TableStyleMedium18" showFirstColumn="0" showLastColumn="0" showRowStripes="1" showColumnStripes="0"/>
</table>
</file>

<file path=xl/tables/table4.xml><?xml version="1.0" encoding="utf-8"?>
<table xmlns="http://schemas.openxmlformats.org/spreadsheetml/2006/main" id="4" name="Tabla4" displayName="Tabla4" ref="H2:J8" totalsRowCount="1">
  <autoFilter ref="H2:J7">
    <filterColumn colId="0" hiddenButton="1"/>
    <filterColumn colId="1" hiddenButton="1"/>
    <filterColumn colId="2" hiddenButton="1"/>
  </autoFilter>
  <tableColumns count="3">
    <tableColumn id="1" name="# Secc." totalsRowLabel="Total"/>
    <tableColumn id="2" name="Suma Secciones" totalsRowFunction="sum"/>
    <tableColumn id="3" name="Porcentaje" totalsRowFunction="average" dataDxfId="1" totalsRowDxfId="0"/>
  </tableColumns>
  <tableStyleInfo name="TableStyleMedium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40"/>
  <sheetViews>
    <sheetView topLeftCell="A16" workbookViewId="0">
      <selection activeCell="B31" sqref="B31"/>
    </sheetView>
  </sheetViews>
  <sheetFormatPr baseColWidth="10" defaultRowHeight="14.4" x14ac:dyDescent="0.3"/>
  <cols>
    <col min="2" max="2" width="90.6640625" style="2" customWidth="1"/>
  </cols>
  <sheetData>
    <row r="1" spans="1:3" x14ac:dyDescent="0.3">
      <c r="A1" s="11"/>
      <c r="B1" s="12"/>
      <c r="C1" s="11"/>
    </row>
    <row r="2" spans="1:3" ht="20.399999999999999" thickBot="1" x14ac:dyDescent="0.45">
      <c r="A2" s="11"/>
      <c r="B2" s="13" t="s">
        <v>94</v>
      </c>
      <c r="C2" s="11"/>
    </row>
    <row r="3" spans="1:3" ht="15" thickTop="1" x14ac:dyDescent="0.3">
      <c r="A3" s="11"/>
      <c r="B3" s="16"/>
      <c r="C3" s="11"/>
    </row>
    <row r="4" spans="1:3" ht="15" thickBot="1" x14ac:dyDescent="0.35">
      <c r="A4" s="11"/>
      <c r="B4" s="10" t="s">
        <v>0</v>
      </c>
      <c r="C4" s="11"/>
    </row>
    <row r="5" spans="1:3" x14ac:dyDescent="0.3">
      <c r="A5" s="11"/>
      <c r="B5" s="14"/>
      <c r="C5" s="11"/>
    </row>
    <row r="6" spans="1:3" ht="100.8" x14ac:dyDescent="0.3">
      <c r="A6" s="11"/>
      <c r="B6" s="15" t="s">
        <v>1</v>
      </c>
      <c r="C6" s="11"/>
    </row>
    <row r="7" spans="1:3" x14ac:dyDescent="0.3">
      <c r="A7" s="11"/>
      <c r="B7" s="15"/>
      <c r="C7" s="11"/>
    </row>
    <row r="8" spans="1:3" ht="57.6" x14ac:dyDescent="0.3">
      <c r="A8" s="11"/>
      <c r="B8" s="15" t="s">
        <v>2</v>
      </c>
      <c r="C8" s="11"/>
    </row>
    <row r="9" spans="1:3" x14ac:dyDescent="0.3">
      <c r="A9" s="11"/>
      <c r="B9" s="15"/>
      <c r="C9" s="11"/>
    </row>
    <row r="10" spans="1:3" ht="100.8" x14ac:dyDescent="0.3">
      <c r="A10" s="11"/>
      <c r="B10" s="15" t="s">
        <v>3</v>
      </c>
      <c r="C10" s="11"/>
    </row>
    <row r="11" spans="1:3" x14ac:dyDescent="0.3">
      <c r="A11" s="11"/>
      <c r="B11" s="15"/>
      <c r="C11" s="11"/>
    </row>
    <row r="12" spans="1:3" ht="144" x14ac:dyDescent="0.3">
      <c r="A12" s="11"/>
      <c r="B12" s="15" t="s">
        <v>4</v>
      </c>
      <c r="C12" s="11"/>
    </row>
    <row r="13" spans="1:3" x14ac:dyDescent="0.3">
      <c r="A13" s="11"/>
      <c r="B13" s="12"/>
      <c r="C13" s="11"/>
    </row>
    <row r="14" spans="1:3" x14ac:dyDescent="0.3">
      <c r="A14" s="11"/>
      <c r="B14" s="12"/>
      <c r="C14" s="11"/>
    </row>
    <row r="15" spans="1:3" ht="20.399999999999999" thickBot="1" x14ac:dyDescent="0.45">
      <c r="A15" s="11"/>
      <c r="B15" s="13" t="s">
        <v>94</v>
      </c>
      <c r="C15" s="11"/>
    </row>
    <row r="16" spans="1:3" ht="15" thickTop="1" x14ac:dyDescent="0.3">
      <c r="A16" s="11"/>
      <c r="B16" s="16"/>
      <c r="C16" s="11"/>
    </row>
    <row r="17" spans="1:3" ht="15" thickBot="1" x14ac:dyDescent="0.35">
      <c r="A17" s="11"/>
      <c r="B17" s="10" t="s">
        <v>81</v>
      </c>
      <c r="C17" s="11"/>
    </row>
    <row r="18" spans="1:3" x14ac:dyDescent="0.3">
      <c r="A18" s="11"/>
      <c r="B18" s="14"/>
      <c r="C18" s="11"/>
    </row>
    <row r="19" spans="1:3" x14ac:dyDescent="0.3">
      <c r="A19" s="11"/>
      <c r="B19" s="15" t="s">
        <v>83</v>
      </c>
      <c r="C19" s="11"/>
    </row>
    <row r="20" spans="1:3" x14ac:dyDescent="0.3">
      <c r="A20" s="11"/>
      <c r="B20" s="15" t="s">
        <v>84</v>
      </c>
      <c r="C20" s="11"/>
    </row>
    <row r="21" spans="1:3" x14ac:dyDescent="0.3">
      <c r="A21" s="11"/>
      <c r="B21" s="15" t="s">
        <v>85</v>
      </c>
      <c r="C21" s="11"/>
    </row>
    <row r="22" spans="1:3" x14ac:dyDescent="0.3">
      <c r="A22" s="11"/>
      <c r="B22" s="15" t="s">
        <v>86</v>
      </c>
      <c r="C22" s="11"/>
    </row>
    <row r="23" spans="1:3" x14ac:dyDescent="0.3">
      <c r="A23" s="11"/>
      <c r="B23" s="15"/>
      <c r="C23" s="11"/>
    </row>
    <row r="24" spans="1:3" x14ac:dyDescent="0.3">
      <c r="A24" s="11"/>
      <c r="B24" s="15" t="s">
        <v>87</v>
      </c>
      <c r="C24" s="11"/>
    </row>
    <row r="25" spans="1:3" ht="28.8" x14ac:dyDescent="0.3">
      <c r="A25" s="11"/>
      <c r="B25" s="15" t="s">
        <v>88</v>
      </c>
      <c r="C25" s="11"/>
    </row>
    <row r="26" spans="1:3" x14ac:dyDescent="0.3">
      <c r="A26" s="11"/>
      <c r="B26" s="15"/>
      <c r="C26" s="11"/>
    </row>
    <row r="27" spans="1:3" x14ac:dyDescent="0.3">
      <c r="A27" s="11"/>
      <c r="B27" s="17" t="s">
        <v>89</v>
      </c>
      <c r="C27" s="11"/>
    </row>
    <row r="28" spans="1:3" x14ac:dyDescent="0.3">
      <c r="A28" s="11"/>
      <c r="B28" s="17" t="s">
        <v>82</v>
      </c>
      <c r="C28" s="11"/>
    </row>
    <row r="29" spans="1:3" x14ac:dyDescent="0.3">
      <c r="A29" s="11"/>
      <c r="B29" s="17" t="s">
        <v>90</v>
      </c>
      <c r="C29" s="11"/>
    </row>
    <row r="30" spans="1:3" x14ac:dyDescent="0.3">
      <c r="A30" s="11"/>
      <c r="B30" s="17"/>
      <c r="C30" s="11"/>
    </row>
    <row r="31" spans="1:3" x14ac:dyDescent="0.3">
      <c r="A31" s="11"/>
      <c r="B31" s="15" t="s">
        <v>91</v>
      </c>
      <c r="C31" s="11"/>
    </row>
    <row r="32" spans="1:3" x14ac:dyDescent="0.3">
      <c r="A32" s="11"/>
      <c r="B32" s="69" t="s">
        <v>207</v>
      </c>
      <c r="C32" s="11"/>
    </row>
    <row r="33" spans="1:3" x14ac:dyDescent="0.3">
      <c r="A33" s="11"/>
      <c r="B33" s="69" t="s">
        <v>208</v>
      </c>
      <c r="C33" s="11"/>
    </row>
    <row r="34" spans="1:3" x14ac:dyDescent="0.3">
      <c r="A34" s="11"/>
      <c r="B34" s="15"/>
      <c r="C34" s="11"/>
    </row>
    <row r="35" spans="1:3" ht="43.2" x14ac:dyDescent="0.3">
      <c r="A35" s="11"/>
      <c r="B35" s="15" t="s">
        <v>92</v>
      </c>
      <c r="C35" s="11"/>
    </row>
    <row r="36" spans="1:3" x14ac:dyDescent="0.3">
      <c r="A36" s="11"/>
      <c r="B36" s="15"/>
      <c r="C36" s="11"/>
    </row>
    <row r="37" spans="1:3" ht="28.8" x14ac:dyDescent="0.3">
      <c r="A37" s="11"/>
      <c r="B37" s="15" t="s">
        <v>93</v>
      </c>
      <c r="C37" s="11"/>
    </row>
    <row r="38" spans="1:3" x14ac:dyDescent="0.3">
      <c r="A38" s="11"/>
      <c r="B38" s="15"/>
      <c r="C38" s="11"/>
    </row>
    <row r="39" spans="1:3" x14ac:dyDescent="0.3">
      <c r="A39" s="11"/>
      <c r="B39" s="15" t="s">
        <v>95</v>
      </c>
      <c r="C39" s="11"/>
    </row>
    <row r="40" spans="1:3" x14ac:dyDescent="0.3">
      <c r="A40" s="11"/>
      <c r="B40" s="12"/>
      <c r="C40" s="1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57"/>
  <sheetViews>
    <sheetView workbookViewId="0">
      <selection activeCell="J20" sqref="J20"/>
    </sheetView>
  </sheetViews>
  <sheetFormatPr baseColWidth="10" defaultRowHeight="14.4" x14ac:dyDescent="0.3"/>
  <cols>
    <col min="2" max="2" width="3.33203125" bestFit="1" customWidth="1"/>
    <col min="3" max="3" width="7.109375" bestFit="1" customWidth="1"/>
    <col min="5" max="5" width="5.5546875" bestFit="1" customWidth="1"/>
    <col min="6" max="6" width="10.33203125" bestFit="1" customWidth="1"/>
    <col min="8" max="8" width="9.109375" bestFit="1" customWidth="1"/>
    <col min="9" max="9" width="15" bestFit="1" customWidth="1"/>
  </cols>
  <sheetData>
    <row r="1" spans="1:11" ht="15" thickBot="1" x14ac:dyDescent="0.35">
      <c r="A1" s="11"/>
      <c r="B1" s="11"/>
      <c r="C1" s="11"/>
      <c r="D1" s="11"/>
      <c r="E1" s="11"/>
      <c r="F1" s="11"/>
      <c r="G1" s="11"/>
      <c r="H1" s="11"/>
      <c r="I1" s="11"/>
      <c r="J1" s="11"/>
      <c r="K1" s="11"/>
    </row>
    <row r="2" spans="1:11" ht="15" thickBot="1" x14ac:dyDescent="0.35">
      <c r="A2" s="11"/>
      <c r="B2" s="3" t="s">
        <v>9</v>
      </c>
      <c r="C2" s="4" t="s">
        <v>62</v>
      </c>
      <c r="D2" s="11"/>
      <c r="E2" t="s">
        <v>64</v>
      </c>
      <c r="F2" t="s">
        <v>63</v>
      </c>
      <c r="G2" s="11"/>
      <c r="H2" t="s">
        <v>74</v>
      </c>
      <c r="I2" t="s">
        <v>75</v>
      </c>
      <c r="J2" t="s">
        <v>96</v>
      </c>
      <c r="K2" s="11"/>
    </row>
    <row r="3" spans="1:11" x14ac:dyDescent="0.3">
      <c r="A3" s="11">
        <v>1</v>
      </c>
      <c r="B3" s="6">
        <v>1</v>
      </c>
      <c r="C3" s="5">
        <f>IF(OR(AND(ISODD(Tabla1[[#This Row],['#]]),Tabla1[[#This Row],[Respuesta]]="D"),(AND(ISEVEN(Tabla1[[#This Row],['#]]),Tabla1[[#This Row],[Respuesta]]="A"))),1,0)</f>
        <v>0</v>
      </c>
      <c r="D3" s="11"/>
      <c r="E3" t="s">
        <v>65</v>
      </c>
      <c r="F3">
        <f t="shared" ref="F3:F11" si="0">C3+C12+C21+C30+C39+C48</f>
        <v>0</v>
      </c>
      <c r="G3" s="11"/>
      <c r="H3" t="s">
        <v>76</v>
      </c>
      <c r="I3">
        <f>F3+F8</f>
        <v>0</v>
      </c>
      <c r="J3" s="20">
        <f>Tabla4[[#This Row],[Suma Secciones]]/12</f>
        <v>0</v>
      </c>
      <c r="K3" s="11"/>
    </row>
    <row r="4" spans="1:11" x14ac:dyDescent="0.3">
      <c r="A4" s="11">
        <v>2</v>
      </c>
      <c r="B4" s="1">
        <v>2</v>
      </c>
      <c r="C4" s="5">
        <f>IF(OR(AND(ISODD(Tabla1[[#This Row],['#]]),Tabla1[[#This Row],[Respuesta]]="D"),(AND(ISEVEN(Tabla1[[#This Row],['#]]),Tabla1[[#This Row],[Respuesta]]="A"))),1,0)</f>
        <v>0</v>
      </c>
      <c r="D4" s="11"/>
      <c r="E4" t="s">
        <v>66</v>
      </c>
      <c r="F4">
        <f>C4+C13+C22+C31+C40+C49</f>
        <v>0</v>
      </c>
      <c r="G4" s="11"/>
      <c r="H4" t="s">
        <v>77</v>
      </c>
      <c r="I4">
        <f>F5</f>
        <v>0</v>
      </c>
      <c r="J4" s="20">
        <f>Tabla4[[#This Row],[Suma Secciones]]/6</f>
        <v>0</v>
      </c>
      <c r="K4" s="11"/>
    </row>
    <row r="5" spans="1:11" x14ac:dyDescent="0.3">
      <c r="A5" s="11">
        <v>3</v>
      </c>
      <c r="B5" s="6">
        <v>3</v>
      </c>
      <c r="C5" s="5">
        <f>IF(OR(AND(ISODD(Tabla1[[#This Row],['#]]),Tabla1[[#This Row],[Respuesta]]="D"),(AND(ISEVEN(Tabla1[[#This Row],['#]]),Tabla1[[#This Row],[Respuesta]]="A"))),1,0)</f>
        <v>0</v>
      </c>
      <c r="D5" s="11"/>
      <c r="E5" t="s">
        <v>67</v>
      </c>
      <c r="F5">
        <f t="shared" si="0"/>
        <v>0</v>
      </c>
      <c r="G5" s="11"/>
      <c r="H5" t="s">
        <v>78</v>
      </c>
      <c r="I5">
        <f>F7+F10</f>
        <v>0</v>
      </c>
      <c r="J5" s="20">
        <f>Tabla4[[#This Row],[Suma Secciones]]/12</f>
        <v>0</v>
      </c>
      <c r="K5" s="11"/>
    </row>
    <row r="6" spans="1:11" x14ac:dyDescent="0.3">
      <c r="A6" s="11">
        <v>4</v>
      </c>
      <c r="B6" s="1">
        <v>4</v>
      </c>
      <c r="C6" s="5">
        <f>IF(OR(AND(ISODD(Tabla1[[#This Row],['#]]),Tabla1[[#This Row],[Respuesta]]="D"),(AND(ISEVEN(Tabla1[[#This Row],['#]]),Tabla1[[#This Row],[Respuesta]]="A"))),1,0)</f>
        <v>0</v>
      </c>
      <c r="D6" s="11"/>
      <c r="E6" t="s">
        <v>68</v>
      </c>
      <c r="F6">
        <f>C6+C15+C24+C33+C42+C51</f>
        <v>0</v>
      </c>
      <c r="G6" s="11"/>
      <c r="H6" t="s">
        <v>79</v>
      </c>
      <c r="I6">
        <f>F4+F11</f>
        <v>0</v>
      </c>
      <c r="J6" s="20">
        <f>Tabla4[[#This Row],[Suma Secciones]]/12</f>
        <v>0</v>
      </c>
      <c r="K6" s="11"/>
    </row>
    <row r="7" spans="1:11" x14ac:dyDescent="0.3">
      <c r="A7" s="11">
        <v>5</v>
      </c>
      <c r="B7" s="6">
        <v>5</v>
      </c>
      <c r="C7" s="5">
        <f>IF(OR(AND(ISODD(Tabla1[[#This Row],['#]]),Tabla1[[#This Row],[Respuesta]]="D"),(AND(ISEVEN(Tabla1[[#This Row],['#]]),Tabla1[[#This Row],[Respuesta]]="A"))),1,0)</f>
        <v>0</v>
      </c>
      <c r="D7" s="11"/>
      <c r="E7" t="s">
        <v>69</v>
      </c>
      <c r="F7">
        <f t="shared" si="0"/>
        <v>0</v>
      </c>
      <c r="G7" s="11"/>
      <c r="H7" t="s">
        <v>80</v>
      </c>
      <c r="I7">
        <f>F6+F9</f>
        <v>0</v>
      </c>
      <c r="J7" s="20">
        <f>Tabla4[[#This Row],[Suma Secciones]]/12</f>
        <v>0</v>
      </c>
      <c r="K7" s="11"/>
    </row>
    <row r="8" spans="1:11" x14ac:dyDescent="0.3">
      <c r="A8" s="11">
        <v>6</v>
      </c>
      <c r="B8" s="1">
        <v>6</v>
      </c>
      <c r="C8" s="5">
        <f>IF(OR(AND(ISODD(Tabla1[[#This Row],['#]]),Tabla1[[#This Row],[Respuesta]]="D"),(AND(ISEVEN(Tabla1[[#This Row],['#]]),Tabla1[[#This Row],[Respuesta]]="A"))),1,0)</f>
        <v>0</v>
      </c>
      <c r="D8" s="11"/>
      <c r="E8" t="s">
        <v>70</v>
      </c>
      <c r="F8">
        <f t="shared" si="0"/>
        <v>0</v>
      </c>
      <c r="G8" s="11"/>
      <c r="H8" t="s">
        <v>97</v>
      </c>
      <c r="I8">
        <f>SUBTOTAL(109,Tabla4[Suma Secciones])</f>
        <v>0</v>
      </c>
      <c r="J8" s="20">
        <f>SUBTOTAL(101,Tabla4[Porcentaje])</f>
        <v>0</v>
      </c>
      <c r="K8" s="11"/>
    </row>
    <row r="9" spans="1:11" x14ac:dyDescent="0.3">
      <c r="A9" s="11">
        <v>7</v>
      </c>
      <c r="B9" s="6">
        <v>7</v>
      </c>
      <c r="C9" s="5">
        <f>IF(OR(AND(ISODD(Tabla1[[#This Row],['#]]),Tabla1[[#This Row],[Respuesta]]="D"),(AND(ISEVEN(Tabla1[[#This Row],['#]]),Tabla1[[#This Row],[Respuesta]]="A"))),1,0)</f>
        <v>0</v>
      </c>
      <c r="D9" s="11"/>
      <c r="E9" t="s">
        <v>71</v>
      </c>
      <c r="F9">
        <f>C9+C18+C27+C36+C45+C54</f>
        <v>0</v>
      </c>
      <c r="G9" s="11"/>
      <c r="H9" s="11"/>
      <c r="I9" s="11"/>
      <c r="J9" s="11"/>
      <c r="K9" s="11"/>
    </row>
    <row r="10" spans="1:11" x14ac:dyDescent="0.3">
      <c r="A10" s="11">
        <v>8</v>
      </c>
      <c r="B10" s="1">
        <v>8</v>
      </c>
      <c r="C10" s="5">
        <f>IF(OR(AND(ISODD(Tabla1[[#This Row],['#]]),Tabla1[[#This Row],[Respuesta]]="D"),(AND(ISEVEN(Tabla1[[#This Row],['#]]),Tabla1[[#This Row],[Respuesta]]="A"))),1,0)</f>
        <v>0</v>
      </c>
      <c r="D10" s="11"/>
      <c r="E10" t="s">
        <v>72</v>
      </c>
      <c r="F10">
        <f t="shared" si="0"/>
        <v>0</v>
      </c>
      <c r="G10" s="11"/>
      <c r="H10" s="11"/>
      <c r="I10" s="11"/>
      <c r="J10" s="11"/>
      <c r="K10" s="11"/>
    </row>
    <row r="11" spans="1:11" x14ac:dyDescent="0.3">
      <c r="A11" s="11">
        <v>9</v>
      </c>
      <c r="B11" s="6">
        <v>9</v>
      </c>
      <c r="C11" s="5">
        <f>IF(OR(AND(ISODD(Tabla1[[#This Row],['#]]),Tabla1[[#This Row],[Respuesta]]="D"),(AND(ISEVEN(Tabla1[[#This Row],['#]]),Tabla1[[#This Row],[Respuesta]]="A"))),1,0)</f>
        <v>0</v>
      </c>
      <c r="D11" s="11"/>
      <c r="E11" t="s">
        <v>73</v>
      </c>
      <c r="F11">
        <f t="shared" si="0"/>
        <v>0</v>
      </c>
      <c r="G11" s="11"/>
      <c r="H11" s="11"/>
      <c r="I11" s="11"/>
      <c r="J11" s="11"/>
      <c r="K11" s="11"/>
    </row>
    <row r="12" spans="1:11" x14ac:dyDescent="0.3">
      <c r="A12" s="66">
        <v>1</v>
      </c>
      <c r="B12" s="1">
        <v>10</v>
      </c>
      <c r="C12" s="5">
        <f>IF(OR(AND(ISODD(Tabla1[[#This Row],['#]]),Tabla1[[#This Row],[Respuesta]]="D"),(AND(ISEVEN(Tabla1[[#This Row],['#]]),Tabla1[[#This Row],[Respuesta]]="A"))),1,0)</f>
        <v>0</v>
      </c>
      <c r="D12" s="11"/>
      <c r="E12" s="11"/>
      <c r="F12" s="11"/>
      <c r="G12" s="11"/>
      <c r="H12" s="11"/>
      <c r="I12" s="11"/>
      <c r="J12" s="11"/>
      <c r="K12" s="11"/>
    </row>
    <row r="13" spans="1:11" x14ac:dyDescent="0.3">
      <c r="A13" s="66">
        <v>2</v>
      </c>
      <c r="B13" s="6">
        <v>11</v>
      </c>
      <c r="C13" s="5">
        <f>IF(OR(AND(ISODD(Tabla1[[#This Row],['#]]),Tabla1[[#This Row],[Respuesta]]="D"),(AND(ISEVEN(Tabla1[[#This Row],['#]]),Tabla1[[#This Row],[Respuesta]]="A"))),1,0)</f>
        <v>0</v>
      </c>
      <c r="D13" s="11"/>
      <c r="E13" s="11"/>
      <c r="F13" s="11"/>
      <c r="G13" s="11"/>
      <c r="H13" s="11"/>
      <c r="I13" s="11"/>
      <c r="J13" s="11"/>
      <c r="K13" s="11"/>
    </row>
    <row r="14" spans="1:11" x14ac:dyDescent="0.3">
      <c r="A14" s="66">
        <v>3</v>
      </c>
      <c r="B14" s="1">
        <v>12</v>
      </c>
      <c r="C14" s="5">
        <f>IF(OR(AND(ISODD(Tabla1[[#This Row],['#]]),Tabla1[[#This Row],[Respuesta]]="D"),(AND(ISEVEN(Tabla1[[#This Row],['#]]),Tabla1[[#This Row],[Respuesta]]="A"))),1,0)</f>
        <v>0</v>
      </c>
      <c r="D14" s="11"/>
      <c r="E14" s="11"/>
      <c r="F14" s="11"/>
      <c r="G14" s="11"/>
      <c r="H14" s="11"/>
      <c r="I14" s="11"/>
      <c r="J14" s="11"/>
      <c r="K14" s="11"/>
    </row>
    <row r="15" spans="1:11" x14ac:dyDescent="0.3">
      <c r="A15" s="66">
        <v>4</v>
      </c>
      <c r="B15" s="6">
        <v>13</v>
      </c>
      <c r="C15" s="5">
        <f>IF(OR(AND(ISODD(Tabla1[[#This Row],['#]]),Tabla1[[#This Row],[Respuesta]]="D"),(AND(ISEVEN(Tabla1[[#This Row],['#]]),Tabla1[[#This Row],[Respuesta]]="A"))),1,0)</f>
        <v>0</v>
      </c>
      <c r="D15" s="11"/>
      <c r="E15" s="11"/>
      <c r="F15" s="11"/>
      <c r="G15" s="11"/>
      <c r="H15" s="11"/>
      <c r="I15" s="11"/>
      <c r="J15" s="11"/>
      <c r="K15" s="11"/>
    </row>
    <row r="16" spans="1:11" x14ac:dyDescent="0.3">
      <c r="A16" s="66">
        <v>5</v>
      </c>
      <c r="B16" s="1">
        <v>14</v>
      </c>
      <c r="C16" s="5">
        <f>IF(OR(AND(ISODD(Tabla1[[#This Row],['#]]),Tabla1[[#This Row],[Respuesta]]="D"),(AND(ISEVEN(Tabla1[[#This Row],['#]]),Tabla1[[#This Row],[Respuesta]]="A"))),1,0)</f>
        <v>0</v>
      </c>
      <c r="D16" s="11"/>
      <c r="E16" s="11"/>
      <c r="F16" s="11"/>
      <c r="G16" s="11"/>
      <c r="H16" s="11"/>
      <c r="I16" s="11"/>
      <c r="J16" s="11"/>
      <c r="K16" s="11"/>
    </row>
    <row r="17" spans="1:11" x14ac:dyDescent="0.3">
      <c r="A17" s="66">
        <v>6</v>
      </c>
      <c r="B17" s="6">
        <v>15</v>
      </c>
      <c r="C17" s="5">
        <f>IF(OR(AND(ISODD(Tabla1[[#This Row],['#]]),Tabla1[[#This Row],[Respuesta]]="D"),(AND(ISEVEN(Tabla1[[#This Row],['#]]),Tabla1[[#This Row],[Respuesta]]="A"))),1,0)</f>
        <v>0</v>
      </c>
      <c r="D17" s="11"/>
      <c r="E17" s="11"/>
      <c r="F17" s="11"/>
      <c r="G17" s="11"/>
      <c r="H17" s="11"/>
      <c r="I17" s="11"/>
      <c r="J17" s="11"/>
      <c r="K17" s="11"/>
    </row>
    <row r="18" spans="1:11" x14ac:dyDescent="0.3">
      <c r="A18" s="66">
        <v>7</v>
      </c>
      <c r="B18" s="1">
        <v>16</v>
      </c>
      <c r="C18" s="5">
        <f>IF(OR(AND(ISODD(Tabla1[[#This Row],['#]]),Tabla1[[#This Row],[Respuesta]]="D"),(AND(ISEVEN(Tabla1[[#This Row],['#]]),Tabla1[[#This Row],[Respuesta]]="A"))),1,0)</f>
        <v>0</v>
      </c>
      <c r="D18" s="11"/>
      <c r="E18" s="11"/>
      <c r="F18" s="11"/>
      <c r="G18" s="11"/>
      <c r="H18" s="11"/>
      <c r="I18" s="11"/>
      <c r="J18" s="11"/>
      <c r="K18" s="11"/>
    </row>
    <row r="19" spans="1:11" x14ac:dyDescent="0.3">
      <c r="A19" s="66">
        <v>8</v>
      </c>
      <c r="B19" s="6">
        <v>17</v>
      </c>
      <c r="C19" s="5">
        <f>IF(OR(AND(ISODD(Tabla1[[#This Row],['#]]),Tabla1[[#This Row],[Respuesta]]="D"),(AND(ISEVEN(Tabla1[[#This Row],['#]]),Tabla1[[#This Row],[Respuesta]]="A"))),1,0)</f>
        <v>0</v>
      </c>
      <c r="D19" s="11"/>
      <c r="E19" s="11"/>
      <c r="F19" s="11"/>
      <c r="G19" s="11"/>
      <c r="H19" s="11"/>
      <c r="I19" s="11"/>
      <c r="J19" s="11"/>
      <c r="K19" s="11"/>
    </row>
    <row r="20" spans="1:11" x14ac:dyDescent="0.3">
      <c r="A20" s="66">
        <v>9</v>
      </c>
      <c r="B20" s="1">
        <v>18</v>
      </c>
      <c r="C20" s="5">
        <f>IF(OR(AND(ISODD(Tabla1[[#This Row],['#]]),Tabla1[[#This Row],[Respuesta]]="D"),(AND(ISEVEN(Tabla1[[#This Row],['#]]),Tabla1[[#This Row],[Respuesta]]="A"))),1,0)</f>
        <v>0</v>
      </c>
      <c r="D20" s="11"/>
      <c r="E20" s="11"/>
      <c r="F20" s="11"/>
      <c r="G20" s="11"/>
      <c r="H20" s="11"/>
      <c r="I20" s="11"/>
      <c r="J20" s="11"/>
      <c r="K20" s="11"/>
    </row>
    <row r="21" spans="1:11" x14ac:dyDescent="0.3">
      <c r="A21" s="11">
        <v>1</v>
      </c>
      <c r="B21" s="6">
        <v>19</v>
      </c>
      <c r="C21" s="5">
        <f>IF(OR(AND(ISODD(Tabla1[[#This Row],['#]]),Tabla1[[#This Row],[Respuesta]]="D"),(AND(ISEVEN(Tabla1[[#This Row],['#]]),Tabla1[[#This Row],[Respuesta]]="A"))),1,0)</f>
        <v>0</v>
      </c>
      <c r="D21" s="11"/>
      <c r="E21" s="11"/>
      <c r="F21" s="11"/>
      <c r="G21" s="11"/>
      <c r="H21" s="11"/>
      <c r="I21" s="11"/>
      <c r="J21" s="11"/>
      <c r="K21" s="11"/>
    </row>
    <row r="22" spans="1:11" x14ac:dyDescent="0.3">
      <c r="A22" s="11">
        <v>2</v>
      </c>
      <c r="B22" s="1">
        <v>20</v>
      </c>
      <c r="C22" s="5">
        <f>IF(OR(AND(ISODD(Tabla1[[#This Row],['#]]),Tabla1[[#This Row],[Respuesta]]="D"),(AND(ISEVEN(Tabla1[[#This Row],['#]]),Tabla1[[#This Row],[Respuesta]]="A"))),1,0)</f>
        <v>0</v>
      </c>
      <c r="D22" s="11"/>
      <c r="E22" s="11"/>
      <c r="F22" s="11"/>
      <c r="G22" s="11"/>
      <c r="H22" s="11"/>
      <c r="I22" s="11"/>
      <c r="J22" s="11"/>
      <c r="K22" s="11"/>
    </row>
    <row r="23" spans="1:11" x14ac:dyDescent="0.3">
      <c r="A23" s="11">
        <v>3</v>
      </c>
      <c r="B23" s="6">
        <v>21</v>
      </c>
      <c r="C23" s="5">
        <f>IF(OR(AND(ISODD(Tabla1[[#This Row],['#]]),Tabla1[[#This Row],[Respuesta]]="D"),(AND(ISEVEN(Tabla1[[#This Row],['#]]),Tabla1[[#This Row],[Respuesta]]="A"))),1,0)</f>
        <v>0</v>
      </c>
      <c r="D23" s="11"/>
      <c r="E23" s="11"/>
      <c r="F23" s="11"/>
      <c r="G23" s="11"/>
      <c r="H23" s="11"/>
      <c r="I23" s="11"/>
      <c r="J23" s="11"/>
      <c r="K23" s="11"/>
    </row>
    <row r="24" spans="1:11" x14ac:dyDescent="0.3">
      <c r="A24" s="11">
        <v>4</v>
      </c>
      <c r="B24" s="1">
        <v>22</v>
      </c>
      <c r="C24" s="5">
        <f>IF(OR(AND(ISODD(Tabla1[[#This Row],['#]]),Tabla1[[#This Row],[Respuesta]]="D"),(AND(ISEVEN(Tabla1[[#This Row],['#]]),Tabla1[[#This Row],[Respuesta]]="A"))),1,0)</f>
        <v>0</v>
      </c>
      <c r="D24" s="11"/>
      <c r="E24" s="11"/>
      <c r="F24" s="11"/>
      <c r="G24" s="11"/>
      <c r="H24" s="11"/>
      <c r="I24" s="11"/>
      <c r="J24" s="11"/>
      <c r="K24" s="11"/>
    </row>
    <row r="25" spans="1:11" x14ac:dyDescent="0.3">
      <c r="A25" s="11">
        <v>5</v>
      </c>
      <c r="B25" s="6">
        <v>23</v>
      </c>
      <c r="C25" s="5">
        <f>IF(OR(AND(ISODD(Tabla1[[#This Row],['#]]),Tabla1[[#This Row],[Respuesta]]="D"),(AND(ISEVEN(Tabla1[[#This Row],['#]]),Tabla1[[#This Row],[Respuesta]]="A"))),1,0)</f>
        <v>0</v>
      </c>
      <c r="D25" s="11"/>
      <c r="E25" s="11"/>
      <c r="F25" s="11"/>
      <c r="G25" s="11"/>
      <c r="H25" s="11"/>
      <c r="I25" s="11"/>
      <c r="J25" s="11"/>
      <c r="K25" s="11"/>
    </row>
    <row r="26" spans="1:11" x14ac:dyDescent="0.3">
      <c r="A26" s="11">
        <v>6</v>
      </c>
      <c r="B26" s="1">
        <v>24</v>
      </c>
      <c r="C26" s="5">
        <f>IF(OR(AND(ISODD(Tabla1[[#This Row],['#]]),Tabla1[[#This Row],[Respuesta]]="D"),(AND(ISEVEN(Tabla1[[#This Row],['#]]),Tabla1[[#This Row],[Respuesta]]="A"))),1,0)</f>
        <v>0</v>
      </c>
      <c r="D26" s="11"/>
      <c r="E26" s="11"/>
      <c r="F26" s="11"/>
      <c r="G26" s="11"/>
      <c r="H26" s="11"/>
      <c r="I26" s="11"/>
      <c r="J26" s="11"/>
      <c r="K26" s="11"/>
    </row>
    <row r="27" spans="1:11" x14ac:dyDescent="0.3">
      <c r="A27" s="11">
        <v>7</v>
      </c>
      <c r="B27" s="6">
        <v>25</v>
      </c>
      <c r="C27" s="5">
        <f>IF(OR(AND(ISODD(Tabla1[[#This Row],['#]]),Tabla1[[#This Row],[Respuesta]]="D"),(AND(ISEVEN(Tabla1[[#This Row],['#]]),Tabla1[[#This Row],[Respuesta]]="A"))),1,0)</f>
        <v>0</v>
      </c>
      <c r="D27" s="11"/>
      <c r="E27" s="11"/>
      <c r="F27" s="11"/>
      <c r="G27" s="11"/>
      <c r="H27" s="11"/>
      <c r="I27" s="11"/>
      <c r="J27" s="11"/>
      <c r="K27" s="11"/>
    </row>
    <row r="28" spans="1:11" x14ac:dyDescent="0.3">
      <c r="A28" s="11">
        <v>8</v>
      </c>
      <c r="B28" s="1">
        <v>26</v>
      </c>
      <c r="C28" s="5">
        <f>IF(OR(AND(ISODD(Tabla1[[#This Row],['#]]),Tabla1[[#This Row],[Respuesta]]="D"),(AND(ISEVEN(Tabla1[[#This Row],['#]]),Tabla1[[#This Row],[Respuesta]]="A"))),1,0)</f>
        <v>0</v>
      </c>
      <c r="D28" s="11"/>
      <c r="E28" s="11"/>
      <c r="F28" s="11"/>
      <c r="G28" s="11"/>
      <c r="H28" s="11"/>
      <c r="I28" s="11"/>
      <c r="J28" s="11"/>
      <c r="K28" s="11"/>
    </row>
    <row r="29" spans="1:11" x14ac:dyDescent="0.3">
      <c r="A29" s="11">
        <v>9</v>
      </c>
      <c r="B29" s="6">
        <v>27</v>
      </c>
      <c r="C29" s="5">
        <f>IF(OR(AND(ISODD(Tabla1[[#This Row],['#]]),Tabla1[[#This Row],[Respuesta]]="D"),(AND(ISEVEN(Tabla1[[#This Row],['#]]),Tabla1[[#This Row],[Respuesta]]="A"))),1,0)</f>
        <v>0</v>
      </c>
      <c r="D29" s="11"/>
      <c r="E29" s="11"/>
      <c r="F29" s="11"/>
      <c r="G29" s="11"/>
      <c r="H29" s="11"/>
      <c r="I29" s="11"/>
      <c r="J29" s="11"/>
      <c r="K29" s="11"/>
    </row>
    <row r="30" spans="1:11" x14ac:dyDescent="0.3">
      <c r="A30" s="66">
        <v>1</v>
      </c>
      <c r="B30" s="1">
        <v>28</v>
      </c>
      <c r="C30" s="5">
        <f>IF(OR(AND(ISODD(Tabla1[[#This Row],['#]]),Tabla1[[#This Row],[Respuesta]]="D"),(AND(ISEVEN(Tabla1[[#This Row],['#]]),Tabla1[[#This Row],[Respuesta]]="A"))),1,0)</f>
        <v>0</v>
      </c>
      <c r="D30" s="11"/>
      <c r="E30" s="11"/>
      <c r="F30" s="11"/>
      <c r="G30" s="11"/>
      <c r="H30" s="11"/>
      <c r="I30" s="11"/>
      <c r="J30" s="11"/>
      <c r="K30" s="11"/>
    </row>
    <row r="31" spans="1:11" x14ac:dyDescent="0.3">
      <c r="A31" s="66">
        <v>2</v>
      </c>
      <c r="B31" s="6">
        <v>29</v>
      </c>
      <c r="C31" s="5">
        <f>IF(OR(AND(ISODD(Tabla1[[#This Row],['#]]),Tabla1[[#This Row],[Respuesta]]="D"),(AND(ISEVEN(Tabla1[[#This Row],['#]]),Tabla1[[#This Row],[Respuesta]]="A"))),1,0)</f>
        <v>0</v>
      </c>
      <c r="D31" s="11"/>
      <c r="E31" s="11"/>
      <c r="F31" s="11"/>
      <c r="G31" s="11"/>
      <c r="H31" s="11"/>
      <c r="I31" s="11"/>
      <c r="J31" s="11"/>
      <c r="K31" s="11"/>
    </row>
    <row r="32" spans="1:11" x14ac:dyDescent="0.3">
      <c r="A32" s="66">
        <v>3</v>
      </c>
      <c r="B32" s="1">
        <v>30</v>
      </c>
      <c r="C32" s="5">
        <f>IF(OR(AND(ISODD(Tabla1[[#This Row],['#]]),Tabla1[[#This Row],[Respuesta]]="D"),(AND(ISEVEN(Tabla1[[#This Row],['#]]),Tabla1[[#This Row],[Respuesta]]="A"))),1,0)</f>
        <v>0</v>
      </c>
      <c r="D32" s="11"/>
      <c r="E32" s="11"/>
      <c r="F32" s="11"/>
      <c r="G32" s="11"/>
      <c r="H32" s="11"/>
      <c r="I32" s="11"/>
      <c r="J32" s="11"/>
      <c r="K32" s="11"/>
    </row>
    <row r="33" spans="1:11" x14ac:dyDescent="0.3">
      <c r="A33" s="66">
        <v>4</v>
      </c>
      <c r="B33" s="6">
        <v>31</v>
      </c>
      <c r="C33" s="5">
        <f>IF(OR(AND(ISODD(Tabla1[[#This Row],['#]]),Tabla1[[#This Row],[Respuesta]]="D"),(AND(ISEVEN(Tabla1[[#This Row],['#]]),Tabla1[[#This Row],[Respuesta]]="A"))),1,0)</f>
        <v>0</v>
      </c>
      <c r="D33" s="11"/>
      <c r="E33" s="11"/>
      <c r="F33" s="11"/>
      <c r="G33" s="11"/>
      <c r="H33" s="11"/>
      <c r="I33" s="11"/>
      <c r="J33" s="11"/>
      <c r="K33" s="11"/>
    </row>
    <row r="34" spans="1:11" x14ac:dyDescent="0.3">
      <c r="A34" s="66">
        <v>5</v>
      </c>
      <c r="B34" s="1">
        <v>32</v>
      </c>
      <c r="C34" s="5">
        <f>IF(OR(AND(ISODD(Tabla1[[#This Row],['#]]),Tabla1[[#This Row],[Respuesta]]="D"),(AND(ISEVEN(Tabla1[[#This Row],['#]]),Tabla1[[#This Row],[Respuesta]]="A"))),1,0)</f>
        <v>0</v>
      </c>
      <c r="D34" s="11"/>
      <c r="E34" s="11"/>
      <c r="F34" s="11"/>
      <c r="G34" s="11"/>
      <c r="H34" s="11"/>
      <c r="I34" s="11"/>
      <c r="J34" s="11"/>
      <c r="K34" s="11"/>
    </row>
    <row r="35" spans="1:11" x14ac:dyDescent="0.3">
      <c r="A35" s="66">
        <v>6</v>
      </c>
      <c r="B35" s="6">
        <v>33</v>
      </c>
      <c r="C35" s="5">
        <f>IF(OR(AND(ISODD(Tabla1[[#This Row],['#]]),Tabla1[[#This Row],[Respuesta]]="D"),(AND(ISEVEN(Tabla1[[#This Row],['#]]),Tabla1[[#This Row],[Respuesta]]="A"))),1,0)</f>
        <v>0</v>
      </c>
      <c r="D35" s="11"/>
      <c r="E35" s="11"/>
      <c r="F35" s="11"/>
      <c r="G35" s="11"/>
      <c r="H35" s="11"/>
      <c r="I35" s="11"/>
      <c r="J35" s="11"/>
      <c r="K35" s="11"/>
    </row>
    <row r="36" spans="1:11" x14ac:dyDescent="0.3">
      <c r="A36" s="66">
        <v>7</v>
      </c>
      <c r="B36" s="1">
        <v>34</v>
      </c>
      <c r="C36" s="5">
        <f>IF(OR(AND(ISODD(Tabla1[[#This Row],['#]]),Tabla1[[#This Row],[Respuesta]]="D"),(AND(ISEVEN(Tabla1[[#This Row],['#]]),Tabla1[[#This Row],[Respuesta]]="A"))),1,0)</f>
        <v>0</v>
      </c>
      <c r="D36" s="11"/>
      <c r="E36" s="11"/>
      <c r="F36" s="11"/>
      <c r="G36" s="11"/>
      <c r="H36" s="11"/>
      <c r="I36" s="11"/>
      <c r="J36" s="11"/>
      <c r="K36" s="11"/>
    </row>
    <row r="37" spans="1:11" x14ac:dyDescent="0.3">
      <c r="A37" s="66">
        <v>8</v>
      </c>
      <c r="B37" s="6">
        <v>35</v>
      </c>
      <c r="C37" s="5">
        <f>IF(OR(AND(ISODD(Tabla1[[#This Row],['#]]),Tabla1[[#This Row],[Respuesta]]="D"),(AND(ISEVEN(Tabla1[[#This Row],['#]]),Tabla1[[#This Row],[Respuesta]]="A"))),1,0)</f>
        <v>0</v>
      </c>
      <c r="D37" s="11"/>
      <c r="E37" s="11"/>
      <c r="F37" s="11"/>
      <c r="G37" s="11"/>
      <c r="H37" s="11"/>
      <c r="I37" s="11"/>
      <c r="J37" s="11"/>
      <c r="K37" s="11"/>
    </row>
    <row r="38" spans="1:11" x14ac:dyDescent="0.3">
      <c r="A38" s="66">
        <v>9</v>
      </c>
      <c r="B38" s="1">
        <v>36</v>
      </c>
      <c r="C38" s="5">
        <f>IF(OR(AND(ISODD(Tabla1[[#This Row],['#]]),Tabla1[[#This Row],[Respuesta]]="D"),(AND(ISEVEN(Tabla1[[#This Row],['#]]),Tabla1[[#This Row],[Respuesta]]="A"))),1,0)</f>
        <v>0</v>
      </c>
      <c r="D38" s="11"/>
      <c r="E38" s="11"/>
      <c r="F38" s="11"/>
      <c r="G38" s="11"/>
      <c r="H38" s="11"/>
      <c r="I38" s="11"/>
      <c r="J38" s="11"/>
      <c r="K38" s="11"/>
    </row>
    <row r="39" spans="1:11" x14ac:dyDescent="0.3">
      <c r="A39" s="11">
        <v>1</v>
      </c>
      <c r="B39" s="6">
        <v>37</v>
      </c>
      <c r="C39" s="5">
        <f>IF(OR(AND(ISODD(Tabla1[[#This Row],['#]]),Tabla1[[#This Row],[Respuesta]]="D"),(AND(ISEVEN(Tabla1[[#This Row],['#]]),Tabla1[[#This Row],[Respuesta]]="A"))),1,0)</f>
        <v>0</v>
      </c>
      <c r="D39" s="11"/>
      <c r="E39" s="11"/>
      <c r="F39" s="11"/>
      <c r="G39" s="11"/>
      <c r="H39" s="11"/>
      <c r="I39" s="11"/>
      <c r="J39" s="11"/>
      <c r="K39" s="11"/>
    </row>
    <row r="40" spans="1:11" x14ac:dyDescent="0.3">
      <c r="A40" s="11">
        <v>2</v>
      </c>
      <c r="B40" s="1">
        <v>38</v>
      </c>
      <c r="C40" s="5">
        <f>IF(OR(AND(ISODD(Tabla1[[#This Row],['#]]),Tabla1[[#This Row],[Respuesta]]="D"),(AND(ISEVEN(Tabla1[[#This Row],['#]]),Tabla1[[#This Row],[Respuesta]]="A"))),1,0)</f>
        <v>0</v>
      </c>
      <c r="D40" s="11"/>
      <c r="E40" s="11"/>
      <c r="F40" s="11"/>
      <c r="G40" s="11"/>
      <c r="H40" s="11"/>
      <c r="I40" s="11"/>
      <c r="J40" s="11"/>
      <c r="K40" s="11"/>
    </row>
    <row r="41" spans="1:11" x14ac:dyDescent="0.3">
      <c r="A41" s="11">
        <v>3</v>
      </c>
      <c r="B41" s="6">
        <v>39</v>
      </c>
      <c r="C41" s="5">
        <f>IF(OR(AND(ISODD(Tabla1[[#This Row],['#]]),Tabla1[[#This Row],[Respuesta]]="D"),(AND(ISEVEN(Tabla1[[#This Row],['#]]),Tabla1[[#This Row],[Respuesta]]="A"))),1,0)</f>
        <v>0</v>
      </c>
      <c r="D41" s="11"/>
      <c r="E41" s="11"/>
      <c r="F41" s="11"/>
      <c r="G41" s="11"/>
      <c r="H41" s="11"/>
      <c r="I41" s="11"/>
      <c r="J41" s="11"/>
      <c r="K41" s="11"/>
    </row>
    <row r="42" spans="1:11" x14ac:dyDescent="0.3">
      <c r="A42" s="11">
        <v>4</v>
      </c>
      <c r="B42" s="1">
        <v>40</v>
      </c>
      <c r="C42" s="5">
        <f>IF(OR(AND(ISODD(Tabla1[[#This Row],['#]]),Tabla1[[#This Row],[Respuesta]]="D"),(AND(ISEVEN(Tabla1[[#This Row],['#]]),Tabla1[[#This Row],[Respuesta]]="A"))),1,0)</f>
        <v>0</v>
      </c>
      <c r="D42" s="11"/>
      <c r="E42" s="11"/>
      <c r="F42" s="11"/>
      <c r="G42" s="11"/>
      <c r="H42" s="11"/>
      <c r="I42" s="11"/>
      <c r="J42" s="11"/>
      <c r="K42" s="11"/>
    </row>
    <row r="43" spans="1:11" x14ac:dyDescent="0.3">
      <c r="A43" s="11">
        <v>5</v>
      </c>
      <c r="B43" s="6">
        <v>41</v>
      </c>
      <c r="C43" s="5">
        <f>IF(OR(AND(ISODD(Tabla1[[#This Row],['#]]),Tabla1[[#This Row],[Respuesta]]="D"),(AND(ISEVEN(Tabla1[[#This Row],['#]]),Tabla1[[#This Row],[Respuesta]]="A"))),1,0)</f>
        <v>0</v>
      </c>
      <c r="D43" s="11"/>
      <c r="E43" s="11"/>
      <c r="F43" s="11"/>
      <c r="G43" s="11"/>
      <c r="H43" s="11"/>
      <c r="I43" s="11"/>
      <c r="J43" s="11"/>
      <c r="K43" s="11"/>
    </row>
    <row r="44" spans="1:11" x14ac:dyDescent="0.3">
      <c r="A44" s="11">
        <v>6</v>
      </c>
      <c r="B44" s="1">
        <v>42</v>
      </c>
      <c r="C44" s="5">
        <f>IF(OR(AND(ISODD(Tabla1[[#This Row],['#]]),Tabla1[[#This Row],[Respuesta]]="D"),(AND(ISEVEN(Tabla1[[#This Row],['#]]),Tabla1[[#This Row],[Respuesta]]="A"))),1,0)</f>
        <v>0</v>
      </c>
      <c r="D44" s="11"/>
      <c r="E44" s="11"/>
      <c r="F44" s="11"/>
      <c r="G44" s="11"/>
      <c r="H44" s="11"/>
      <c r="I44" s="11"/>
      <c r="J44" s="11"/>
      <c r="K44" s="11"/>
    </row>
    <row r="45" spans="1:11" x14ac:dyDescent="0.3">
      <c r="A45" s="11">
        <v>7</v>
      </c>
      <c r="B45" s="6">
        <v>43</v>
      </c>
      <c r="C45" s="5">
        <f>IF(OR(AND(ISODD(Tabla1[[#This Row],['#]]),Tabla1[[#This Row],[Respuesta]]="D"),(AND(ISEVEN(Tabla1[[#This Row],['#]]),Tabla1[[#This Row],[Respuesta]]="A"))),1,0)</f>
        <v>0</v>
      </c>
      <c r="D45" s="11"/>
      <c r="E45" s="11"/>
      <c r="F45" s="11"/>
      <c r="G45" s="11"/>
      <c r="H45" s="11"/>
      <c r="I45" s="11"/>
      <c r="J45" s="11"/>
      <c r="K45" s="11"/>
    </row>
    <row r="46" spans="1:11" x14ac:dyDescent="0.3">
      <c r="A46" s="11">
        <v>8</v>
      </c>
      <c r="B46" s="1">
        <v>44</v>
      </c>
      <c r="C46" s="5">
        <f>IF(OR(AND(ISODD(Tabla1[[#This Row],['#]]),Tabla1[[#This Row],[Respuesta]]="D"),(AND(ISEVEN(Tabla1[[#This Row],['#]]),Tabla1[[#This Row],[Respuesta]]="A"))),1,0)</f>
        <v>0</v>
      </c>
      <c r="D46" s="11"/>
      <c r="E46" s="11"/>
      <c r="F46" s="11"/>
      <c r="G46" s="11"/>
      <c r="H46" s="11"/>
      <c r="I46" s="11"/>
      <c r="J46" s="11"/>
      <c r="K46" s="11"/>
    </row>
    <row r="47" spans="1:11" x14ac:dyDescent="0.3">
      <c r="A47" s="11">
        <v>9</v>
      </c>
      <c r="B47" s="6">
        <v>45</v>
      </c>
      <c r="C47" s="5">
        <f>IF(OR(AND(ISODD(Tabla1[[#This Row],['#]]),Tabla1[[#This Row],[Respuesta]]="D"),(AND(ISEVEN(Tabla1[[#This Row],['#]]),Tabla1[[#This Row],[Respuesta]]="A"))),1,0)</f>
        <v>0</v>
      </c>
      <c r="D47" s="11"/>
      <c r="E47" s="11"/>
      <c r="F47" s="11"/>
      <c r="G47" s="11"/>
      <c r="H47" s="11"/>
      <c r="I47" s="11"/>
      <c r="J47" s="11"/>
      <c r="K47" s="11"/>
    </row>
    <row r="48" spans="1:11" x14ac:dyDescent="0.3">
      <c r="A48" s="66">
        <v>1</v>
      </c>
      <c r="B48" s="1">
        <v>46</v>
      </c>
      <c r="C48" s="5">
        <f>IF(OR(AND(ISODD(Tabla1[[#This Row],['#]]),Tabla1[[#This Row],[Respuesta]]="D"),(AND(ISEVEN(Tabla1[[#This Row],['#]]),Tabla1[[#This Row],[Respuesta]]="A"))),1,0)</f>
        <v>0</v>
      </c>
      <c r="D48" s="11"/>
      <c r="E48" s="11"/>
      <c r="F48" s="11"/>
      <c r="G48" s="11"/>
      <c r="H48" s="11"/>
      <c r="I48" s="11"/>
      <c r="J48" s="11"/>
      <c r="K48" s="11"/>
    </row>
    <row r="49" spans="1:11" x14ac:dyDescent="0.3">
      <c r="A49" s="66">
        <v>2</v>
      </c>
      <c r="B49" s="6">
        <v>47</v>
      </c>
      <c r="C49" s="5">
        <f>IF(OR(AND(ISODD(Tabla1[[#This Row],['#]]),Tabla1[[#This Row],[Respuesta]]="D"),(AND(ISEVEN(Tabla1[[#This Row],['#]]),Tabla1[[#This Row],[Respuesta]]="A"))),1,0)</f>
        <v>0</v>
      </c>
      <c r="D49" s="11"/>
      <c r="E49" s="11"/>
      <c r="F49" s="11"/>
      <c r="G49" s="11"/>
      <c r="H49" s="11"/>
      <c r="I49" s="11"/>
      <c r="J49" s="11"/>
      <c r="K49" s="11"/>
    </row>
    <row r="50" spans="1:11" x14ac:dyDescent="0.3">
      <c r="A50" s="66">
        <v>3</v>
      </c>
      <c r="B50" s="1">
        <v>48</v>
      </c>
      <c r="C50" s="5">
        <f>IF(OR(AND(ISODD(Tabla1[[#This Row],['#]]),Tabla1[[#This Row],[Respuesta]]="D"),(AND(ISEVEN(Tabla1[[#This Row],['#]]),Tabla1[[#This Row],[Respuesta]]="A"))),1,0)</f>
        <v>0</v>
      </c>
      <c r="D50" s="11"/>
      <c r="E50" s="11"/>
      <c r="F50" s="11"/>
      <c r="G50" s="11"/>
      <c r="H50" s="11"/>
      <c r="I50" s="11"/>
      <c r="J50" s="11"/>
      <c r="K50" s="11"/>
    </row>
    <row r="51" spans="1:11" x14ac:dyDescent="0.3">
      <c r="A51" s="66">
        <v>4</v>
      </c>
      <c r="B51" s="6">
        <v>49</v>
      </c>
      <c r="C51" s="5">
        <f>IF(OR(AND(ISODD(Tabla1[[#This Row],['#]]),Tabla1[[#This Row],[Respuesta]]="D"),(AND(ISEVEN(Tabla1[[#This Row],['#]]),Tabla1[[#This Row],[Respuesta]]="A"))),1,0)</f>
        <v>0</v>
      </c>
      <c r="D51" s="11"/>
      <c r="E51" s="11"/>
      <c r="F51" s="11"/>
      <c r="G51" s="11"/>
      <c r="H51" s="11"/>
      <c r="I51" s="11"/>
      <c r="J51" s="11"/>
      <c r="K51" s="11"/>
    </row>
    <row r="52" spans="1:11" x14ac:dyDescent="0.3">
      <c r="A52" s="66">
        <v>5</v>
      </c>
      <c r="B52" s="1">
        <v>50</v>
      </c>
      <c r="C52" s="5">
        <f>IF(OR(AND(ISODD(Tabla1[[#This Row],['#]]),Tabla1[[#This Row],[Respuesta]]="D"),(AND(ISEVEN(Tabla1[[#This Row],['#]]),Tabla1[[#This Row],[Respuesta]]="A"))),1,0)</f>
        <v>0</v>
      </c>
      <c r="D52" s="11"/>
      <c r="E52" s="11"/>
      <c r="F52" s="11"/>
      <c r="G52" s="11"/>
      <c r="H52" s="11"/>
      <c r="I52" s="11"/>
      <c r="J52" s="11"/>
      <c r="K52" s="11"/>
    </row>
    <row r="53" spans="1:11" x14ac:dyDescent="0.3">
      <c r="A53" s="66">
        <v>6</v>
      </c>
      <c r="B53" s="6">
        <v>51</v>
      </c>
      <c r="C53" s="5">
        <f>IF(OR(AND(ISODD(Tabla1[[#This Row],['#]]),Tabla1[[#This Row],[Respuesta]]="D"),(AND(ISEVEN(Tabla1[[#This Row],['#]]),Tabla1[[#This Row],[Respuesta]]="A"))),1,0)</f>
        <v>0</v>
      </c>
      <c r="D53" s="11"/>
      <c r="E53" s="11"/>
      <c r="F53" s="11"/>
      <c r="G53" s="11"/>
      <c r="H53" s="11"/>
      <c r="I53" s="11"/>
      <c r="J53" s="11"/>
      <c r="K53" s="11"/>
    </row>
    <row r="54" spans="1:11" x14ac:dyDescent="0.3">
      <c r="A54" s="66">
        <v>7</v>
      </c>
      <c r="B54" s="1">
        <v>52</v>
      </c>
      <c r="C54" s="5">
        <f>IF(OR(AND(ISODD(Tabla1[[#This Row],['#]]),Tabla1[[#This Row],[Respuesta]]="D"),(AND(ISEVEN(Tabla1[[#This Row],['#]]),Tabla1[[#This Row],[Respuesta]]="A"))),1,0)</f>
        <v>0</v>
      </c>
      <c r="D54" s="11"/>
      <c r="E54" s="11"/>
      <c r="F54" s="11"/>
      <c r="G54" s="11"/>
      <c r="H54" s="11"/>
      <c r="I54" s="11"/>
      <c r="J54" s="11"/>
      <c r="K54" s="11"/>
    </row>
    <row r="55" spans="1:11" x14ac:dyDescent="0.3">
      <c r="A55" s="66">
        <v>8</v>
      </c>
      <c r="B55" s="6">
        <v>53</v>
      </c>
      <c r="C55" s="5">
        <f>IF(OR(AND(ISODD(Tabla1[[#This Row],['#]]),Tabla1[[#This Row],[Respuesta]]="D"),(AND(ISEVEN(Tabla1[[#This Row],['#]]),Tabla1[[#This Row],[Respuesta]]="A"))),1,0)</f>
        <v>0</v>
      </c>
      <c r="D55" s="11"/>
      <c r="E55" s="11"/>
      <c r="F55" s="11"/>
      <c r="G55" s="11"/>
      <c r="H55" s="11"/>
      <c r="I55" s="11"/>
      <c r="J55" s="11"/>
      <c r="K55" s="11"/>
    </row>
    <row r="56" spans="1:11" ht="15" thickBot="1" x14ac:dyDescent="0.35">
      <c r="A56" s="66">
        <v>9</v>
      </c>
      <c r="B56" s="7">
        <v>54</v>
      </c>
      <c r="C56" s="5">
        <f>IF(OR(AND(ISODD(Tabla1[[#This Row],['#]]),Tabla1[[#This Row],[Respuesta]]="D"),(AND(ISEVEN(Tabla1[[#This Row],['#]]),Tabla1[[#This Row],[Respuesta]]="A"))),1,0)</f>
        <v>0</v>
      </c>
      <c r="D56" s="11"/>
      <c r="E56" s="11"/>
      <c r="F56" s="11"/>
      <c r="G56" s="11"/>
      <c r="H56" s="11"/>
      <c r="I56" s="11"/>
      <c r="J56" s="11"/>
      <c r="K56" s="11"/>
    </row>
    <row r="57" spans="1:11" x14ac:dyDescent="0.3">
      <c r="A57" s="11"/>
      <c r="B57" s="11"/>
      <c r="C57" s="11"/>
      <c r="D57" s="11"/>
      <c r="E57" s="11"/>
      <c r="F57" s="11"/>
      <c r="G57" s="11"/>
      <c r="H57" s="11"/>
      <c r="I57" s="11"/>
      <c r="J57" s="11"/>
      <c r="K57" s="11"/>
    </row>
  </sheetData>
  <phoneticPr fontId="5" type="noConversion"/>
  <conditionalFormatting sqref="I5:I7 I3">
    <cfRule type="colorScale" priority="6">
      <colorScale>
        <cfvo type="num" val="0"/>
        <cfvo type="num" val="8"/>
        <cfvo type="num" val="12"/>
        <color rgb="FFF8696B"/>
        <color rgb="FFFFEB84"/>
        <color rgb="FF63BE7B"/>
      </colorScale>
    </cfRule>
  </conditionalFormatting>
  <conditionalFormatting sqref="I4">
    <cfRule type="colorScale" priority="5">
      <colorScale>
        <cfvo type="num" val="0"/>
        <cfvo type="num" val="4"/>
        <cfvo type="num" val="6"/>
        <color rgb="FFF8696B"/>
        <color rgb="FFFFEB84"/>
        <color rgb="FF63BE7B"/>
      </colorScale>
    </cfRule>
  </conditionalFormatting>
  <conditionalFormatting sqref="J3:J7">
    <cfRule type="colorScale" priority="1">
      <colorScale>
        <cfvo type="num" val="0"/>
        <cfvo type="num" val="8/12"/>
        <cfvo type="num" val="1"/>
        <color rgb="FFF8696B"/>
        <color rgb="FFFFEB84"/>
        <color rgb="FF63BE7B"/>
      </colorScale>
    </cfRule>
  </conditionalFormatting>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57"/>
  <sheetViews>
    <sheetView topLeftCell="A26" workbookViewId="0">
      <selection activeCell="D58" sqref="D58"/>
    </sheetView>
  </sheetViews>
  <sheetFormatPr baseColWidth="10" defaultRowHeight="14.4" x14ac:dyDescent="0.3"/>
  <cols>
    <col min="2" max="2" width="3.33203125" bestFit="1" customWidth="1"/>
    <col min="3" max="3" width="91.44140625" customWidth="1"/>
    <col min="4" max="4" width="10.109375" bestFit="1" customWidth="1"/>
  </cols>
  <sheetData>
    <row r="1" spans="1:5" x14ac:dyDescent="0.3">
      <c r="A1" s="11"/>
      <c r="B1" s="11"/>
      <c r="C1" s="11"/>
      <c r="D1" s="19"/>
      <c r="E1" s="11"/>
    </row>
    <row r="2" spans="1:5" x14ac:dyDescent="0.3">
      <c r="A2" s="11"/>
      <c r="B2" s="4" t="s">
        <v>9</v>
      </c>
      <c r="C2" t="s">
        <v>7</v>
      </c>
      <c r="D2" t="s">
        <v>8</v>
      </c>
      <c r="E2" s="11"/>
    </row>
    <row r="3" spans="1:5" x14ac:dyDescent="0.3">
      <c r="A3" s="11"/>
      <c r="B3" s="9">
        <v>1</v>
      </c>
      <c r="C3" s="8" t="s">
        <v>10</v>
      </c>
      <c r="D3" s="5"/>
      <c r="E3" s="11"/>
    </row>
    <row r="4" spans="1:5" x14ac:dyDescent="0.3">
      <c r="A4" s="11"/>
      <c r="B4" s="9">
        <v>2</v>
      </c>
      <c r="C4" s="8" t="s">
        <v>11</v>
      </c>
      <c r="D4" s="5"/>
      <c r="E4" s="11"/>
    </row>
    <row r="5" spans="1:5" x14ac:dyDescent="0.3">
      <c r="A5" s="11"/>
      <c r="B5" s="9">
        <v>3</v>
      </c>
      <c r="C5" s="8" t="s">
        <v>12</v>
      </c>
      <c r="D5" s="5"/>
      <c r="E5" s="11"/>
    </row>
    <row r="6" spans="1:5" ht="28.8" x14ac:dyDescent="0.3">
      <c r="A6" s="11"/>
      <c r="B6" s="9">
        <v>4</v>
      </c>
      <c r="C6" s="8" t="s">
        <v>13</v>
      </c>
      <c r="D6" s="5"/>
      <c r="E6" s="11"/>
    </row>
    <row r="7" spans="1:5" x14ac:dyDescent="0.3">
      <c r="A7" s="11"/>
      <c r="B7" s="9">
        <v>5</v>
      </c>
      <c r="C7" s="8" t="s">
        <v>14</v>
      </c>
      <c r="D7" s="5"/>
      <c r="E7" s="11"/>
    </row>
    <row r="8" spans="1:5" x14ac:dyDescent="0.3">
      <c r="A8" s="11"/>
      <c r="B8" s="9">
        <v>6</v>
      </c>
      <c r="C8" s="8" t="s">
        <v>15</v>
      </c>
      <c r="D8" s="5"/>
      <c r="E8" s="11"/>
    </row>
    <row r="9" spans="1:5" x14ac:dyDescent="0.3">
      <c r="A9" s="11"/>
      <c r="B9" s="9">
        <v>7</v>
      </c>
      <c r="C9" s="8" t="s">
        <v>16</v>
      </c>
      <c r="D9" s="5"/>
      <c r="E9" s="11"/>
    </row>
    <row r="10" spans="1:5" x14ac:dyDescent="0.3">
      <c r="A10" s="11"/>
      <c r="B10" s="9">
        <v>8</v>
      </c>
      <c r="C10" s="8" t="s">
        <v>17</v>
      </c>
      <c r="D10" s="5"/>
      <c r="E10" s="11"/>
    </row>
    <row r="11" spans="1:5" x14ac:dyDescent="0.3">
      <c r="A11" s="11"/>
      <c r="B11" s="9">
        <v>9</v>
      </c>
      <c r="C11" s="8" t="s">
        <v>5</v>
      </c>
      <c r="D11" s="5"/>
      <c r="E11" s="11"/>
    </row>
    <row r="12" spans="1:5" ht="15" customHeight="1" x14ac:dyDescent="0.3">
      <c r="A12" s="11"/>
      <c r="B12" s="9">
        <v>10</v>
      </c>
      <c r="C12" s="8" t="s">
        <v>6</v>
      </c>
      <c r="D12" s="5"/>
      <c r="E12" s="11"/>
    </row>
    <row r="13" spans="1:5" ht="28.8" x14ac:dyDescent="0.3">
      <c r="A13" s="11"/>
      <c r="B13" s="9">
        <v>11</v>
      </c>
      <c r="C13" s="8" t="s">
        <v>18</v>
      </c>
      <c r="D13" s="5"/>
      <c r="E13" s="11"/>
    </row>
    <row r="14" spans="1:5" x14ac:dyDescent="0.3">
      <c r="A14" s="11"/>
      <c r="B14" s="9">
        <v>12</v>
      </c>
      <c r="C14" s="8" t="s">
        <v>19</v>
      </c>
      <c r="D14" s="5"/>
      <c r="E14" s="11"/>
    </row>
    <row r="15" spans="1:5" x14ac:dyDescent="0.3">
      <c r="A15" s="11"/>
      <c r="B15" s="9">
        <v>13</v>
      </c>
      <c r="C15" s="8" t="s">
        <v>20</v>
      </c>
      <c r="D15" s="5"/>
      <c r="E15" s="11"/>
    </row>
    <row r="16" spans="1:5" x14ac:dyDescent="0.3">
      <c r="A16" s="11"/>
      <c r="B16" s="9">
        <v>14</v>
      </c>
      <c r="C16" s="8" t="s">
        <v>21</v>
      </c>
      <c r="D16" s="5"/>
      <c r="E16" s="11"/>
    </row>
    <row r="17" spans="1:5" x14ac:dyDescent="0.3">
      <c r="A17" s="11"/>
      <c r="B17" s="9">
        <v>15</v>
      </c>
      <c r="C17" s="8" t="s">
        <v>22</v>
      </c>
      <c r="D17" s="5"/>
      <c r="E17" s="11"/>
    </row>
    <row r="18" spans="1:5" x14ac:dyDescent="0.3">
      <c r="A18" s="11"/>
      <c r="B18" s="9">
        <v>16</v>
      </c>
      <c r="C18" s="8" t="s">
        <v>23</v>
      </c>
      <c r="D18" s="5"/>
      <c r="E18" s="11"/>
    </row>
    <row r="19" spans="1:5" x14ac:dyDescent="0.3">
      <c r="A19" s="11"/>
      <c r="B19" s="9">
        <v>17</v>
      </c>
      <c r="C19" s="8" t="s">
        <v>24</v>
      </c>
      <c r="D19" s="5"/>
      <c r="E19" s="11"/>
    </row>
    <row r="20" spans="1:5" x14ac:dyDescent="0.3">
      <c r="A20" s="11"/>
      <c r="B20" s="9">
        <v>18</v>
      </c>
      <c r="C20" s="8" t="s">
        <v>25</v>
      </c>
      <c r="D20" s="5"/>
      <c r="E20" s="11"/>
    </row>
    <row r="21" spans="1:5" x14ac:dyDescent="0.3">
      <c r="A21" s="11"/>
      <c r="B21" s="9">
        <v>19</v>
      </c>
      <c r="C21" s="8" t="s">
        <v>26</v>
      </c>
      <c r="D21" s="5"/>
      <c r="E21" s="11"/>
    </row>
    <row r="22" spans="1:5" ht="28.8" x14ac:dyDescent="0.3">
      <c r="A22" s="11"/>
      <c r="B22" s="9">
        <v>20</v>
      </c>
      <c r="C22" s="8" t="s">
        <v>27</v>
      </c>
      <c r="D22" s="5"/>
      <c r="E22" s="11"/>
    </row>
    <row r="23" spans="1:5" x14ac:dyDescent="0.3">
      <c r="A23" s="11"/>
      <c r="B23" s="9">
        <v>21</v>
      </c>
      <c r="C23" s="8" t="s">
        <v>28</v>
      </c>
      <c r="D23" s="5"/>
      <c r="E23" s="11"/>
    </row>
    <row r="24" spans="1:5" x14ac:dyDescent="0.3">
      <c r="A24" s="11"/>
      <c r="B24" s="9">
        <v>22</v>
      </c>
      <c r="C24" s="8" t="s">
        <v>29</v>
      </c>
      <c r="D24" s="5"/>
      <c r="E24" s="11"/>
    </row>
    <row r="25" spans="1:5" x14ac:dyDescent="0.3">
      <c r="A25" s="11"/>
      <c r="B25" s="9">
        <v>23</v>
      </c>
      <c r="C25" s="8" t="s">
        <v>30</v>
      </c>
      <c r="D25" s="5"/>
      <c r="E25" s="11"/>
    </row>
    <row r="26" spans="1:5" x14ac:dyDescent="0.3">
      <c r="A26" s="11"/>
      <c r="B26" s="9">
        <v>24</v>
      </c>
      <c r="C26" s="8" t="s">
        <v>31</v>
      </c>
      <c r="D26" s="5"/>
      <c r="E26" s="11"/>
    </row>
    <row r="27" spans="1:5" x14ac:dyDescent="0.3">
      <c r="A27" s="11"/>
      <c r="B27" s="9">
        <v>25</v>
      </c>
      <c r="C27" s="8" t="s">
        <v>32</v>
      </c>
      <c r="D27" s="5"/>
      <c r="E27" s="11"/>
    </row>
    <row r="28" spans="1:5" x14ac:dyDescent="0.3">
      <c r="A28" s="11"/>
      <c r="B28" s="9">
        <v>26</v>
      </c>
      <c r="C28" s="8" t="s">
        <v>33</v>
      </c>
      <c r="D28" s="5"/>
      <c r="E28" s="11"/>
    </row>
    <row r="29" spans="1:5" x14ac:dyDescent="0.3">
      <c r="A29" s="11"/>
      <c r="B29" s="9">
        <v>27</v>
      </c>
      <c r="C29" s="8" t="s">
        <v>34</v>
      </c>
      <c r="D29" s="5"/>
      <c r="E29" s="11"/>
    </row>
    <row r="30" spans="1:5" x14ac:dyDescent="0.3">
      <c r="A30" s="11"/>
      <c r="B30" s="9">
        <v>28</v>
      </c>
      <c r="C30" s="8" t="s">
        <v>35</v>
      </c>
      <c r="D30" s="5"/>
      <c r="E30" s="11"/>
    </row>
    <row r="31" spans="1:5" x14ac:dyDescent="0.3">
      <c r="A31" s="11"/>
      <c r="B31" s="9">
        <v>29</v>
      </c>
      <c r="C31" s="8" t="s">
        <v>36</v>
      </c>
      <c r="D31" s="5"/>
      <c r="E31" s="11"/>
    </row>
    <row r="32" spans="1:5" x14ac:dyDescent="0.3">
      <c r="A32" s="11"/>
      <c r="B32" s="9">
        <v>30</v>
      </c>
      <c r="C32" s="8" t="s">
        <v>37</v>
      </c>
      <c r="D32" s="5"/>
      <c r="E32" s="11"/>
    </row>
    <row r="33" spans="1:5" x14ac:dyDescent="0.3">
      <c r="A33" s="11"/>
      <c r="B33" s="9">
        <v>31</v>
      </c>
      <c r="C33" s="8" t="s">
        <v>38</v>
      </c>
      <c r="D33" s="5"/>
      <c r="E33" s="11"/>
    </row>
    <row r="34" spans="1:5" x14ac:dyDescent="0.3">
      <c r="A34" s="11"/>
      <c r="B34" s="9">
        <v>32</v>
      </c>
      <c r="C34" s="8" t="s">
        <v>39</v>
      </c>
      <c r="D34" s="5"/>
      <c r="E34" s="11"/>
    </row>
    <row r="35" spans="1:5" ht="28.8" x14ac:dyDescent="0.3">
      <c r="A35" s="11"/>
      <c r="B35" s="9">
        <v>33</v>
      </c>
      <c r="C35" s="8" t="s">
        <v>40</v>
      </c>
      <c r="D35" s="5"/>
      <c r="E35" s="11"/>
    </row>
    <row r="36" spans="1:5" x14ac:dyDescent="0.3">
      <c r="A36" s="11"/>
      <c r="B36" s="9">
        <v>34</v>
      </c>
      <c r="C36" s="8" t="s">
        <v>41</v>
      </c>
      <c r="D36" s="5"/>
      <c r="E36" s="11"/>
    </row>
    <row r="37" spans="1:5" x14ac:dyDescent="0.3">
      <c r="A37" s="11"/>
      <c r="B37" s="9">
        <v>35</v>
      </c>
      <c r="C37" s="8" t="s">
        <v>42</v>
      </c>
      <c r="D37" s="5"/>
      <c r="E37" s="11"/>
    </row>
    <row r="38" spans="1:5" ht="28.8" x14ac:dyDescent="0.3">
      <c r="A38" s="11"/>
      <c r="B38" s="9">
        <v>36</v>
      </c>
      <c r="C38" s="8" t="s">
        <v>43</v>
      </c>
      <c r="D38" s="5"/>
      <c r="E38" s="11"/>
    </row>
    <row r="39" spans="1:5" x14ac:dyDescent="0.3">
      <c r="A39" s="11"/>
      <c r="B39" s="9">
        <v>37</v>
      </c>
      <c r="C39" s="8" t="s">
        <v>44</v>
      </c>
      <c r="D39" s="5"/>
      <c r="E39" s="11"/>
    </row>
    <row r="40" spans="1:5" ht="28.8" x14ac:dyDescent="0.3">
      <c r="A40" s="11"/>
      <c r="B40" s="9">
        <v>38</v>
      </c>
      <c r="C40" s="8" t="s">
        <v>45</v>
      </c>
      <c r="D40" s="5"/>
      <c r="E40" s="11"/>
    </row>
    <row r="41" spans="1:5" x14ac:dyDescent="0.3">
      <c r="A41" s="11"/>
      <c r="B41" s="9">
        <v>39</v>
      </c>
      <c r="C41" s="8" t="s">
        <v>46</v>
      </c>
      <c r="D41" s="5"/>
      <c r="E41" s="11"/>
    </row>
    <row r="42" spans="1:5" x14ac:dyDescent="0.3">
      <c r="A42" s="11"/>
      <c r="B42" s="9">
        <v>40</v>
      </c>
      <c r="C42" s="8" t="s">
        <v>47</v>
      </c>
      <c r="D42" s="5"/>
      <c r="E42" s="11"/>
    </row>
    <row r="43" spans="1:5" x14ac:dyDescent="0.3">
      <c r="A43" s="11"/>
      <c r="B43" s="9">
        <v>41</v>
      </c>
      <c r="C43" s="8" t="s">
        <v>48</v>
      </c>
      <c r="D43" s="5"/>
      <c r="E43" s="11"/>
    </row>
    <row r="44" spans="1:5" x14ac:dyDescent="0.3">
      <c r="A44" s="11"/>
      <c r="B44" s="9">
        <v>42</v>
      </c>
      <c r="C44" s="8" t="s">
        <v>49</v>
      </c>
      <c r="D44" s="5"/>
      <c r="E44" s="11"/>
    </row>
    <row r="45" spans="1:5" x14ac:dyDescent="0.3">
      <c r="A45" s="11"/>
      <c r="B45" s="9">
        <v>43</v>
      </c>
      <c r="C45" s="8" t="s">
        <v>50</v>
      </c>
      <c r="D45" s="5"/>
      <c r="E45" s="11"/>
    </row>
    <row r="46" spans="1:5" x14ac:dyDescent="0.3">
      <c r="A46" s="11"/>
      <c r="B46" s="9">
        <v>44</v>
      </c>
      <c r="C46" s="8" t="s">
        <v>51</v>
      </c>
      <c r="D46" s="5"/>
      <c r="E46" s="11"/>
    </row>
    <row r="47" spans="1:5" x14ac:dyDescent="0.3">
      <c r="A47" s="11"/>
      <c r="B47" s="9">
        <v>45</v>
      </c>
      <c r="C47" s="8" t="s">
        <v>52</v>
      </c>
      <c r="D47" s="5"/>
      <c r="E47" s="11"/>
    </row>
    <row r="48" spans="1:5" x14ac:dyDescent="0.3">
      <c r="A48" s="11"/>
      <c r="B48" s="9">
        <v>46</v>
      </c>
      <c r="C48" s="8" t="s">
        <v>53</v>
      </c>
      <c r="D48" s="5"/>
      <c r="E48" s="11"/>
    </row>
    <row r="49" spans="1:5" ht="15" customHeight="1" x14ac:dyDescent="0.3">
      <c r="A49" s="11"/>
      <c r="B49" s="9">
        <v>47</v>
      </c>
      <c r="C49" s="8" t="s">
        <v>54</v>
      </c>
      <c r="D49" s="5"/>
      <c r="E49" s="11"/>
    </row>
    <row r="50" spans="1:5" x14ac:dyDescent="0.3">
      <c r="A50" s="11"/>
      <c r="B50" s="9">
        <v>48</v>
      </c>
      <c r="C50" s="8" t="s">
        <v>55</v>
      </c>
      <c r="D50" s="5"/>
      <c r="E50" s="11"/>
    </row>
    <row r="51" spans="1:5" x14ac:dyDescent="0.3">
      <c r="A51" s="11"/>
      <c r="B51" s="9">
        <v>49</v>
      </c>
      <c r="C51" s="8" t="s">
        <v>56</v>
      </c>
      <c r="D51" s="5"/>
      <c r="E51" s="11"/>
    </row>
    <row r="52" spans="1:5" x14ac:dyDescent="0.3">
      <c r="A52" s="11"/>
      <c r="B52" s="9">
        <v>50</v>
      </c>
      <c r="C52" s="8" t="s">
        <v>57</v>
      </c>
      <c r="D52" s="5"/>
      <c r="E52" s="11"/>
    </row>
    <row r="53" spans="1:5" x14ac:dyDescent="0.3">
      <c r="A53" s="11"/>
      <c r="B53" s="9">
        <v>51</v>
      </c>
      <c r="C53" s="8" t="s">
        <v>58</v>
      </c>
      <c r="D53" s="5"/>
      <c r="E53" s="11"/>
    </row>
    <row r="54" spans="1:5" x14ac:dyDescent="0.3">
      <c r="A54" s="11"/>
      <c r="B54" s="9">
        <v>52</v>
      </c>
      <c r="C54" s="8" t="s">
        <v>59</v>
      </c>
      <c r="D54" s="5"/>
      <c r="E54" s="11"/>
    </row>
    <row r="55" spans="1:5" x14ac:dyDescent="0.3">
      <c r="A55" s="11"/>
      <c r="B55" s="9">
        <v>53</v>
      </c>
      <c r="C55" s="8" t="s">
        <v>60</v>
      </c>
      <c r="D55" s="5"/>
      <c r="E55" s="11"/>
    </row>
    <row r="56" spans="1:5" x14ac:dyDescent="0.3">
      <c r="A56" s="11"/>
      <c r="B56" s="9">
        <v>54</v>
      </c>
      <c r="C56" s="8" t="s">
        <v>61</v>
      </c>
      <c r="D56" s="5"/>
      <c r="E56" s="11"/>
    </row>
    <row r="57" spans="1:5" x14ac:dyDescent="0.3">
      <c r="A57" s="11"/>
      <c r="B57" s="11"/>
      <c r="C57" s="11"/>
      <c r="D57" s="19"/>
      <c r="E57" s="11"/>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25"/>
  <sheetViews>
    <sheetView topLeftCell="A10" workbookViewId="0">
      <selection activeCell="B5" sqref="B5:C5"/>
    </sheetView>
  </sheetViews>
  <sheetFormatPr baseColWidth="10" defaultRowHeight="14.4" x14ac:dyDescent="0.3"/>
  <cols>
    <col min="2" max="2" width="12.6640625" style="2" customWidth="1"/>
    <col min="3" max="3" width="78.6640625" style="2" customWidth="1"/>
  </cols>
  <sheetData>
    <row r="1" spans="1:4" x14ac:dyDescent="0.3">
      <c r="A1" s="11"/>
      <c r="B1" s="19"/>
      <c r="C1" s="19"/>
      <c r="D1" s="11"/>
    </row>
    <row r="2" spans="1:4" ht="20.399999999999999" thickBot="1" x14ac:dyDescent="0.35">
      <c r="A2" s="11"/>
      <c r="B2" s="80" t="s">
        <v>98</v>
      </c>
      <c r="C2" s="80"/>
      <c r="D2" s="11"/>
    </row>
    <row r="3" spans="1:4" ht="15" thickTop="1" x14ac:dyDescent="0.3">
      <c r="A3" s="11"/>
      <c r="B3" s="81" t="s">
        <v>205</v>
      </c>
      <c r="C3" s="82"/>
      <c r="D3" s="11"/>
    </row>
    <row r="4" spans="1:4" x14ac:dyDescent="0.3">
      <c r="A4" s="11"/>
      <c r="B4" s="83">
        <f>+Cálculos!I8</f>
        <v>0</v>
      </c>
      <c r="C4" s="83"/>
      <c r="D4" s="11"/>
    </row>
    <row r="5" spans="1:4" x14ac:dyDescent="0.3">
      <c r="A5" s="11"/>
      <c r="B5" s="84"/>
      <c r="C5" s="84"/>
      <c r="D5" s="11"/>
    </row>
    <row r="6" spans="1:4" ht="99.75" customHeight="1" x14ac:dyDescent="0.3">
      <c r="A6" s="11"/>
      <c r="B6" s="79" t="s">
        <v>100</v>
      </c>
      <c r="C6" s="79"/>
      <c r="D6" s="11"/>
    </row>
    <row r="7" spans="1:4" ht="71.25" customHeight="1" x14ac:dyDescent="0.3">
      <c r="A7" s="11"/>
      <c r="B7" s="79" t="s">
        <v>99</v>
      </c>
      <c r="C7" s="79"/>
      <c r="D7" s="11"/>
    </row>
    <row r="8" spans="1:4" x14ac:dyDescent="0.3">
      <c r="A8" s="11"/>
      <c r="B8" s="72"/>
      <c r="C8" s="72"/>
      <c r="D8" s="11"/>
    </row>
    <row r="9" spans="1:4" x14ac:dyDescent="0.3">
      <c r="A9" s="11"/>
      <c r="B9" s="70" t="s">
        <v>190</v>
      </c>
      <c r="C9" s="71"/>
      <c r="D9" s="11"/>
    </row>
    <row r="10" spans="1:4" ht="15" thickBot="1" x14ac:dyDescent="0.35">
      <c r="A10" s="11"/>
      <c r="B10" s="78"/>
      <c r="C10" s="78"/>
      <c r="D10" s="11"/>
    </row>
    <row r="11" spans="1:4" ht="28.2" thickBot="1" x14ac:dyDescent="0.35">
      <c r="A11" s="11"/>
      <c r="B11" s="21" t="s">
        <v>101</v>
      </c>
      <c r="C11" s="22" t="s">
        <v>102</v>
      </c>
      <c r="D11" s="11"/>
    </row>
    <row r="12" spans="1:4" x14ac:dyDescent="0.3">
      <c r="A12" s="11"/>
      <c r="B12" s="75" t="s">
        <v>103</v>
      </c>
      <c r="C12" s="25" t="s">
        <v>104</v>
      </c>
      <c r="D12" s="11"/>
    </row>
    <row r="13" spans="1:4" ht="45.6" x14ac:dyDescent="0.3">
      <c r="A13" s="11"/>
      <c r="B13" s="77"/>
      <c r="C13" s="24" t="s">
        <v>105</v>
      </c>
      <c r="D13" s="11"/>
    </row>
    <row r="14" spans="1:4" x14ac:dyDescent="0.3">
      <c r="A14" s="11"/>
      <c r="B14" s="77"/>
      <c r="C14" s="26" t="s">
        <v>106</v>
      </c>
      <c r="D14" s="11"/>
    </row>
    <row r="15" spans="1:4" x14ac:dyDescent="0.3">
      <c r="A15" s="11"/>
      <c r="B15" s="77"/>
      <c r="C15" s="26" t="s">
        <v>107</v>
      </c>
      <c r="D15" s="11"/>
    </row>
    <row r="16" spans="1:4" x14ac:dyDescent="0.3">
      <c r="A16" s="11"/>
      <c r="B16" s="77"/>
      <c r="C16" s="26" t="s">
        <v>108</v>
      </c>
      <c r="D16" s="11"/>
    </row>
    <row r="17" spans="1:4" ht="22.8" x14ac:dyDescent="0.3">
      <c r="A17" s="11"/>
      <c r="B17" s="77"/>
      <c r="C17" s="26" t="s">
        <v>109</v>
      </c>
      <c r="D17" s="11"/>
    </row>
    <row r="18" spans="1:4" ht="46.2" thickBot="1" x14ac:dyDescent="0.35">
      <c r="A18" s="11"/>
      <c r="B18" s="76"/>
      <c r="C18" s="23" t="s">
        <v>110</v>
      </c>
      <c r="D18" s="11"/>
    </row>
    <row r="19" spans="1:4" x14ac:dyDescent="0.3">
      <c r="A19" s="11"/>
      <c r="B19" s="75" t="s">
        <v>111</v>
      </c>
      <c r="C19" s="25" t="s">
        <v>112</v>
      </c>
      <c r="D19" s="11"/>
    </row>
    <row r="20" spans="1:4" ht="57.6" thickBot="1" x14ac:dyDescent="0.35">
      <c r="A20" s="11"/>
      <c r="B20" s="76"/>
      <c r="C20" s="23" t="s">
        <v>113</v>
      </c>
      <c r="D20" s="11"/>
    </row>
    <row r="21" spans="1:4" x14ac:dyDescent="0.3">
      <c r="A21" s="11"/>
      <c r="B21" s="75" t="s">
        <v>114</v>
      </c>
      <c r="C21" s="25" t="s">
        <v>115</v>
      </c>
      <c r="D21" s="11"/>
    </row>
    <row r="22" spans="1:4" ht="46.2" thickBot="1" x14ac:dyDescent="0.35">
      <c r="A22" s="11"/>
      <c r="B22" s="76"/>
      <c r="C22" s="23" t="s">
        <v>116</v>
      </c>
      <c r="D22" s="11"/>
    </row>
    <row r="23" spans="1:4" x14ac:dyDescent="0.3">
      <c r="A23" s="11"/>
      <c r="B23" s="73"/>
      <c r="C23" s="73"/>
      <c r="D23" s="11"/>
    </row>
    <row r="24" spans="1:4" ht="57.75" customHeight="1" x14ac:dyDescent="0.3">
      <c r="A24" s="11"/>
      <c r="B24" s="74" t="s">
        <v>117</v>
      </c>
      <c r="C24" s="74"/>
      <c r="D24" s="11"/>
    </row>
    <row r="25" spans="1:4" x14ac:dyDescent="0.3">
      <c r="A25" s="11"/>
      <c r="B25" s="11"/>
      <c r="C25" s="11"/>
      <c r="D25" s="11"/>
    </row>
  </sheetData>
  <mergeCells count="14">
    <mergeCell ref="B7:C7"/>
    <mergeCell ref="B2:C2"/>
    <mergeCell ref="B3:C3"/>
    <mergeCell ref="B4:C4"/>
    <mergeCell ref="B5:C5"/>
    <mergeCell ref="B6:C6"/>
    <mergeCell ref="B9:C9"/>
    <mergeCell ref="B8:C8"/>
    <mergeCell ref="B23:C23"/>
    <mergeCell ref="B24:C24"/>
    <mergeCell ref="B21:B22"/>
    <mergeCell ref="B12:B18"/>
    <mergeCell ref="B19:B20"/>
    <mergeCell ref="B10:C10"/>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FE693350-C258-47DB-9239-87CFF41079AD}">
            <xm:f>Cálculos!$J$8&gt;0.81</xm:f>
            <x14:dxf>
              <fill>
                <patternFill>
                  <bgColor theme="9" tint="0.79998168889431442"/>
                </patternFill>
              </fill>
            </x14:dxf>
          </x14:cfRule>
          <xm:sqref>B12:C18</xm:sqref>
        </x14:conditionalFormatting>
        <x14:conditionalFormatting xmlns:xm="http://schemas.microsoft.com/office/excel/2006/main">
          <x14:cfRule type="expression" priority="2" id="{6C11AFA1-CBA7-4CFD-BAEA-1FBD5C6CC1C6}">
            <xm:f>AND(Cálculos!$J$8&lt;0.81,Cálculos!$J$8&gt;0.49)</xm:f>
            <x14:dxf>
              <fill>
                <patternFill>
                  <bgColor theme="7" tint="0.79998168889431442"/>
                </patternFill>
              </fill>
            </x14:dxf>
          </x14:cfRule>
          <xm:sqref>B19:C20</xm:sqref>
        </x14:conditionalFormatting>
        <x14:conditionalFormatting xmlns:xm="http://schemas.microsoft.com/office/excel/2006/main">
          <x14:cfRule type="expression" priority="1" id="{8D8F0F50-5E73-4C69-A63E-F388E06304FF}">
            <xm:f>Cálculos!$J$8&lt;0.49</xm:f>
            <x14:dxf>
              <fill>
                <patternFill patternType="solid">
                  <fgColor auto="1"/>
                  <bgColor theme="5" tint="0.79998168889431442"/>
                </patternFill>
              </fill>
            </x14:dxf>
          </x14:cfRule>
          <xm:sqref>B21:C22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C34"/>
  <sheetViews>
    <sheetView topLeftCell="A7" workbookViewId="0">
      <selection activeCell="B7" sqref="B7"/>
    </sheetView>
  </sheetViews>
  <sheetFormatPr baseColWidth="10" defaultRowHeight="14.4" x14ac:dyDescent="0.3"/>
  <cols>
    <col min="2" max="2" width="90.6640625" style="2" customWidth="1"/>
  </cols>
  <sheetData>
    <row r="1" spans="1:3" x14ac:dyDescent="0.3">
      <c r="A1" s="11"/>
      <c r="B1" s="12"/>
      <c r="C1" s="11"/>
    </row>
    <row r="2" spans="1:3" ht="20.399999999999999" thickBot="1" x14ac:dyDescent="0.35">
      <c r="A2" s="11"/>
      <c r="B2" s="18" t="s">
        <v>204</v>
      </c>
      <c r="C2" s="11"/>
    </row>
    <row r="3" spans="1:3" ht="15" customHeight="1" thickTop="1" x14ac:dyDescent="0.3">
      <c r="A3" s="11"/>
      <c r="B3" s="67" t="s">
        <v>205</v>
      </c>
      <c r="C3" s="11"/>
    </row>
    <row r="4" spans="1:3" ht="15" thickBot="1" x14ac:dyDescent="0.35">
      <c r="A4" s="11"/>
      <c r="B4" s="4">
        <f>+Cálculos!I3</f>
        <v>0</v>
      </c>
      <c r="C4" s="11"/>
    </row>
    <row r="5" spans="1:3" x14ac:dyDescent="0.3">
      <c r="A5" s="11"/>
      <c r="B5" s="27"/>
      <c r="C5" s="11"/>
    </row>
    <row r="6" spans="1:3" ht="60" customHeight="1" x14ac:dyDescent="0.3">
      <c r="A6" s="11"/>
      <c r="B6" s="28" t="s">
        <v>118</v>
      </c>
      <c r="C6" s="11"/>
    </row>
    <row r="7" spans="1:3" x14ac:dyDescent="0.3">
      <c r="A7" s="11"/>
      <c r="B7" s="68" t="s">
        <v>206</v>
      </c>
      <c r="C7" s="11"/>
    </row>
    <row r="8" spans="1:3" x14ac:dyDescent="0.3">
      <c r="A8" s="11"/>
      <c r="B8" s="31" t="s">
        <v>119</v>
      </c>
      <c r="C8" s="11"/>
    </row>
    <row r="9" spans="1:3" x14ac:dyDescent="0.3">
      <c r="A9" s="11"/>
      <c r="B9" s="32"/>
      <c r="C9" s="11"/>
    </row>
    <row r="10" spans="1:3" x14ac:dyDescent="0.3">
      <c r="A10" s="11"/>
      <c r="B10" s="33" t="s">
        <v>120</v>
      </c>
      <c r="C10" s="11"/>
    </row>
    <row r="11" spans="1:3" x14ac:dyDescent="0.3">
      <c r="A11" s="11"/>
      <c r="B11" s="33"/>
      <c r="C11" s="11"/>
    </row>
    <row r="12" spans="1:3" x14ac:dyDescent="0.3">
      <c r="A12" s="11"/>
      <c r="B12" s="34" t="s">
        <v>121</v>
      </c>
      <c r="C12" s="11"/>
    </row>
    <row r="13" spans="1:3" x14ac:dyDescent="0.3">
      <c r="A13" s="11"/>
      <c r="B13" s="34" t="s">
        <v>122</v>
      </c>
      <c r="C13" s="11"/>
    </row>
    <row r="14" spans="1:3" x14ac:dyDescent="0.3">
      <c r="A14" s="11"/>
      <c r="B14" s="34" t="s">
        <v>123</v>
      </c>
      <c r="C14" s="11"/>
    </row>
    <row r="15" spans="1:3" x14ac:dyDescent="0.3">
      <c r="A15" s="11"/>
      <c r="B15" s="34" t="s">
        <v>124</v>
      </c>
      <c r="C15" s="11"/>
    </row>
    <row r="16" spans="1:3" x14ac:dyDescent="0.3">
      <c r="A16" s="11"/>
      <c r="B16" s="34" t="s">
        <v>125</v>
      </c>
      <c r="C16" s="11"/>
    </row>
    <row r="17" spans="1:3" x14ac:dyDescent="0.3">
      <c r="A17" s="11"/>
      <c r="B17" s="34" t="s">
        <v>126</v>
      </c>
      <c r="C17" s="11"/>
    </row>
    <row r="18" spans="1:3" x14ac:dyDescent="0.3">
      <c r="A18" s="11"/>
      <c r="B18" s="34" t="s">
        <v>127</v>
      </c>
      <c r="C18" s="11"/>
    </row>
    <row r="19" spans="1:3" ht="15" customHeight="1" x14ac:dyDescent="0.3">
      <c r="A19" s="11"/>
      <c r="B19" s="34" t="s">
        <v>128</v>
      </c>
      <c r="C19" s="11"/>
    </row>
    <row r="20" spans="1:3" ht="27.6" x14ac:dyDescent="0.3">
      <c r="A20" s="11"/>
      <c r="B20" s="35" t="s">
        <v>129</v>
      </c>
      <c r="C20" s="11"/>
    </row>
    <row r="21" spans="1:3" ht="15" customHeight="1" x14ac:dyDescent="0.3">
      <c r="A21" s="11"/>
      <c r="B21" s="34" t="s">
        <v>130</v>
      </c>
      <c r="C21" s="11"/>
    </row>
    <row r="22" spans="1:3" x14ac:dyDescent="0.3">
      <c r="A22" s="11"/>
      <c r="B22" s="34" t="s">
        <v>131</v>
      </c>
      <c r="C22" s="11"/>
    </row>
    <row r="23" spans="1:3" x14ac:dyDescent="0.3">
      <c r="A23" s="11"/>
      <c r="B23" s="34" t="s">
        <v>132</v>
      </c>
      <c r="C23" s="11"/>
    </row>
    <row r="24" spans="1:3" x14ac:dyDescent="0.3">
      <c r="A24" s="11"/>
      <c r="B24" s="36"/>
      <c r="C24" s="11"/>
    </row>
    <row r="25" spans="1:3" ht="27.6" x14ac:dyDescent="0.3">
      <c r="A25" s="11"/>
      <c r="B25" s="37" t="s">
        <v>133</v>
      </c>
      <c r="C25" s="11"/>
    </row>
    <row r="26" spans="1:3" x14ac:dyDescent="0.3">
      <c r="A26" s="11"/>
      <c r="B26" s="38"/>
      <c r="C26" s="11"/>
    </row>
    <row r="27" spans="1:3" x14ac:dyDescent="0.3">
      <c r="A27" s="11"/>
      <c r="B27" s="31" t="s">
        <v>134</v>
      </c>
      <c r="C27" s="11"/>
    </row>
    <row r="28" spans="1:3" x14ac:dyDescent="0.3">
      <c r="A28" s="11"/>
      <c r="B28" s="33"/>
      <c r="C28" s="11"/>
    </row>
    <row r="29" spans="1:3" ht="27.6" x14ac:dyDescent="0.3">
      <c r="A29" s="11"/>
      <c r="B29" s="39" t="s">
        <v>135</v>
      </c>
      <c r="C29" s="11"/>
    </row>
    <row r="30" spans="1:3" x14ac:dyDescent="0.3">
      <c r="A30" s="11"/>
      <c r="B30" s="40"/>
      <c r="C30" s="11"/>
    </row>
    <row r="31" spans="1:3" x14ac:dyDescent="0.3">
      <c r="A31" s="11"/>
      <c r="B31" s="31" t="s">
        <v>136</v>
      </c>
      <c r="C31" s="11"/>
    </row>
    <row r="32" spans="1:3" x14ac:dyDescent="0.3">
      <c r="A32" s="11"/>
      <c r="B32" s="33"/>
      <c r="C32" s="11"/>
    </row>
    <row r="33" spans="1:3" ht="41.4" x14ac:dyDescent="0.3">
      <c r="A33" s="11"/>
      <c r="B33" s="39" t="s">
        <v>137</v>
      </c>
      <c r="C33" s="11"/>
    </row>
    <row r="34" spans="1:3" x14ac:dyDescent="0.3">
      <c r="A34" s="11"/>
      <c r="B34" s="19"/>
      <c r="C34" s="11"/>
    </row>
  </sheetData>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8FF10117-CC0D-4804-89CD-5F30BEF7B518}">
            <xm:f>Cálculos!$I$3&gt;9</xm:f>
            <x14:dxf>
              <fill>
                <patternFill>
                  <bgColor theme="9" tint="0.79998168889431442"/>
                </patternFill>
              </fill>
            </x14:dxf>
          </x14:cfRule>
          <xm:sqref>B8:B25</xm:sqref>
        </x14:conditionalFormatting>
        <x14:conditionalFormatting xmlns:xm="http://schemas.microsoft.com/office/excel/2006/main">
          <x14:cfRule type="expression" priority="2" id="{92925BB2-A909-45B5-A56F-1BF32BC1247A}">
            <xm:f>AND(Cálculos!$I$3&gt;6,Cálculos!$I$3&lt;10)</xm:f>
            <x14:dxf>
              <fill>
                <patternFill>
                  <bgColor theme="7" tint="0.79998168889431442"/>
                </patternFill>
              </fill>
            </x14:dxf>
          </x14:cfRule>
          <xm:sqref>B27:B29</xm:sqref>
        </x14:conditionalFormatting>
        <x14:conditionalFormatting xmlns:xm="http://schemas.microsoft.com/office/excel/2006/main">
          <x14:cfRule type="expression" priority="1" id="{A71AAF69-63FC-4F81-A5B5-E044075F2BCF}">
            <xm:f>Cálculos!$I$3&lt;7</xm:f>
            <x14:dxf>
              <fill>
                <patternFill>
                  <bgColor theme="5" tint="0.79998168889431442"/>
                </patternFill>
              </fill>
            </x14:dxf>
          </x14:cfRule>
          <xm:sqref>B31:B33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C29"/>
  <sheetViews>
    <sheetView topLeftCell="A4" workbookViewId="0">
      <selection activeCell="B3" sqref="B3:B4"/>
    </sheetView>
  </sheetViews>
  <sheetFormatPr baseColWidth="10" defaultRowHeight="14.4" x14ac:dyDescent="0.3"/>
  <cols>
    <col min="2" max="2" width="90.6640625" style="2" customWidth="1"/>
  </cols>
  <sheetData>
    <row r="1" spans="1:3" x14ac:dyDescent="0.3">
      <c r="A1" s="11"/>
      <c r="B1" s="19"/>
      <c r="C1" s="11"/>
    </row>
    <row r="2" spans="1:3" ht="40.200000000000003" thickBot="1" x14ac:dyDescent="0.35">
      <c r="A2" s="11"/>
      <c r="B2" s="18" t="s">
        <v>210</v>
      </c>
      <c r="C2" s="11"/>
    </row>
    <row r="3" spans="1:3" ht="15" customHeight="1" thickTop="1" x14ac:dyDescent="0.3">
      <c r="A3" s="11"/>
      <c r="B3" s="67" t="s">
        <v>205</v>
      </c>
      <c r="C3" s="11"/>
    </row>
    <row r="4" spans="1:3" ht="15" thickBot="1" x14ac:dyDescent="0.35">
      <c r="A4" s="11"/>
      <c r="B4" s="4">
        <f>+Cálculos!I4</f>
        <v>0</v>
      </c>
      <c r="C4" s="11"/>
    </row>
    <row r="5" spans="1:3" x14ac:dyDescent="0.3">
      <c r="A5" s="11"/>
      <c r="B5" s="27"/>
      <c r="C5" s="11"/>
    </row>
    <row r="6" spans="1:3" ht="27.6" x14ac:dyDescent="0.3">
      <c r="A6" s="11"/>
      <c r="B6" s="29" t="s">
        <v>138</v>
      </c>
      <c r="C6" s="11"/>
    </row>
    <row r="7" spans="1:3" x14ac:dyDescent="0.3">
      <c r="A7" s="11"/>
      <c r="B7" s="68" t="s">
        <v>211</v>
      </c>
      <c r="C7" s="11"/>
    </row>
    <row r="8" spans="1:3" ht="27.6" x14ac:dyDescent="0.3">
      <c r="A8" s="11"/>
      <c r="B8" s="31" t="s">
        <v>139</v>
      </c>
      <c r="C8" s="11"/>
    </row>
    <row r="9" spans="1:3" x14ac:dyDescent="0.3">
      <c r="A9" s="11"/>
      <c r="B9" s="33"/>
      <c r="C9" s="11"/>
    </row>
    <row r="10" spans="1:3" x14ac:dyDescent="0.3">
      <c r="A10" s="11"/>
      <c r="B10" s="33" t="s">
        <v>120</v>
      </c>
      <c r="C10" s="11"/>
    </row>
    <row r="11" spans="1:3" x14ac:dyDescent="0.3">
      <c r="A11" s="11"/>
      <c r="B11" s="33"/>
      <c r="C11" s="11"/>
    </row>
    <row r="12" spans="1:3" x14ac:dyDescent="0.3">
      <c r="A12" s="11"/>
      <c r="B12" s="42" t="s">
        <v>140</v>
      </c>
      <c r="C12" s="11"/>
    </row>
    <row r="13" spans="1:3" ht="27.6" x14ac:dyDescent="0.3">
      <c r="A13" s="11"/>
      <c r="B13" s="43" t="s">
        <v>141</v>
      </c>
      <c r="C13" s="11"/>
    </row>
    <row r="14" spans="1:3" x14ac:dyDescent="0.3">
      <c r="A14" s="11"/>
      <c r="B14" s="42" t="s">
        <v>142</v>
      </c>
      <c r="C14" s="11"/>
    </row>
    <row r="15" spans="1:3" x14ac:dyDescent="0.3">
      <c r="A15" s="11"/>
      <c r="B15" s="42" t="s">
        <v>143</v>
      </c>
      <c r="C15" s="11"/>
    </row>
    <row r="16" spans="1:3" x14ac:dyDescent="0.3">
      <c r="A16" s="11"/>
      <c r="B16" s="42" t="s">
        <v>144</v>
      </c>
      <c r="C16" s="11"/>
    </row>
    <row r="17" spans="1:3" x14ac:dyDescent="0.3">
      <c r="A17" s="11"/>
      <c r="B17" s="42" t="s">
        <v>145</v>
      </c>
      <c r="C17" s="11"/>
    </row>
    <row r="18" spans="1:3" x14ac:dyDescent="0.3">
      <c r="A18" s="11"/>
      <c r="B18" s="42" t="s">
        <v>146</v>
      </c>
      <c r="C18" s="11"/>
    </row>
    <row r="19" spans="1:3" x14ac:dyDescent="0.3">
      <c r="A19" s="11"/>
      <c r="B19" s="44"/>
      <c r="C19" s="11"/>
    </row>
    <row r="20" spans="1:3" ht="55.2" x14ac:dyDescent="0.3">
      <c r="A20" s="11"/>
      <c r="B20" s="37" t="s">
        <v>147</v>
      </c>
      <c r="C20" s="11"/>
    </row>
    <row r="21" spans="1:3" x14ac:dyDescent="0.3">
      <c r="A21" s="11"/>
      <c r="B21" s="38"/>
      <c r="C21" s="11"/>
    </row>
    <row r="22" spans="1:3" ht="15" customHeight="1" x14ac:dyDescent="0.3">
      <c r="A22" s="11"/>
      <c r="B22" s="31" t="s">
        <v>148</v>
      </c>
      <c r="C22" s="11"/>
    </row>
    <row r="23" spans="1:3" x14ac:dyDescent="0.3">
      <c r="A23" s="11"/>
      <c r="B23" s="33"/>
      <c r="C23" s="11"/>
    </row>
    <row r="24" spans="1:3" ht="69" x14ac:dyDescent="0.3">
      <c r="A24" s="11"/>
      <c r="B24" s="39" t="s">
        <v>149</v>
      </c>
      <c r="C24" s="11"/>
    </row>
    <row r="25" spans="1:3" x14ac:dyDescent="0.3">
      <c r="A25" s="11"/>
      <c r="B25" s="40"/>
      <c r="C25" s="11"/>
    </row>
    <row r="26" spans="1:3" x14ac:dyDescent="0.3">
      <c r="A26" s="11"/>
      <c r="B26" s="31" t="s">
        <v>150</v>
      </c>
      <c r="C26" s="11"/>
    </row>
    <row r="27" spans="1:3" x14ac:dyDescent="0.3">
      <c r="A27" s="11"/>
      <c r="B27" s="33"/>
      <c r="C27" s="11"/>
    </row>
    <row r="28" spans="1:3" ht="27.6" x14ac:dyDescent="0.3">
      <c r="A28" s="11"/>
      <c r="B28" s="39" t="s">
        <v>151</v>
      </c>
      <c r="C28" s="11"/>
    </row>
    <row r="29" spans="1:3" x14ac:dyDescent="0.3">
      <c r="A29" s="11"/>
      <c r="B29" s="19"/>
      <c r="C29" s="11"/>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 id="{CFAF1714-12CC-4816-B2A9-42BFA01B54BB}">
            <xm:f>Cálculos!$I$4&gt;3</xm:f>
            <x14:dxf>
              <fill>
                <patternFill>
                  <bgColor theme="9" tint="0.79998168889431442"/>
                </patternFill>
              </fill>
            </x14:dxf>
          </x14:cfRule>
          <xm:sqref>B8:B20</xm:sqref>
        </x14:conditionalFormatting>
        <x14:conditionalFormatting xmlns:xm="http://schemas.microsoft.com/office/excel/2006/main">
          <x14:cfRule type="expression" priority="2" id="{CAA8E1FA-194A-4FCC-8837-D10E916938BC}">
            <xm:f>Cálculos!$I$4=3</xm:f>
            <x14:dxf>
              <fill>
                <patternFill>
                  <bgColor theme="7" tint="0.79998168889431442"/>
                </patternFill>
              </fill>
            </x14:dxf>
          </x14:cfRule>
          <xm:sqref>B22:B24</xm:sqref>
        </x14:conditionalFormatting>
        <x14:conditionalFormatting xmlns:xm="http://schemas.microsoft.com/office/excel/2006/main">
          <x14:cfRule type="expression" priority="1" id="{83F25CF6-E60A-437E-B7F3-66B796FEBE0B}">
            <xm:f>Cálculos!$I$4&lt;3</xm:f>
            <x14:dxf>
              <fill>
                <patternFill>
                  <bgColor theme="5" tint="0.79998168889431442"/>
                </patternFill>
              </fill>
            </x14:dxf>
          </x14:cfRule>
          <xm:sqref>B26:B28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C28"/>
  <sheetViews>
    <sheetView workbookViewId="0">
      <selection activeCell="B4" sqref="B4"/>
    </sheetView>
  </sheetViews>
  <sheetFormatPr baseColWidth="10" defaultRowHeight="14.4" x14ac:dyDescent="0.3"/>
  <cols>
    <col min="2" max="2" width="90.6640625" style="2" customWidth="1"/>
  </cols>
  <sheetData>
    <row r="1" spans="1:3" x14ac:dyDescent="0.3">
      <c r="A1" s="11"/>
      <c r="B1" s="19"/>
      <c r="C1" s="11"/>
    </row>
    <row r="2" spans="1:3" ht="20.399999999999999" thickBot="1" x14ac:dyDescent="0.35">
      <c r="A2" s="11"/>
      <c r="B2" s="18" t="s">
        <v>209</v>
      </c>
      <c r="C2" s="11"/>
    </row>
    <row r="3" spans="1:3" ht="15" customHeight="1" thickTop="1" x14ac:dyDescent="0.3">
      <c r="A3" s="11"/>
      <c r="B3" s="67" t="s">
        <v>205</v>
      </c>
      <c r="C3" s="11"/>
    </row>
    <row r="4" spans="1:3" ht="15" thickBot="1" x14ac:dyDescent="0.35">
      <c r="A4" s="11"/>
      <c r="B4" s="4">
        <f>+Cálculos!I5</f>
        <v>0</v>
      </c>
      <c r="C4" s="11"/>
    </row>
    <row r="5" spans="1:3" x14ac:dyDescent="0.3">
      <c r="A5" s="11"/>
      <c r="B5" s="27"/>
      <c r="C5" s="11"/>
    </row>
    <row r="6" spans="1:3" s="2" customFormat="1" ht="69" x14ac:dyDescent="0.3">
      <c r="A6" s="19"/>
      <c r="B6" s="41" t="s">
        <v>152</v>
      </c>
      <c r="C6" s="19"/>
    </row>
    <row r="7" spans="1:3" s="2" customFormat="1" x14ac:dyDescent="0.3">
      <c r="A7" s="19"/>
      <c r="B7" s="68" t="s">
        <v>212</v>
      </c>
      <c r="C7" s="19"/>
    </row>
    <row r="8" spans="1:3" s="2" customFormat="1" x14ac:dyDescent="0.3">
      <c r="A8" s="19"/>
      <c r="B8" s="45" t="s">
        <v>153</v>
      </c>
      <c r="C8" s="19"/>
    </row>
    <row r="9" spans="1:3" s="2" customFormat="1" x14ac:dyDescent="0.3">
      <c r="A9" s="19"/>
      <c r="B9" s="46"/>
      <c r="C9" s="19"/>
    </row>
    <row r="10" spans="1:3" s="2" customFormat="1" x14ac:dyDescent="0.3">
      <c r="A10" s="19"/>
      <c r="B10" s="46" t="s">
        <v>120</v>
      </c>
      <c r="C10" s="19"/>
    </row>
    <row r="11" spans="1:3" s="2" customFormat="1" x14ac:dyDescent="0.3">
      <c r="A11" s="19"/>
      <c r="B11" s="46"/>
      <c r="C11" s="19"/>
    </row>
    <row r="12" spans="1:3" s="2" customFormat="1" x14ac:dyDescent="0.3">
      <c r="A12" s="19"/>
      <c r="B12" s="43" t="s">
        <v>154</v>
      </c>
      <c r="C12" s="19"/>
    </row>
    <row r="13" spans="1:3" s="2" customFormat="1" ht="27.6" x14ac:dyDescent="0.3">
      <c r="A13" s="19"/>
      <c r="B13" s="43" t="s">
        <v>155</v>
      </c>
      <c r="C13" s="19"/>
    </row>
    <row r="14" spans="1:3" s="2" customFormat="1" ht="27.6" x14ac:dyDescent="0.3">
      <c r="A14" s="19"/>
      <c r="B14" s="43" t="s">
        <v>156</v>
      </c>
      <c r="C14" s="19"/>
    </row>
    <row r="15" spans="1:3" s="2" customFormat="1" ht="27.6" x14ac:dyDescent="0.3">
      <c r="A15" s="19"/>
      <c r="B15" s="43" t="s">
        <v>157</v>
      </c>
      <c r="C15" s="19"/>
    </row>
    <row r="16" spans="1:3" s="2" customFormat="1" x14ac:dyDescent="0.3">
      <c r="A16" s="19"/>
      <c r="B16" s="43" t="s">
        <v>158</v>
      </c>
      <c r="C16" s="19"/>
    </row>
    <row r="17" spans="1:3" s="2" customFormat="1" x14ac:dyDescent="0.3">
      <c r="A17" s="19"/>
      <c r="B17" s="47"/>
      <c r="C17" s="19"/>
    </row>
    <row r="18" spans="1:3" s="2" customFormat="1" x14ac:dyDescent="0.3">
      <c r="A18" s="19"/>
      <c r="B18" s="47" t="s">
        <v>159</v>
      </c>
      <c r="C18" s="19"/>
    </row>
    <row r="19" spans="1:3" s="2" customFormat="1" ht="41.4" x14ac:dyDescent="0.3">
      <c r="A19" s="19"/>
      <c r="B19" s="37" t="s">
        <v>160</v>
      </c>
      <c r="C19" s="19"/>
    </row>
    <row r="20" spans="1:3" s="2" customFormat="1" x14ac:dyDescent="0.3">
      <c r="A20" s="19"/>
      <c r="B20" s="48"/>
      <c r="C20" s="19"/>
    </row>
    <row r="21" spans="1:3" s="2" customFormat="1" x14ac:dyDescent="0.3">
      <c r="A21" s="19"/>
      <c r="B21" s="45" t="s">
        <v>161</v>
      </c>
      <c r="C21" s="19"/>
    </row>
    <row r="22" spans="1:3" s="2" customFormat="1" x14ac:dyDescent="0.3">
      <c r="A22" s="19"/>
      <c r="B22" s="46"/>
      <c r="C22" s="19"/>
    </row>
    <row r="23" spans="1:3" s="2" customFormat="1" ht="27.6" x14ac:dyDescent="0.3">
      <c r="A23" s="19"/>
      <c r="B23" s="49" t="s">
        <v>135</v>
      </c>
      <c r="C23" s="19"/>
    </row>
    <row r="24" spans="1:3" s="2" customFormat="1" x14ac:dyDescent="0.3">
      <c r="A24" s="19"/>
      <c r="B24" s="50"/>
      <c r="C24" s="19"/>
    </row>
    <row r="25" spans="1:3" s="2" customFormat="1" x14ac:dyDescent="0.3">
      <c r="A25" s="19"/>
      <c r="B25" s="45" t="s">
        <v>162</v>
      </c>
      <c r="C25" s="19"/>
    </row>
    <row r="26" spans="1:3" s="2" customFormat="1" x14ac:dyDescent="0.3">
      <c r="A26" s="19"/>
      <c r="B26" s="46"/>
      <c r="C26" s="19"/>
    </row>
    <row r="27" spans="1:3" s="2" customFormat="1" ht="27.6" x14ac:dyDescent="0.3">
      <c r="A27" s="19"/>
      <c r="B27" s="37" t="s">
        <v>163</v>
      </c>
      <c r="C27" s="19"/>
    </row>
    <row r="28" spans="1:3" x14ac:dyDescent="0.3">
      <c r="A28" s="11"/>
      <c r="B28" s="19"/>
      <c r="C28" s="11"/>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 id="{903005D8-880A-4F7D-9CC1-38E08630A4E9}">
            <xm:f>Cálculos!$I$5&gt;9</xm:f>
            <x14:dxf>
              <fill>
                <patternFill>
                  <bgColor theme="9" tint="0.79998168889431442"/>
                </patternFill>
              </fill>
            </x14:dxf>
          </x14:cfRule>
          <xm:sqref>B8:B19</xm:sqref>
        </x14:conditionalFormatting>
        <x14:conditionalFormatting xmlns:xm="http://schemas.microsoft.com/office/excel/2006/main">
          <x14:cfRule type="expression" priority="2" id="{A6CC3C47-F5CB-43AD-9EF3-DF58B604A476}">
            <xm:f>AND(Cálculos!$I$5&gt;6,Cálculos!$I$5&lt;10)</xm:f>
            <x14:dxf>
              <fill>
                <patternFill>
                  <bgColor theme="7" tint="0.79998168889431442"/>
                </patternFill>
              </fill>
            </x14:dxf>
          </x14:cfRule>
          <xm:sqref>B21:B23</xm:sqref>
        </x14:conditionalFormatting>
        <x14:conditionalFormatting xmlns:xm="http://schemas.microsoft.com/office/excel/2006/main">
          <x14:cfRule type="expression" priority="1" id="{98E4E763-89F6-4E2A-806E-A4B19792BB86}">
            <xm:f>Cálculos!$I$5&lt;7</xm:f>
            <x14:dxf>
              <fill>
                <patternFill>
                  <bgColor theme="5" tint="0.79998168889431442"/>
                </patternFill>
              </fill>
            </x14:dxf>
          </x14:cfRule>
          <xm:sqref>B25:B27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C29"/>
  <sheetViews>
    <sheetView tabSelected="1" topLeftCell="A3" zoomScale="120" zoomScaleNormal="120" workbookViewId="0">
      <selection activeCell="B3" sqref="B3:B4"/>
    </sheetView>
  </sheetViews>
  <sheetFormatPr baseColWidth="10" defaultRowHeight="14.4" x14ac:dyDescent="0.3"/>
  <cols>
    <col min="2" max="2" width="90.6640625" style="2" customWidth="1"/>
  </cols>
  <sheetData>
    <row r="1" spans="1:3" x14ac:dyDescent="0.3">
      <c r="A1" s="11"/>
      <c r="B1" s="19"/>
      <c r="C1" s="11"/>
    </row>
    <row r="2" spans="1:3" ht="20.399999999999999" thickBot="1" x14ac:dyDescent="0.35">
      <c r="A2" s="11"/>
      <c r="B2" s="18" t="s">
        <v>213</v>
      </c>
      <c r="C2" s="11"/>
    </row>
    <row r="3" spans="1:3" ht="15" customHeight="1" thickTop="1" x14ac:dyDescent="0.3">
      <c r="A3" s="11"/>
      <c r="B3" s="67" t="s">
        <v>205</v>
      </c>
      <c r="C3" s="11"/>
    </row>
    <row r="4" spans="1:3" ht="15" thickBot="1" x14ac:dyDescent="0.35">
      <c r="A4" s="11"/>
      <c r="B4" s="4">
        <f>+Cálculos!I6</f>
        <v>0</v>
      </c>
      <c r="C4" s="11"/>
    </row>
    <row r="5" spans="1:3" x14ac:dyDescent="0.3">
      <c r="A5" s="11"/>
      <c r="B5" s="27"/>
      <c r="C5" s="11"/>
    </row>
    <row r="6" spans="1:3" s="2" customFormat="1" ht="27.6" x14ac:dyDescent="0.3">
      <c r="A6" s="19"/>
      <c r="B6" s="30" t="s">
        <v>164</v>
      </c>
      <c r="C6" s="19"/>
    </row>
    <row r="7" spans="1:3" s="2" customFormat="1" x14ac:dyDescent="0.3">
      <c r="A7" s="19"/>
      <c r="B7" s="51"/>
      <c r="C7" s="19"/>
    </row>
    <row r="8" spans="1:3" s="2" customFormat="1" ht="27.6" x14ac:dyDescent="0.3">
      <c r="A8" s="19"/>
      <c r="B8" s="45" t="s">
        <v>165</v>
      </c>
      <c r="C8" s="19"/>
    </row>
    <row r="9" spans="1:3" s="2" customFormat="1" x14ac:dyDescent="0.3">
      <c r="A9" s="19"/>
      <c r="B9" s="46"/>
      <c r="C9" s="19"/>
    </row>
    <row r="10" spans="1:3" s="2" customFormat="1" x14ac:dyDescent="0.3">
      <c r="A10" s="19"/>
      <c r="B10" s="46" t="s">
        <v>120</v>
      </c>
      <c r="C10" s="19"/>
    </row>
    <row r="11" spans="1:3" s="2" customFormat="1" x14ac:dyDescent="0.3">
      <c r="A11" s="19"/>
      <c r="B11" s="46"/>
      <c r="C11" s="19"/>
    </row>
    <row r="12" spans="1:3" s="2" customFormat="1" ht="27.6" x14ac:dyDescent="0.3">
      <c r="A12" s="19"/>
      <c r="B12" s="43" t="s">
        <v>166</v>
      </c>
      <c r="C12" s="19"/>
    </row>
    <row r="13" spans="1:3" s="2" customFormat="1" x14ac:dyDescent="0.3">
      <c r="A13" s="19"/>
      <c r="B13" s="43" t="s">
        <v>167</v>
      </c>
      <c r="C13" s="19"/>
    </row>
    <row r="14" spans="1:3" s="2" customFormat="1" ht="27.6" x14ac:dyDescent="0.3">
      <c r="A14" s="19"/>
      <c r="B14" s="43" t="s">
        <v>168</v>
      </c>
      <c r="C14" s="19"/>
    </row>
    <row r="15" spans="1:3" s="2" customFormat="1" x14ac:dyDescent="0.3">
      <c r="A15" s="19"/>
      <c r="B15" s="43" t="s">
        <v>169</v>
      </c>
      <c r="C15" s="19"/>
    </row>
    <row r="16" spans="1:3" s="2" customFormat="1" x14ac:dyDescent="0.3">
      <c r="A16" s="19"/>
      <c r="B16" s="43" t="s">
        <v>170</v>
      </c>
      <c r="C16" s="19"/>
    </row>
    <row r="17" spans="1:3" s="2" customFormat="1" x14ac:dyDescent="0.3">
      <c r="A17" s="19"/>
      <c r="B17" s="43" t="s">
        <v>171</v>
      </c>
      <c r="C17" s="19"/>
    </row>
    <row r="18" spans="1:3" s="2" customFormat="1" x14ac:dyDescent="0.3">
      <c r="A18" s="19"/>
      <c r="B18" s="47"/>
      <c r="C18" s="19"/>
    </row>
    <row r="19" spans="1:3" s="2" customFormat="1" ht="15" customHeight="1" x14ac:dyDescent="0.3">
      <c r="A19" s="19"/>
      <c r="B19" s="37" t="s">
        <v>172</v>
      </c>
      <c r="C19" s="19"/>
    </row>
    <row r="20" spans="1:3" s="2" customFormat="1" x14ac:dyDescent="0.3">
      <c r="A20" s="19"/>
      <c r="B20" s="48"/>
      <c r="C20" s="19"/>
    </row>
    <row r="21" spans="1:3" s="2" customFormat="1" ht="27.6" x14ac:dyDescent="0.3">
      <c r="A21" s="19"/>
      <c r="B21" s="45" t="s">
        <v>173</v>
      </c>
      <c r="C21" s="19"/>
    </row>
    <row r="22" spans="1:3" s="2" customFormat="1" x14ac:dyDescent="0.3">
      <c r="A22" s="19"/>
      <c r="B22" s="46"/>
      <c r="C22" s="19"/>
    </row>
    <row r="23" spans="1:3" s="2" customFormat="1" ht="27.6" x14ac:dyDescent="0.3">
      <c r="A23" s="19"/>
      <c r="B23" s="46" t="s">
        <v>174</v>
      </c>
      <c r="C23" s="19"/>
    </row>
    <row r="24" spans="1:3" s="2" customFormat="1" x14ac:dyDescent="0.3">
      <c r="A24" s="19"/>
      <c r="B24" s="49" t="s">
        <v>175</v>
      </c>
      <c r="C24" s="19"/>
    </row>
    <row r="25" spans="1:3" s="2" customFormat="1" x14ac:dyDescent="0.3">
      <c r="A25" s="19"/>
      <c r="B25" s="50"/>
      <c r="C25" s="19"/>
    </row>
    <row r="26" spans="1:3" s="2" customFormat="1" x14ac:dyDescent="0.3">
      <c r="A26" s="19"/>
      <c r="B26" s="45" t="s">
        <v>176</v>
      </c>
      <c r="C26" s="19"/>
    </row>
    <row r="27" spans="1:3" s="2" customFormat="1" x14ac:dyDescent="0.3">
      <c r="A27" s="19"/>
      <c r="B27" s="46"/>
      <c r="C27" s="19"/>
    </row>
    <row r="28" spans="1:3" s="2" customFormat="1" ht="41.4" x14ac:dyDescent="0.3">
      <c r="A28" s="19"/>
      <c r="B28" s="37" t="s">
        <v>177</v>
      </c>
      <c r="C28" s="19"/>
    </row>
    <row r="29" spans="1:3" x14ac:dyDescent="0.3">
      <c r="A29" s="11"/>
      <c r="B29" s="19"/>
      <c r="C29" s="11"/>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 id="{4ECD514A-D249-41F8-8FD8-2B5DBC93D98B}">
            <xm:f>Cálculos!$I$6&gt;9</xm:f>
            <x14:dxf>
              <fill>
                <patternFill>
                  <bgColor theme="9" tint="0.79998168889431442"/>
                </patternFill>
              </fill>
            </x14:dxf>
          </x14:cfRule>
          <xm:sqref>B8:B19</xm:sqref>
        </x14:conditionalFormatting>
        <x14:conditionalFormatting xmlns:xm="http://schemas.microsoft.com/office/excel/2006/main">
          <x14:cfRule type="expression" priority="2" id="{C480EC76-187E-40C5-B20D-F547910DAE85}">
            <xm:f>AND(Cálculos!$I$6&lt;10,Cálculos!$I$6&gt;6)</xm:f>
            <x14:dxf>
              <fill>
                <patternFill>
                  <bgColor theme="7" tint="0.79998168889431442"/>
                </patternFill>
              </fill>
            </x14:dxf>
          </x14:cfRule>
          <xm:sqref>B21:B24</xm:sqref>
        </x14:conditionalFormatting>
        <x14:conditionalFormatting xmlns:xm="http://schemas.microsoft.com/office/excel/2006/main">
          <x14:cfRule type="expression" priority="1" id="{27A37F35-A6EC-4117-B535-867B1BCC572D}">
            <xm:f>Cálculos!$I$6&lt;7</xm:f>
            <x14:dxf>
              <fill>
                <patternFill>
                  <bgColor theme="5" tint="0.79998168889431442"/>
                </patternFill>
              </fill>
            </x14:dxf>
          </x14:cfRule>
          <xm:sqref>B26:B28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C28"/>
  <sheetViews>
    <sheetView topLeftCell="A10" workbookViewId="0">
      <selection activeCell="H20" sqref="H20"/>
    </sheetView>
  </sheetViews>
  <sheetFormatPr baseColWidth="10" defaultRowHeight="14.4" x14ac:dyDescent="0.3"/>
  <cols>
    <col min="2" max="2" width="90.6640625" style="2" customWidth="1"/>
  </cols>
  <sheetData>
    <row r="1" spans="1:3" x14ac:dyDescent="0.3">
      <c r="A1" s="11"/>
      <c r="B1" s="19"/>
      <c r="C1" s="11"/>
    </row>
    <row r="2" spans="1:3" ht="40.200000000000003" thickBot="1" x14ac:dyDescent="0.35">
      <c r="A2" s="11"/>
      <c r="B2" s="18" t="s">
        <v>214</v>
      </c>
      <c r="C2" s="11"/>
    </row>
    <row r="3" spans="1:3" ht="15" customHeight="1" thickTop="1" x14ac:dyDescent="0.3">
      <c r="A3" s="11"/>
      <c r="B3" s="67" t="s">
        <v>205</v>
      </c>
      <c r="C3" s="11"/>
    </row>
    <row r="4" spans="1:3" ht="15" thickBot="1" x14ac:dyDescent="0.35">
      <c r="A4" s="11"/>
      <c r="B4" s="4">
        <f>+Cálculos!I7</f>
        <v>0</v>
      </c>
      <c r="C4" s="11"/>
    </row>
    <row r="5" spans="1:3" x14ac:dyDescent="0.3">
      <c r="A5" s="11"/>
      <c r="B5" s="27"/>
      <c r="C5" s="11"/>
    </row>
    <row r="6" spans="1:3" ht="151.80000000000001" x14ac:dyDescent="0.3">
      <c r="A6" s="11"/>
      <c r="B6" s="30" t="s">
        <v>178</v>
      </c>
      <c r="C6" s="11"/>
    </row>
    <row r="7" spans="1:3" x14ac:dyDescent="0.3">
      <c r="A7" s="11"/>
      <c r="B7" s="51"/>
      <c r="C7" s="11"/>
    </row>
    <row r="8" spans="1:3" ht="27.6" x14ac:dyDescent="0.3">
      <c r="A8" s="11"/>
      <c r="B8" s="45" t="s">
        <v>179</v>
      </c>
      <c r="C8" s="11"/>
    </row>
    <row r="9" spans="1:3" x14ac:dyDescent="0.3">
      <c r="A9" s="11"/>
      <c r="B9" s="46"/>
      <c r="C9" s="11"/>
    </row>
    <row r="10" spans="1:3" x14ac:dyDescent="0.3">
      <c r="A10" s="11"/>
      <c r="B10" s="46" t="s">
        <v>120</v>
      </c>
      <c r="C10" s="11"/>
    </row>
    <row r="11" spans="1:3" x14ac:dyDescent="0.3">
      <c r="A11" s="11"/>
      <c r="B11" s="46"/>
      <c r="C11" s="11"/>
    </row>
    <row r="12" spans="1:3" x14ac:dyDescent="0.3">
      <c r="A12" s="11"/>
      <c r="B12" s="43" t="s">
        <v>180</v>
      </c>
      <c r="C12" s="11"/>
    </row>
    <row r="13" spans="1:3" ht="27.6" x14ac:dyDescent="0.3">
      <c r="A13" s="11"/>
      <c r="B13" s="43" t="s">
        <v>181</v>
      </c>
      <c r="C13" s="11"/>
    </row>
    <row r="14" spans="1:3" ht="27.6" x14ac:dyDescent="0.3">
      <c r="A14" s="11"/>
      <c r="B14" s="43" t="s">
        <v>182</v>
      </c>
      <c r="C14" s="11"/>
    </row>
    <row r="15" spans="1:3" x14ac:dyDescent="0.3">
      <c r="A15" s="11"/>
      <c r="B15" s="43" t="s">
        <v>183</v>
      </c>
      <c r="C15" s="11"/>
    </row>
    <row r="16" spans="1:3" x14ac:dyDescent="0.3">
      <c r="A16" s="11"/>
      <c r="B16" s="43" t="s">
        <v>184</v>
      </c>
      <c r="C16" s="11"/>
    </row>
    <row r="17" spans="1:3" x14ac:dyDescent="0.3">
      <c r="A17" s="11"/>
      <c r="B17" s="47"/>
      <c r="C17" s="11"/>
    </row>
    <row r="18" spans="1:3" ht="55.2" x14ac:dyDescent="0.3">
      <c r="A18" s="11"/>
      <c r="B18" s="37" t="s">
        <v>185</v>
      </c>
      <c r="C18" s="11"/>
    </row>
    <row r="19" spans="1:3" ht="15" customHeight="1" x14ac:dyDescent="0.3">
      <c r="A19" s="11"/>
      <c r="B19" s="48"/>
      <c r="C19" s="11"/>
    </row>
    <row r="20" spans="1:3" ht="27.6" x14ac:dyDescent="0.3">
      <c r="A20" s="11"/>
      <c r="B20" s="45" t="s">
        <v>186</v>
      </c>
      <c r="C20" s="11"/>
    </row>
    <row r="21" spans="1:3" ht="15" customHeight="1" x14ac:dyDescent="0.3">
      <c r="A21" s="11"/>
      <c r="B21" s="46"/>
      <c r="C21" s="11"/>
    </row>
    <row r="22" spans="1:3" ht="55.2" x14ac:dyDescent="0.3">
      <c r="A22" s="11"/>
      <c r="B22" s="46" t="s">
        <v>187</v>
      </c>
      <c r="C22" s="11"/>
    </row>
    <row r="23" spans="1:3" ht="41.4" x14ac:dyDescent="0.3">
      <c r="A23" s="11"/>
      <c r="B23" s="49" t="s">
        <v>188</v>
      </c>
      <c r="C23" s="11"/>
    </row>
    <row r="24" spans="1:3" x14ac:dyDescent="0.3">
      <c r="A24" s="11"/>
      <c r="B24" s="50"/>
      <c r="C24" s="11"/>
    </row>
    <row r="25" spans="1:3" x14ac:dyDescent="0.3">
      <c r="A25" s="11"/>
      <c r="B25" s="45" t="s">
        <v>176</v>
      </c>
      <c r="C25" s="11"/>
    </row>
    <row r="26" spans="1:3" x14ac:dyDescent="0.3">
      <c r="A26" s="11"/>
      <c r="B26" s="46"/>
      <c r="C26" s="11"/>
    </row>
    <row r="27" spans="1:3" ht="55.2" x14ac:dyDescent="0.3">
      <c r="A27" s="11"/>
      <c r="B27" s="37" t="s">
        <v>189</v>
      </c>
      <c r="C27" s="11"/>
    </row>
    <row r="28" spans="1:3" x14ac:dyDescent="0.3">
      <c r="A28" s="11"/>
      <c r="B28" s="19"/>
      <c r="C28" s="11"/>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 id="{ED5FFCA6-7E05-45AB-9B10-1D6988D133D4}">
            <xm:f>Cálculos!$I$7&gt;9</xm:f>
            <x14:dxf>
              <fill>
                <patternFill>
                  <bgColor theme="9" tint="0.79998168889431442"/>
                </patternFill>
              </fill>
            </x14:dxf>
          </x14:cfRule>
          <xm:sqref>B8:B18</xm:sqref>
        </x14:conditionalFormatting>
        <x14:conditionalFormatting xmlns:xm="http://schemas.microsoft.com/office/excel/2006/main">
          <x14:cfRule type="expression" priority="2" id="{BB459BD2-B29D-4B27-A356-CA282CCF2190}">
            <xm:f>AND(Cálculos!$I$7&gt;6,Cálculos!$I$7&lt;10)</xm:f>
            <x14:dxf>
              <fill>
                <patternFill>
                  <bgColor theme="7" tint="0.79998168889431442"/>
                </patternFill>
              </fill>
            </x14:dxf>
          </x14:cfRule>
          <xm:sqref>B20:B23</xm:sqref>
        </x14:conditionalFormatting>
        <x14:conditionalFormatting xmlns:xm="http://schemas.microsoft.com/office/excel/2006/main">
          <x14:cfRule type="expression" priority="1" id="{CB1B3EB8-977F-4C53-AD25-E808BC63F2B3}">
            <xm:f>Cálculos!$I$7&lt;7</xm:f>
            <x14:dxf>
              <fill>
                <patternFill>
                  <bgColor theme="5" tint="0.79998168889431442"/>
                </patternFill>
              </fill>
            </x14:dxf>
          </x14:cfRule>
          <xm:sqref>B25:B27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G37"/>
  <sheetViews>
    <sheetView workbookViewId="0">
      <selection activeCell="B2" sqref="B2:F2"/>
    </sheetView>
  </sheetViews>
  <sheetFormatPr baseColWidth="10" defaultRowHeight="14.4" x14ac:dyDescent="0.3"/>
  <cols>
    <col min="2" max="2" width="45.6640625" style="2" customWidth="1"/>
    <col min="3" max="5" width="10.6640625" customWidth="1"/>
    <col min="6" max="6" width="15.6640625" customWidth="1"/>
  </cols>
  <sheetData>
    <row r="1" spans="1:7" x14ac:dyDescent="0.3">
      <c r="A1" s="11"/>
      <c r="B1" s="19"/>
      <c r="C1" s="11"/>
      <c r="D1" s="11"/>
      <c r="E1" s="11"/>
      <c r="F1" s="11"/>
      <c r="G1" s="11"/>
    </row>
    <row r="2" spans="1:7" ht="20.399999999999999" thickBot="1" x14ac:dyDescent="0.45">
      <c r="A2" s="11"/>
      <c r="B2" s="93" t="s">
        <v>201</v>
      </c>
      <c r="C2" s="93"/>
      <c r="D2" s="93"/>
      <c r="E2" s="93"/>
      <c r="F2" s="93"/>
      <c r="G2" s="11"/>
    </row>
    <row r="3" spans="1:7" ht="15" thickTop="1" x14ac:dyDescent="0.3">
      <c r="A3" s="11"/>
      <c r="B3" s="94"/>
      <c r="C3" s="94"/>
      <c r="D3" s="94"/>
      <c r="E3" s="94"/>
      <c r="F3" s="94"/>
      <c r="G3" s="11"/>
    </row>
    <row r="4" spans="1:7" ht="15" thickBot="1" x14ac:dyDescent="0.35">
      <c r="A4" s="11"/>
      <c r="B4" s="95" t="s">
        <v>202</v>
      </c>
      <c r="C4" s="95"/>
      <c r="D4" s="95"/>
      <c r="E4" s="95"/>
      <c r="F4" s="95"/>
      <c r="G4" s="11"/>
    </row>
    <row r="5" spans="1:7" x14ac:dyDescent="0.3">
      <c r="A5" s="11"/>
      <c r="B5" s="91"/>
      <c r="C5" s="91"/>
      <c r="D5" s="91"/>
      <c r="E5" s="91"/>
      <c r="F5" s="92"/>
      <c r="G5" s="11"/>
    </row>
    <row r="6" spans="1:7" ht="45" customHeight="1" x14ac:dyDescent="0.3">
      <c r="A6" s="11"/>
      <c r="B6" s="91" t="s">
        <v>203</v>
      </c>
      <c r="C6" s="91"/>
      <c r="D6" s="91"/>
      <c r="E6" s="91"/>
      <c r="F6" s="92"/>
      <c r="G6" s="11"/>
    </row>
    <row r="7" spans="1:7" x14ac:dyDescent="0.3">
      <c r="A7" s="11"/>
      <c r="B7" s="96"/>
      <c r="C7" s="96"/>
      <c r="D7" s="96"/>
      <c r="E7" s="96"/>
      <c r="F7" s="96"/>
      <c r="G7" s="11"/>
    </row>
    <row r="8" spans="1:7" x14ac:dyDescent="0.3">
      <c r="A8" s="11"/>
      <c r="B8" s="53" t="s">
        <v>191</v>
      </c>
      <c r="C8" s="58" t="s">
        <v>192</v>
      </c>
      <c r="D8" s="59" t="s">
        <v>193</v>
      </c>
      <c r="E8" s="60" t="s">
        <v>194</v>
      </c>
      <c r="F8" s="61" t="s">
        <v>195</v>
      </c>
      <c r="G8" s="11"/>
    </row>
    <row r="9" spans="1:7" x14ac:dyDescent="0.3">
      <c r="A9" s="11"/>
      <c r="B9" s="54" t="s">
        <v>196</v>
      </c>
      <c r="C9" s="52">
        <v>100</v>
      </c>
      <c r="D9" s="52">
        <v>75</v>
      </c>
      <c r="E9" s="52">
        <v>50</v>
      </c>
      <c r="F9" s="65">
        <f>Cálculos!J3*100</f>
        <v>0</v>
      </c>
      <c r="G9" s="11"/>
    </row>
    <row r="10" spans="1:7" x14ac:dyDescent="0.3">
      <c r="A10" s="11"/>
      <c r="B10" s="55" t="s">
        <v>197</v>
      </c>
      <c r="C10" s="52">
        <v>100</v>
      </c>
      <c r="D10" s="52">
        <v>50</v>
      </c>
      <c r="E10" s="52">
        <v>33</v>
      </c>
      <c r="F10" s="65">
        <f>Cálculos!J4*100</f>
        <v>0</v>
      </c>
      <c r="G10" s="11"/>
    </row>
    <row r="11" spans="1:7" x14ac:dyDescent="0.3">
      <c r="A11" s="11"/>
      <c r="B11" s="55" t="s">
        <v>198</v>
      </c>
      <c r="C11" s="52">
        <v>100</v>
      </c>
      <c r="D11" s="52">
        <v>75</v>
      </c>
      <c r="E11" s="52">
        <v>50</v>
      </c>
      <c r="F11" s="65">
        <f>Cálculos!J5*100</f>
        <v>0</v>
      </c>
      <c r="G11" s="11"/>
    </row>
    <row r="12" spans="1:7" x14ac:dyDescent="0.3">
      <c r="A12" s="11"/>
      <c r="B12" s="55" t="s">
        <v>199</v>
      </c>
      <c r="C12" s="52">
        <v>100</v>
      </c>
      <c r="D12" s="52">
        <v>75</v>
      </c>
      <c r="E12" s="52">
        <v>50</v>
      </c>
      <c r="F12" s="65">
        <f>Cálculos!J6*100</f>
        <v>0</v>
      </c>
      <c r="G12" s="11"/>
    </row>
    <row r="13" spans="1:7" x14ac:dyDescent="0.3">
      <c r="A13" s="11"/>
      <c r="B13" s="56" t="s">
        <v>200</v>
      </c>
      <c r="C13" s="57">
        <v>100</v>
      </c>
      <c r="D13" s="57">
        <v>75</v>
      </c>
      <c r="E13" s="57">
        <v>50</v>
      </c>
      <c r="F13" s="65">
        <f>Cálculos!J7*100</f>
        <v>0</v>
      </c>
      <c r="G13" s="11"/>
    </row>
    <row r="14" spans="1:7" x14ac:dyDescent="0.3">
      <c r="A14" s="11"/>
      <c r="B14" s="85"/>
      <c r="C14" s="86"/>
      <c r="D14" s="86"/>
      <c r="E14" s="86"/>
      <c r="F14" s="97"/>
      <c r="G14" s="11"/>
    </row>
    <row r="15" spans="1:7" x14ac:dyDescent="0.3">
      <c r="A15" s="11"/>
      <c r="B15" s="85"/>
      <c r="C15" s="86"/>
      <c r="D15" s="86"/>
      <c r="E15" s="86"/>
      <c r="F15" s="87"/>
      <c r="G15" s="11"/>
    </row>
    <row r="16" spans="1:7" x14ac:dyDescent="0.3">
      <c r="A16" s="11"/>
      <c r="B16" s="85"/>
      <c r="C16" s="86"/>
      <c r="D16" s="86"/>
      <c r="E16" s="86"/>
      <c r="F16" s="87"/>
      <c r="G16" s="11"/>
    </row>
    <row r="17" spans="1:7" x14ac:dyDescent="0.3">
      <c r="A17" s="11"/>
      <c r="B17" s="85"/>
      <c r="C17" s="86"/>
      <c r="D17" s="86"/>
      <c r="E17" s="86"/>
      <c r="F17" s="87"/>
      <c r="G17" s="11"/>
    </row>
    <row r="18" spans="1:7" x14ac:dyDescent="0.3">
      <c r="A18" s="11"/>
      <c r="B18" s="85"/>
      <c r="C18" s="86"/>
      <c r="D18" s="86"/>
      <c r="E18" s="86"/>
      <c r="F18" s="87"/>
      <c r="G18" s="11"/>
    </row>
    <row r="19" spans="1:7" x14ac:dyDescent="0.3">
      <c r="A19" s="11"/>
      <c r="B19" s="85"/>
      <c r="C19" s="86"/>
      <c r="D19" s="86"/>
      <c r="E19" s="86"/>
      <c r="F19" s="87"/>
      <c r="G19" s="11"/>
    </row>
    <row r="20" spans="1:7" x14ac:dyDescent="0.3">
      <c r="A20" s="11"/>
      <c r="B20" s="85"/>
      <c r="C20" s="86"/>
      <c r="D20" s="86"/>
      <c r="E20" s="86"/>
      <c r="F20" s="87"/>
      <c r="G20" s="11"/>
    </row>
    <row r="21" spans="1:7" x14ac:dyDescent="0.3">
      <c r="A21" s="11"/>
      <c r="B21" s="85"/>
      <c r="C21" s="86"/>
      <c r="D21" s="86"/>
      <c r="E21" s="86"/>
      <c r="F21" s="87"/>
      <c r="G21" s="11"/>
    </row>
    <row r="22" spans="1:7" x14ac:dyDescent="0.3">
      <c r="A22" s="11"/>
      <c r="B22" s="88"/>
      <c r="C22" s="89"/>
      <c r="D22" s="89"/>
      <c r="E22" s="89"/>
      <c r="F22" s="90"/>
      <c r="G22" s="11"/>
    </row>
    <row r="23" spans="1:7" x14ac:dyDescent="0.3">
      <c r="A23" s="11"/>
      <c r="B23" s="88"/>
      <c r="C23" s="89"/>
      <c r="D23" s="89"/>
      <c r="E23" s="89"/>
      <c r="F23" s="90"/>
      <c r="G23" s="11"/>
    </row>
    <row r="24" spans="1:7" x14ac:dyDescent="0.3">
      <c r="A24" s="11"/>
      <c r="B24" s="62"/>
      <c r="C24" s="63"/>
      <c r="D24" s="63"/>
      <c r="E24" s="63"/>
      <c r="F24" s="64"/>
      <c r="G24" s="11"/>
    </row>
    <row r="25" spans="1:7" x14ac:dyDescent="0.3">
      <c r="A25" s="11"/>
      <c r="B25" s="88"/>
      <c r="C25" s="89"/>
      <c r="D25" s="89"/>
      <c r="E25" s="89"/>
      <c r="F25" s="90"/>
      <c r="G25" s="11"/>
    </row>
    <row r="26" spans="1:7" x14ac:dyDescent="0.3">
      <c r="A26" s="11"/>
      <c r="B26" s="88"/>
      <c r="C26" s="89"/>
      <c r="D26" s="89"/>
      <c r="E26" s="89"/>
      <c r="F26" s="90"/>
      <c r="G26" s="11"/>
    </row>
    <row r="27" spans="1:7" x14ac:dyDescent="0.3">
      <c r="A27" s="11"/>
      <c r="B27" s="62"/>
      <c r="C27" s="63"/>
      <c r="D27" s="63"/>
      <c r="E27" s="63"/>
      <c r="F27" s="64"/>
      <c r="G27" s="11"/>
    </row>
    <row r="28" spans="1:7" x14ac:dyDescent="0.3">
      <c r="A28" s="11"/>
      <c r="B28" s="85"/>
      <c r="C28" s="86"/>
      <c r="D28" s="86"/>
      <c r="E28" s="86"/>
      <c r="F28" s="87"/>
      <c r="G28" s="11"/>
    </row>
    <row r="29" spans="1:7" x14ac:dyDescent="0.3">
      <c r="A29" s="11"/>
      <c r="B29" s="85"/>
      <c r="C29" s="86"/>
      <c r="D29" s="86"/>
      <c r="E29" s="86"/>
      <c r="F29" s="87"/>
      <c r="G29" s="11"/>
    </row>
    <row r="30" spans="1:7" x14ac:dyDescent="0.3">
      <c r="A30" s="11"/>
      <c r="B30" s="85"/>
      <c r="C30" s="86"/>
      <c r="D30" s="86"/>
      <c r="E30" s="86"/>
      <c r="F30" s="87"/>
      <c r="G30" s="11"/>
    </row>
    <row r="31" spans="1:7" x14ac:dyDescent="0.3">
      <c r="A31" s="11"/>
      <c r="B31" s="85"/>
      <c r="C31" s="86"/>
      <c r="D31" s="86"/>
      <c r="E31" s="86"/>
      <c r="F31" s="87"/>
      <c r="G31" s="11"/>
    </row>
    <row r="32" spans="1:7" x14ac:dyDescent="0.3">
      <c r="A32" s="11"/>
      <c r="B32" s="85"/>
      <c r="C32" s="86"/>
      <c r="D32" s="86"/>
      <c r="E32" s="86"/>
      <c r="F32" s="87"/>
      <c r="G32" s="11"/>
    </row>
    <row r="33" spans="1:7" x14ac:dyDescent="0.3">
      <c r="A33" s="11"/>
      <c r="B33" s="85"/>
      <c r="C33" s="86"/>
      <c r="D33" s="86"/>
      <c r="E33" s="86"/>
      <c r="F33" s="87"/>
      <c r="G33" s="11"/>
    </row>
    <row r="34" spans="1:7" x14ac:dyDescent="0.3">
      <c r="A34" s="11"/>
      <c r="B34" s="85"/>
      <c r="C34" s="86"/>
      <c r="D34" s="86"/>
      <c r="E34" s="86"/>
      <c r="F34" s="87"/>
      <c r="G34" s="11"/>
    </row>
    <row r="35" spans="1:7" x14ac:dyDescent="0.3">
      <c r="A35" s="11"/>
      <c r="B35" s="85"/>
      <c r="C35" s="86"/>
      <c r="D35" s="86"/>
      <c r="E35" s="86"/>
      <c r="F35" s="87"/>
      <c r="G35" s="11"/>
    </row>
    <row r="36" spans="1:7" x14ac:dyDescent="0.3">
      <c r="A36" s="11"/>
      <c r="B36" s="85"/>
      <c r="C36" s="86"/>
      <c r="D36" s="86"/>
      <c r="E36" s="86"/>
      <c r="F36" s="87"/>
      <c r="G36" s="11"/>
    </row>
    <row r="37" spans="1:7" x14ac:dyDescent="0.3">
      <c r="A37" s="11"/>
      <c r="B37" s="19"/>
      <c r="C37" s="11"/>
      <c r="D37" s="11"/>
      <c r="E37" s="11"/>
      <c r="F37" s="11"/>
      <c r="G37" s="11"/>
    </row>
  </sheetData>
  <mergeCells count="27">
    <mergeCell ref="B15:F15"/>
    <mergeCell ref="B5:F5"/>
    <mergeCell ref="B6:F6"/>
    <mergeCell ref="B2:F2"/>
    <mergeCell ref="B3:F3"/>
    <mergeCell ref="B4:F4"/>
    <mergeCell ref="B7:F7"/>
    <mergeCell ref="B14:F14"/>
    <mergeCell ref="B29:F29"/>
    <mergeCell ref="B16:F16"/>
    <mergeCell ref="B17:F17"/>
    <mergeCell ref="B18:F18"/>
    <mergeCell ref="B19:F19"/>
    <mergeCell ref="B20:F20"/>
    <mergeCell ref="B21:F21"/>
    <mergeCell ref="B22:F22"/>
    <mergeCell ref="B23:F23"/>
    <mergeCell ref="B25:F25"/>
    <mergeCell ref="B26:F26"/>
    <mergeCell ref="B28:F28"/>
    <mergeCell ref="B36:F36"/>
    <mergeCell ref="B30:F30"/>
    <mergeCell ref="B31:F31"/>
    <mergeCell ref="B32:F32"/>
    <mergeCell ref="B33:F33"/>
    <mergeCell ref="B34:F34"/>
    <mergeCell ref="B35:F3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Enunciados</vt:lpstr>
      <vt:lpstr>Frases</vt:lpstr>
      <vt:lpstr>Perfil Emprendedor</vt:lpstr>
      <vt:lpstr>Necesidad de logro</vt:lpstr>
      <vt:lpstr>Autonomía_Independencia</vt:lpstr>
      <vt:lpstr>Tendencia Creativa</vt:lpstr>
      <vt:lpstr>Asumir riesgos calculados</vt:lpstr>
      <vt:lpstr>Éxito basado en esfuerzo</vt:lpstr>
      <vt:lpstr>Resultado Test TEG</vt:lpstr>
      <vt:lpstr>Cálculos</vt:lpstr>
      <vt:lpstr>SumaFilas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Gaston Grosso</dc:creator>
  <cp:lastModifiedBy>monica</cp:lastModifiedBy>
  <dcterms:created xsi:type="dcterms:W3CDTF">2020-08-13T00:38:38Z</dcterms:created>
  <dcterms:modified xsi:type="dcterms:W3CDTF">2023-08-08T13:28:17Z</dcterms:modified>
</cp:coreProperties>
</file>