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ANIEL\AA UNIVERSIDAD\AA_UNC\CATEDRAS\01 ARQUITECTURA UNC\2025\CLASES\PORTICOS\"/>
    </mc:Choice>
  </mc:AlternateContent>
  <xr:revisionPtr revIDLastSave="0" documentId="13_ncr:1_{B6CEEB8A-5208-4FE7-9F0F-FE5E99A02D77}" xr6:coauthVersionLast="47" xr6:coauthVersionMax="47" xr10:uidLastSave="{00000000-0000-0000-0000-000000000000}"/>
  <bookViews>
    <workbookView xWindow="16710" yWindow="1695" windowWidth="8475" windowHeight="13830" xr2:uid="{00000000-000D-0000-FFFF-FFFF00000000}"/>
  </bookViews>
  <sheets>
    <sheet name="Hoja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21" i="2" l="1"/>
  <c r="R21" i="2"/>
  <c r="S20" i="2"/>
  <c r="R20" i="2"/>
  <c r="S19" i="2"/>
  <c r="R19" i="2"/>
  <c r="S18" i="2"/>
  <c r="R18" i="2"/>
  <c r="S17" i="2"/>
  <c r="R17" i="2"/>
  <c r="S12" i="2"/>
  <c r="R12" i="2"/>
  <c r="S11" i="2"/>
  <c r="R11" i="2"/>
  <c r="S10" i="2"/>
  <c r="R10" i="2"/>
  <c r="S9" i="2"/>
  <c r="R9" i="2"/>
  <c r="S8" i="2"/>
  <c r="R8" i="2"/>
  <c r="L21" i="2"/>
  <c r="K21" i="2"/>
  <c r="L20" i="2"/>
  <c r="K20" i="2"/>
  <c r="L19" i="2"/>
  <c r="K19" i="2"/>
  <c r="L18" i="2"/>
  <c r="K18" i="2"/>
  <c r="L17" i="2"/>
  <c r="K17" i="2"/>
  <c r="L12" i="2"/>
  <c r="K12" i="2"/>
  <c r="L11" i="2"/>
  <c r="K11" i="2"/>
  <c r="L10" i="2"/>
  <c r="K10" i="2"/>
  <c r="L9" i="2"/>
  <c r="K9" i="2"/>
  <c r="L8" i="2"/>
  <c r="K8" i="2"/>
  <c r="E21" i="2"/>
  <c r="D21" i="2"/>
  <c r="E20" i="2"/>
  <c r="D20" i="2"/>
  <c r="E19" i="2"/>
  <c r="D19" i="2"/>
  <c r="E18" i="2"/>
  <c r="D18" i="2"/>
  <c r="E17" i="2"/>
  <c r="D17" i="2"/>
  <c r="D12" i="2"/>
  <c r="D11" i="2"/>
  <c r="D10" i="2"/>
  <c r="D9" i="2"/>
  <c r="E12" i="2"/>
  <c r="E11" i="2"/>
  <c r="E10" i="2"/>
  <c r="E9" i="2"/>
  <c r="E8" i="2"/>
  <c r="D8" i="2"/>
</calcChain>
</file>

<file path=xl/sharedStrings.xml><?xml version="1.0" encoding="utf-8"?>
<sst xmlns="http://schemas.openxmlformats.org/spreadsheetml/2006/main" count="144" uniqueCount="30">
  <si>
    <t>H-25</t>
  </si>
  <si>
    <t>f'c =</t>
  </si>
  <si>
    <t xml:space="preserve">b = </t>
  </si>
  <si>
    <t xml:space="preserve">h = </t>
  </si>
  <si>
    <t>Combinación</t>
  </si>
  <si>
    <t>C1</t>
  </si>
  <si>
    <t>Mu</t>
  </si>
  <si>
    <t>Pu</t>
  </si>
  <si>
    <t>mu</t>
  </si>
  <si>
    <t>pu</t>
  </si>
  <si>
    <t>mm</t>
  </si>
  <si>
    <t>[MPa]</t>
  </si>
  <si>
    <t>Cuantía</t>
  </si>
  <si>
    <t>II-10</t>
  </si>
  <si>
    <t>Diagrama</t>
  </si>
  <si>
    <t>g =</t>
  </si>
  <si>
    <t>r</t>
  </si>
  <si>
    <t>25 MPa</t>
  </si>
  <si>
    <t xml:space="preserve">fy = </t>
  </si>
  <si>
    <t>420 MPa</t>
  </si>
  <si>
    <t>C3</t>
  </si>
  <si>
    <t>C4</t>
  </si>
  <si>
    <t>[tm]</t>
  </si>
  <si>
    <t>[t]</t>
  </si>
  <si>
    <t>C2</t>
  </si>
  <si>
    <t>C5</t>
  </si>
  <si>
    <t>Columna C1</t>
  </si>
  <si>
    <t>Sección inferior = pie</t>
  </si>
  <si>
    <t>Sección superior = cabeza</t>
  </si>
  <si>
    <t>Columna C2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</si>
</sst>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2" fontId="0" fillId="0" borderId="1" xfId="0" applyNumberFormat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2" xfId="0" applyBorder="1"/>
    <xf numFmtId="0" fontId="0" fillId="0" borderId="3" xfId="0" applyBorder="1"/>
    <xf numFmtId="0" fontId="0" fillId="2" borderId="3" xfId="0" applyFill="1" applyBorder="1"/>
    <xf numFmtId="0" fontId="0" fillId="0" borderId="4" xfId="0" applyBorder="1"/>
    <xf numFmtId="0" fontId="2" fillId="0" borderId="5" xfId="0" applyFont="1" applyBorder="1"/>
    <xf numFmtId="0" fontId="0" fillId="2" borderId="0" xfId="0" applyFill="1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/>
    <xf numFmtId="0" fontId="0" fillId="0" borderId="8" xfId="0" applyBorder="1"/>
    <xf numFmtId="0" fontId="0" fillId="0" borderId="9" xfId="0" applyBorder="1"/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2" borderId="13" xfId="0" applyFill="1" applyBorder="1" applyAlignment="1">
      <alignment vertical="center"/>
    </xf>
    <xf numFmtId="2" fontId="0" fillId="0" borderId="13" xfId="0" applyNumberForma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2" borderId="16" xfId="0" applyFill="1" applyBorder="1" applyAlignment="1">
      <alignment vertical="center"/>
    </xf>
    <xf numFmtId="2" fontId="0" fillId="0" borderId="16" xfId="0" applyNumberFormat="1" applyBorder="1" applyAlignment="1">
      <alignment vertical="center"/>
    </xf>
    <xf numFmtId="0" fontId="1" fillId="0" borderId="1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Border="1"/>
    <xf numFmtId="0" fontId="3" fillId="0" borderId="1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2" fontId="0" fillId="2" borderId="16" xfId="0" applyNumberFormat="1" applyFill="1" applyBorder="1" applyAlignment="1">
      <alignment vertical="center"/>
    </xf>
    <xf numFmtId="2" fontId="0" fillId="2" borderId="1" xfId="0" applyNumberFormat="1" applyFill="1" applyBorder="1" applyAlignment="1">
      <alignment vertical="center"/>
    </xf>
    <xf numFmtId="2" fontId="0" fillId="2" borderId="13" xfId="0" applyNumberForma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21"/>
  <sheetViews>
    <sheetView showGridLines="0" tabSelected="1" topLeftCell="H1" zoomScale="115" zoomScaleNormal="115" workbookViewId="0">
      <selection activeCell="H1" sqref="H1:M12"/>
    </sheetView>
  </sheetViews>
  <sheetFormatPr baseColWidth="10" defaultRowHeight="15" x14ac:dyDescent="0.25"/>
  <cols>
    <col min="1" max="1" width="7.28515625" customWidth="1"/>
    <col min="2" max="3" width="9.5703125" customWidth="1"/>
    <col min="4" max="5" width="8.7109375" customWidth="1"/>
    <col min="6" max="6" width="10.5703125" customWidth="1"/>
    <col min="8" max="8" width="7.28515625" customWidth="1"/>
    <col min="9" max="10" width="9.5703125" customWidth="1"/>
    <col min="11" max="12" width="8.7109375" customWidth="1"/>
    <col min="15" max="15" width="7.28515625" customWidth="1"/>
    <col min="16" max="17" width="9.5703125" customWidth="1"/>
    <col min="18" max="19" width="8.7109375" customWidth="1"/>
  </cols>
  <sheetData>
    <row r="1" spans="1:20" x14ac:dyDescent="0.25">
      <c r="A1" s="3" t="s">
        <v>0</v>
      </c>
      <c r="B1" s="4" t="s">
        <v>1</v>
      </c>
      <c r="C1" s="5" t="s">
        <v>17</v>
      </c>
      <c r="D1" s="4" t="s">
        <v>18</v>
      </c>
      <c r="E1" s="4" t="s">
        <v>19</v>
      </c>
      <c r="F1" s="6"/>
      <c r="H1" s="3" t="s">
        <v>0</v>
      </c>
      <c r="I1" s="4" t="s">
        <v>1</v>
      </c>
      <c r="J1" s="5" t="s">
        <v>17</v>
      </c>
      <c r="K1" s="4" t="s">
        <v>18</v>
      </c>
      <c r="L1" s="4" t="s">
        <v>19</v>
      </c>
      <c r="M1" s="6"/>
      <c r="O1" s="3" t="s">
        <v>0</v>
      </c>
      <c r="P1" s="4" t="s">
        <v>1</v>
      </c>
      <c r="Q1" s="5" t="s">
        <v>17</v>
      </c>
      <c r="R1" s="4" t="s">
        <v>18</v>
      </c>
      <c r="S1" s="4" t="s">
        <v>19</v>
      </c>
      <c r="T1" s="6"/>
    </row>
    <row r="2" spans="1:20" x14ac:dyDescent="0.25">
      <c r="A2" s="7" t="s">
        <v>15</v>
      </c>
      <c r="B2" s="8">
        <v>0.9</v>
      </c>
      <c r="C2" s="9"/>
      <c r="D2" s="28" t="s">
        <v>14</v>
      </c>
      <c r="E2" s="8" t="s">
        <v>13</v>
      </c>
      <c r="F2" s="10"/>
      <c r="H2" s="7" t="s">
        <v>15</v>
      </c>
      <c r="I2" s="8">
        <v>0.9</v>
      </c>
      <c r="J2" s="9"/>
      <c r="K2" s="28" t="s">
        <v>14</v>
      </c>
      <c r="L2" s="8" t="s">
        <v>13</v>
      </c>
      <c r="M2" s="10"/>
      <c r="O2" s="7" t="s">
        <v>15</v>
      </c>
      <c r="P2" s="8">
        <v>0.9</v>
      </c>
      <c r="Q2" s="9"/>
      <c r="R2" s="28" t="s">
        <v>14</v>
      </c>
      <c r="S2" s="8" t="s">
        <v>13</v>
      </c>
      <c r="T2" s="10"/>
    </row>
    <row r="3" spans="1:20" ht="15.75" thickBot="1" x14ac:dyDescent="0.3">
      <c r="A3" s="11" t="s">
        <v>2</v>
      </c>
      <c r="B3" s="12">
        <v>200</v>
      </c>
      <c r="C3" s="13" t="s">
        <v>10</v>
      </c>
      <c r="D3" s="13" t="s">
        <v>3</v>
      </c>
      <c r="E3" s="12">
        <v>350</v>
      </c>
      <c r="F3" s="14" t="s">
        <v>10</v>
      </c>
      <c r="H3" s="11" t="s">
        <v>2</v>
      </c>
      <c r="I3" s="12">
        <v>200</v>
      </c>
      <c r="J3" s="13" t="s">
        <v>10</v>
      </c>
      <c r="K3" s="13" t="s">
        <v>3</v>
      </c>
      <c r="L3" s="12">
        <v>350</v>
      </c>
      <c r="M3" s="14" t="s">
        <v>10</v>
      </c>
      <c r="O3" s="11" t="s">
        <v>2</v>
      </c>
      <c r="P3" s="12">
        <v>200</v>
      </c>
      <c r="Q3" s="13" t="s">
        <v>10</v>
      </c>
      <c r="R3" s="13" t="s">
        <v>3</v>
      </c>
      <c r="S3" s="12">
        <v>200</v>
      </c>
      <c r="T3" s="14" t="s">
        <v>10</v>
      </c>
    </row>
    <row r="4" spans="1:20" x14ac:dyDescent="0.25">
      <c r="A4" s="29" t="s">
        <v>4</v>
      </c>
      <c r="B4" s="32" t="s">
        <v>26</v>
      </c>
      <c r="C4" s="32"/>
      <c r="D4" s="32"/>
      <c r="E4" s="32"/>
      <c r="F4" s="33"/>
      <c r="H4" s="29" t="s">
        <v>4</v>
      </c>
      <c r="I4" s="32" t="s">
        <v>29</v>
      </c>
      <c r="J4" s="32"/>
      <c r="K4" s="32"/>
      <c r="L4" s="32"/>
      <c r="M4" s="33"/>
      <c r="O4" s="29" t="s">
        <v>4</v>
      </c>
      <c r="P4" s="32" t="s">
        <v>29</v>
      </c>
      <c r="Q4" s="32"/>
      <c r="R4" s="32"/>
      <c r="S4" s="32"/>
      <c r="T4" s="33"/>
    </row>
    <row r="5" spans="1:20" x14ac:dyDescent="0.25">
      <c r="A5" s="30"/>
      <c r="B5" s="34" t="s">
        <v>27</v>
      </c>
      <c r="C5" s="34"/>
      <c r="D5" s="34"/>
      <c r="E5" s="34"/>
      <c r="F5" s="35"/>
      <c r="H5" s="30"/>
      <c r="I5" s="34" t="s">
        <v>27</v>
      </c>
      <c r="J5" s="34"/>
      <c r="K5" s="34"/>
      <c r="L5" s="34"/>
      <c r="M5" s="35"/>
      <c r="O5" s="30"/>
      <c r="P5" s="34" t="s">
        <v>27</v>
      </c>
      <c r="Q5" s="34"/>
      <c r="R5" s="34"/>
      <c r="S5" s="34"/>
      <c r="T5" s="35"/>
    </row>
    <row r="6" spans="1:20" x14ac:dyDescent="0.25">
      <c r="A6" s="30"/>
      <c r="B6" s="27" t="s">
        <v>6</v>
      </c>
      <c r="C6" s="27" t="s">
        <v>7</v>
      </c>
      <c r="D6" s="27" t="s">
        <v>8</v>
      </c>
      <c r="E6" s="27" t="s">
        <v>9</v>
      </c>
      <c r="F6" s="16" t="s">
        <v>12</v>
      </c>
      <c r="H6" s="30"/>
      <c r="I6" s="27" t="s">
        <v>6</v>
      </c>
      <c r="J6" s="27" t="s">
        <v>7</v>
      </c>
      <c r="K6" s="27" t="s">
        <v>8</v>
      </c>
      <c r="L6" s="27" t="s">
        <v>9</v>
      </c>
      <c r="M6" s="16" t="s">
        <v>12</v>
      </c>
      <c r="O6" s="30"/>
      <c r="P6" s="27" t="s">
        <v>6</v>
      </c>
      <c r="Q6" s="27" t="s">
        <v>7</v>
      </c>
      <c r="R6" s="27" t="s">
        <v>8</v>
      </c>
      <c r="S6" s="27" t="s">
        <v>9</v>
      </c>
      <c r="T6" s="16" t="s">
        <v>12</v>
      </c>
    </row>
    <row r="7" spans="1:20" ht="15.75" thickBot="1" x14ac:dyDescent="0.3">
      <c r="A7" s="31"/>
      <c r="B7" s="21" t="s">
        <v>22</v>
      </c>
      <c r="C7" s="21" t="s">
        <v>23</v>
      </c>
      <c r="D7" s="21" t="s">
        <v>11</v>
      </c>
      <c r="E7" s="21" t="s">
        <v>11</v>
      </c>
      <c r="F7" s="22" t="s">
        <v>16</v>
      </c>
      <c r="H7" s="31"/>
      <c r="I7" s="21" t="s">
        <v>22</v>
      </c>
      <c r="J7" s="21" t="s">
        <v>23</v>
      </c>
      <c r="K7" s="21" t="s">
        <v>11</v>
      </c>
      <c r="L7" s="21" t="s">
        <v>11</v>
      </c>
      <c r="M7" s="22" t="s">
        <v>16</v>
      </c>
      <c r="O7" s="31"/>
      <c r="P7" s="21" t="s">
        <v>22</v>
      </c>
      <c r="Q7" s="21" t="s">
        <v>23</v>
      </c>
      <c r="R7" s="21" t="s">
        <v>11</v>
      </c>
      <c r="S7" s="21" t="s">
        <v>11</v>
      </c>
      <c r="T7" s="22" t="s">
        <v>16</v>
      </c>
    </row>
    <row r="8" spans="1:20" x14ac:dyDescent="0.25">
      <c r="A8" s="23" t="s">
        <v>5</v>
      </c>
      <c r="B8" s="36">
        <v>0.61</v>
      </c>
      <c r="C8" s="36">
        <v>16.899999999999999</v>
      </c>
      <c r="D8" s="25">
        <f>+ABS(B8)*10^6/$B$3/$E$3/$E$3*10</f>
        <v>0.24897959183673465</v>
      </c>
      <c r="E8" s="25">
        <f>+C8*10^3/$B$3/$E$3*10</f>
        <v>2.4142857142857146</v>
      </c>
      <c r="F8" s="26"/>
      <c r="H8" s="23" t="s">
        <v>5</v>
      </c>
      <c r="I8" s="36">
        <v>0.42</v>
      </c>
      <c r="J8" s="36">
        <v>55.09</v>
      </c>
      <c r="K8" s="25">
        <f>+ABS(I8)*10^6/$I$3/$L$3/$L$3*10</f>
        <v>0.17142857142857143</v>
      </c>
      <c r="L8" s="25">
        <f>+J8*10^3/$I$3/$L$3*10</f>
        <v>7.8699999999999992</v>
      </c>
      <c r="M8" s="26"/>
      <c r="O8" s="23" t="s">
        <v>5</v>
      </c>
      <c r="P8" s="24">
        <v>0.61</v>
      </c>
      <c r="Q8" s="24">
        <v>16.899999999999999</v>
      </c>
      <c r="R8" s="25">
        <f>+ABS(P8)*10^6/$P$3/$S$3/$S$3*10</f>
        <v>0.76249999999999996</v>
      </c>
      <c r="S8" s="25">
        <f>+Q8*10^3/$P$3/$S$3*10</f>
        <v>4.2249999999999996</v>
      </c>
      <c r="T8" s="26"/>
    </row>
    <row r="9" spans="1:20" x14ac:dyDescent="0.25">
      <c r="A9" s="15" t="s">
        <v>24</v>
      </c>
      <c r="B9" s="37">
        <v>15.92</v>
      </c>
      <c r="C9" s="37">
        <v>23.73</v>
      </c>
      <c r="D9" s="1">
        <f t="shared" ref="D9:D12" si="0">+ABS(B9)*10^6/$B$3/$E$3/$E$3*10</f>
        <v>6.4979591836734691</v>
      </c>
      <c r="E9" s="1">
        <f t="shared" ref="E9:E12" si="1">+C9*10^3/$B$3/$E$3*10</f>
        <v>3.39</v>
      </c>
      <c r="F9" s="16"/>
      <c r="H9" s="15" t="s">
        <v>24</v>
      </c>
      <c r="I9" s="37">
        <v>17.28</v>
      </c>
      <c r="J9" s="37">
        <v>30.46</v>
      </c>
      <c r="K9" s="1">
        <f t="shared" ref="K9:K12" si="2">+ABS(I9)*10^6/$I$3/$L$3/$L$3*10</f>
        <v>7.0530612244897961</v>
      </c>
      <c r="L9" s="1">
        <f t="shared" ref="L9:L12" si="3">+J9*10^3/$I$3/$L$3*10</f>
        <v>4.3514285714285714</v>
      </c>
      <c r="M9" s="16"/>
      <c r="O9" s="15" t="s">
        <v>24</v>
      </c>
      <c r="P9" s="2">
        <v>15.92</v>
      </c>
      <c r="Q9" s="2">
        <v>23.73</v>
      </c>
      <c r="R9" s="1">
        <f t="shared" ref="R9:R12" si="4">+ABS(P9)*10^6/$P$3/$S$3/$S$3*10</f>
        <v>19.899999999999999</v>
      </c>
      <c r="S9" s="1">
        <f t="shared" ref="S9:S12" si="5">+Q9*10^3/$P$3/$S$3*10</f>
        <v>5.932500000000001</v>
      </c>
      <c r="T9" s="16"/>
    </row>
    <row r="10" spans="1:20" x14ac:dyDescent="0.25">
      <c r="A10" s="15" t="s">
        <v>20</v>
      </c>
      <c r="B10" s="37">
        <v>15.17</v>
      </c>
      <c r="C10" s="37">
        <v>29.53</v>
      </c>
      <c r="D10" s="1">
        <f t="shared" si="0"/>
        <v>6.1918367346938776</v>
      </c>
      <c r="E10" s="1">
        <f t="shared" si="1"/>
        <v>4.2185714285714289</v>
      </c>
      <c r="F10" s="16"/>
      <c r="H10" s="15" t="s">
        <v>20</v>
      </c>
      <c r="I10" s="37">
        <v>16.75</v>
      </c>
      <c r="J10" s="37">
        <v>44.48</v>
      </c>
      <c r="K10" s="1">
        <f t="shared" si="2"/>
        <v>6.8367346938775508</v>
      </c>
      <c r="L10" s="1">
        <f t="shared" si="3"/>
        <v>6.3542857142857141</v>
      </c>
      <c r="M10" s="16"/>
      <c r="O10" s="15" t="s">
        <v>20</v>
      </c>
      <c r="P10" s="2">
        <v>15.17</v>
      </c>
      <c r="Q10" s="2">
        <v>29.53</v>
      </c>
      <c r="R10" s="1">
        <f t="shared" si="4"/>
        <v>18.962499999999999</v>
      </c>
      <c r="S10" s="1">
        <f t="shared" si="5"/>
        <v>7.3825000000000003</v>
      </c>
      <c r="T10" s="16"/>
    </row>
    <row r="11" spans="1:20" x14ac:dyDescent="0.25">
      <c r="A11" s="15" t="s">
        <v>21</v>
      </c>
      <c r="B11" s="37">
        <v>15.28</v>
      </c>
      <c r="C11" s="37">
        <v>32.6</v>
      </c>
      <c r="D11" s="1">
        <f t="shared" si="0"/>
        <v>6.2367346938775503</v>
      </c>
      <c r="E11" s="1">
        <f t="shared" si="1"/>
        <v>4.6571428571428566</v>
      </c>
      <c r="F11" s="16"/>
      <c r="H11" s="15" t="s">
        <v>21</v>
      </c>
      <c r="I11" s="37">
        <v>16.82</v>
      </c>
      <c r="J11" s="37">
        <v>34.47</v>
      </c>
      <c r="K11" s="1">
        <f t="shared" si="2"/>
        <v>6.8653061224489793</v>
      </c>
      <c r="L11" s="1">
        <f t="shared" si="3"/>
        <v>4.9242857142857144</v>
      </c>
      <c r="M11" s="16"/>
      <c r="O11" s="15" t="s">
        <v>21</v>
      </c>
      <c r="P11" s="2">
        <v>15.28</v>
      </c>
      <c r="Q11" s="2">
        <v>32.6</v>
      </c>
      <c r="R11" s="1">
        <f t="shared" si="4"/>
        <v>19.099999999999998</v>
      </c>
      <c r="S11" s="1">
        <f t="shared" si="5"/>
        <v>8.1499999999999986</v>
      </c>
      <c r="T11" s="16"/>
    </row>
    <row r="12" spans="1:20" ht="15.75" thickBot="1" x14ac:dyDescent="0.3">
      <c r="A12" s="17" t="s">
        <v>25</v>
      </c>
      <c r="B12" s="38">
        <v>15.81</v>
      </c>
      <c r="C12" s="38">
        <v>47.29</v>
      </c>
      <c r="D12" s="19">
        <f t="shared" si="0"/>
        <v>6.4530612244897956</v>
      </c>
      <c r="E12" s="19">
        <f t="shared" si="1"/>
        <v>6.7557142857142853</v>
      </c>
      <c r="F12" s="20"/>
      <c r="H12" s="17" t="s">
        <v>25</v>
      </c>
      <c r="I12" s="38">
        <v>17.2</v>
      </c>
      <c r="J12" s="38">
        <v>13.43</v>
      </c>
      <c r="K12" s="19">
        <f t="shared" si="2"/>
        <v>7.0204081632653059</v>
      </c>
      <c r="L12" s="19">
        <f t="shared" si="3"/>
        <v>1.9185714285714286</v>
      </c>
      <c r="M12" s="20"/>
      <c r="O12" s="17" t="s">
        <v>25</v>
      </c>
      <c r="P12" s="18">
        <v>15.81</v>
      </c>
      <c r="Q12" s="18">
        <v>47.29</v>
      </c>
      <c r="R12" s="19">
        <f t="shared" si="4"/>
        <v>19.762499999999999</v>
      </c>
      <c r="S12" s="19">
        <f t="shared" si="5"/>
        <v>11.8225</v>
      </c>
      <c r="T12" s="20"/>
    </row>
    <row r="13" spans="1:20" x14ac:dyDescent="0.25">
      <c r="A13" s="29" t="s">
        <v>4</v>
      </c>
      <c r="B13" s="32" t="s">
        <v>26</v>
      </c>
      <c r="C13" s="32"/>
      <c r="D13" s="32"/>
      <c r="E13" s="32"/>
      <c r="F13" s="33"/>
      <c r="H13" s="29" t="s">
        <v>4</v>
      </c>
      <c r="I13" s="32" t="s">
        <v>29</v>
      </c>
      <c r="J13" s="32"/>
      <c r="K13" s="32"/>
      <c r="L13" s="32"/>
      <c r="M13" s="33"/>
      <c r="O13" s="29" t="s">
        <v>4</v>
      </c>
      <c r="P13" s="32" t="s">
        <v>29</v>
      </c>
      <c r="Q13" s="32"/>
      <c r="R13" s="32"/>
      <c r="S13" s="32"/>
      <c r="T13" s="33"/>
    </row>
    <row r="14" spans="1:20" x14ac:dyDescent="0.25">
      <c r="A14" s="30"/>
      <c r="B14" s="34" t="s">
        <v>28</v>
      </c>
      <c r="C14" s="34"/>
      <c r="D14" s="34"/>
      <c r="E14" s="34"/>
      <c r="F14" s="35"/>
      <c r="H14" s="30"/>
      <c r="I14" s="34" t="s">
        <v>28</v>
      </c>
      <c r="J14" s="34"/>
      <c r="K14" s="34"/>
      <c r="L14" s="34"/>
      <c r="M14" s="35"/>
      <c r="O14" s="30"/>
      <c r="P14" s="34" t="s">
        <v>28</v>
      </c>
      <c r="Q14" s="34"/>
      <c r="R14" s="34"/>
      <c r="S14" s="34"/>
      <c r="T14" s="35"/>
    </row>
    <row r="15" spans="1:20" x14ac:dyDescent="0.25">
      <c r="A15" s="30"/>
      <c r="B15" s="27" t="s">
        <v>6</v>
      </c>
      <c r="C15" s="27" t="s">
        <v>7</v>
      </c>
      <c r="D15" s="27" t="s">
        <v>8</v>
      </c>
      <c r="E15" s="27" t="s">
        <v>9</v>
      </c>
      <c r="F15" s="16" t="s">
        <v>12</v>
      </c>
      <c r="H15" s="30"/>
      <c r="I15" s="27" t="s">
        <v>6</v>
      </c>
      <c r="J15" s="27" t="s">
        <v>7</v>
      </c>
      <c r="K15" s="27" t="s">
        <v>8</v>
      </c>
      <c r="L15" s="27" t="s">
        <v>9</v>
      </c>
      <c r="M15" s="16" t="s">
        <v>12</v>
      </c>
      <c r="O15" s="30"/>
      <c r="P15" s="27" t="s">
        <v>6</v>
      </c>
      <c r="Q15" s="27" t="s">
        <v>7</v>
      </c>
      <c r="R15" s="27" t="s">
        <v>8</v>
      </c>
      <c r="S15" s="27" t="s">
        <v>9</v>
      </c>
      <c r="T15" s="16" t="s">
        <v>12</v>
      </c>
    </row>
    <row r="16" spans="1:20" ht="15.75" thickBot="1" x14ac:dyDescent="0.3">
      <c r="A16" s="31"/>
      <c r="B16" s="21" t="s">
        <v>22</v>
      </c>
      <c r="C16" s="21" t="s">
        <v>23</v>
      </c>
      <c r="D16" s="21" t="s">
        <v>11</v>
      </c>
      <c r="E16" s="21" t="s">
        <v>11</v>
      </c>
      <c r="F16" s="22" t="s">
        <v>16</v>
      </c>
      <c r="H16" s="31"/>
      <c r="I16" s="21" t="s">
        <v>22</v>
      </c>
      <c r="J16" s="21" t="s">
        <v>23</v>
      </c>
      <c r="K16" s="21" t="s">
        <v>11</v>
      </c>
      <c r="L16" s="21" t="s">
        <v>11</v>
      </c>
      <c r="M16" s="22" t="s">
        <v>16</v>
      </c>
      <c r="O16" s="31"/>
      <c r="P16" s="21" t="s">
        <v>22</v>
      </c>
      <c r="Q16" s="21" t="s">
        <v>23</v>
      </c>
      <c r="R16" s="21" t="s">
        <v>11</v>
      </c>
      <c r="S16" s="21" t="s">
        <v>11</v>
      </c>
      <c r="T16" s="22" t="s">
        <v>16</v>
      </c>
    </row>
    <row r="17" spans="1:20" x14ac:dyDescent="0.25">
      <c r="A17" s="23" t="s">
        <v>5</v>
      </c>
      <c r="B17" s="36">
        <v>0.61</v>
      </c>
      <c r="C17" s="36">
        <v>16.899999999999999</v>
      </c>
      <c r="D17" s="25">
        <f>+ABS(B17)*10^6/$B$3/$E$3/$E$3*10</f>
        <v>0.24897959183673465</v>
      </c>
      <c r="E17" s="25">
        <f>+C17*10^3/$B$3/$E$3*10</f>
        <v>2.4142857142857146</v>
      </c>
      <c r="F17" s="26"/>
      <c r="H17" s="23" t="s">
        <v>5</v>
      </c>
      <c r="I17" s="36">
        <v>0.61</v>
      </c>
      <c r="J17" s="36">
        <v>16.899999999999999</v>
      </c>
      <c r="K17" s="25">
        <f t="shared" ref="K17:K21" si="6">+ABS(I17)*10^6/$I$3/$L$3/$L$3*10</f>
        <v>0.24897959183673465</v>
      </c>
      <c r="L17" s="25">
        <f t="shared" ref="L17:L21" si="7">+J17*10^3/$I$3/$L$3*10</f>
        <v>2.4142857142857146</v>
      </c>
      <c r="M17" s="26"/>
      <c r="O17" s="23" t="s">
        <v>5</v>
      </c>
      <c r="P17" s="24">
        <v>0.61</v>
      </c>
      <c r="Q17" s="24">
        <v>16.899999999999999</v>
      </c>
      <c r="R17" s="25">
        <f t="shared" ref="R17:R21" si="8">+ABS(P17)*10^6/$P$3/$S$3/$S$3*10</f>
        <v>0.76249999999999996</v>
      </c>
      <c r="S17" s="25">
        <f t="shared" ref="S17:S21" si="9">+Q17*10^3/$P$3/$S$3*10</f>
        <v>4.2249999999999996</v>
      </c>
      <c r="T17" s="26"/>
    </row>
    <row r="18" spans="1:20" x14ac:dyDescent="0.25">
      <c r="A18" s="15" t="s">
        <v>24</v>
      </c>
      <c r="B18" s="37">
        <v>15.92</v>
      </c>
      <c r="C18" s="37">
        <v>23.73</v>
      </c>
      <c r="D18" s="1">
        <f t="shared" ref="D18:D21" si="10">+ABS(B18)*10^6/$B$3/$E$3/$E$3*10</f>
        <v>6.4979591836734691</v>
      </c>
      <c r="E18" s="1">
        <f t="shared" ref="E18:E21" si="11">+C18*10^3/$B$3/$E$3*10</f>
        <v>3.39</v>
      </c>
      <c r="F18" s="16"/>
      <c r="H18" s="15" t="s">
        <v>24</v>
      </c>
      <c r="I18" s="37">
        <v>15.92</v>
      </c>
      <c r="J18" s="37">
        <v>23.73</v>
      </c>
      <c r="K18" s="1">
        <f t="shared" si="6"/>
        <v>6.4979591836734691</v>
      </c>
      <c r="L18" s="1">
        <f t="shared" si="7"/>
        <v>3.39</v>
      </c>
      <c r="M18" s="16"/>
      <c r="O18" s="15" t="s">
        <v>24</v>
      </c>
      <c r="P18" s="2">
        <v>15.92</v>
      </c>
      <c r="Q18" s="2">
        <v>23.73</v>
      </c>
      <c r="R18" s="1">
        <f t="shared" si="8"/>
        <v>19.899999999999999</v>
      </c>
      <c r="S18" s="1">
        <f t="shared" si="9"/>
        <v>5.932500000000001</v>
      </c>
      <c r="T18" s="16"/>
    </row>
    <row r="19" spans="1:20" x14ac:dyDescent="0.25">
      <c r="A19" s="15" t="s">
        <v>20</v>
      </c>
      <c r="B19" s="37">
        <v>15.17</v>
      </c>
      <c r="C19" s="37">
        <v>29.53</v>
      </c>
      <c r="D19" s="1">
        <f t="shared" si="10"/>
        <v>6.1918367346938776</v>
      </c>
      <c r="E19" s="1">
        <f t="shared" si="11"/>
        <v>4.2185714285714289</v>
      </c>
      <c r="F19" s="16"/>
      <c r="H19" s="15" t="s">
        <v>20</v>
      </c>
      <c r="I19" s="37">
        <v>15.17</v>
      </c>
      <c r="J19" s="37">
        <v>29.53</v>
      </c>
      <c r="K19" s="1">
        <f t="shared" si="6"/>
        <v>6.1918367346938776</v>
      </c>
      <c r="L19" s="1">
        <f t="shared" si="7"/>
        <v>4.2185714285714289</v>
      </c>
      <c r="M19" s="16"/>
      <c r="O19" s="15" t="s">
        <v>20</v>
      </c>
      <c r="P19" s="2">
        <v>15.17</v>
      </c>
      <c r="Q19" s="2">
        <v>29.53</v>
      </c>
      <c r="R19" s="1">
        <f t="shared" si="8"/>
        <v>18.962499999999999</v>
      </c>
      <c r="S19" s="1">
        <f t="shared" si="9"/>
        <v>7.3825000000000003</v>
      </c>
      <c r="T19" s="16"/>
    </row>
    <row r="20" spans="1:20" x14ac:dyDescent="0.25">
      <c r="A20" s="15" t="s">
        <v>21</v>
      </c>
      <c r="B20" s="37">
        <v>15.28</v>
      </c>
      <c r="C20" s="37">
        <v>32.6</v>
      </c>
      <c r="D20" s="1">
        <f t="shared" si="10"/>
        <v>6.2367346938775503</v>
      </c>
      <c r="E20" s="1">
        <f t="shared" si="11"/>
        <v>4.6571428571428566</v>
      </c>
      <c r="F20" s="16"/>
      <c r="H20" s="15" t="s">
        <v>21</v>
      </c>
      <c r="I20" s="37">
        <v>15.28</v>
      </c>
      <c r="J20" s="37">
        <v>32.6</v>
      </c>
      <c r="K20" s="1">
        <f t="shared" si="6"/>
        <v>6.2367346938775503</v>
      </c>
      <c r="L20" s="1">
        <f t="shared" si="7"/>
        <v>4.6571428571428566</v>
      </c>
      <c r="M20" s="16"/>
      <c r="O20" s="15" t="s">
        <v>21</v>
      </c>
      <c r="P20" s="2">
        <v>15.28</v>
      </c>
      <c r="Q20" s="2">
        <v>32.6</v>
      </c>
      <c r="R20" s="1">
        <f t="shared" si="8"/>
        <v>19.099999999999998</v>
      </c>
      <c r="S20" s="1">
        <f t="shared" si="9"/>
        <v>8.1499999999999986</v>
      </c>
      <c r="T20" s="16"/>
    </row>
    <row r="21" spans="1:20" ht="15.75" thickBot="1" x14ac:dyDescent="0.3">
      <c r="A21" s="17" t="s">
        <v>25</v>
      </c>
      <c r="B21" s="38">
        <v>15.81</v>
      </c>
      <c r="C21" s="38">
        <v>47.29</v>
      </c>
      <c r="D21" s="19">
        <f t="shared" si="10"/>
        <v>6.4530612244897956</v>
      </c>
      <c r="E21" s="19">
        <f t="shared" si="11"/>
        <v>6.7557142857142853</v>
      </c>
      <c r="F21" s="20"/>
      <c r="H21" s="17" t="s">
        <v>25</v>
      </c>
      <c r="I21" s="38">
        <v>15.81</v>
      </c>
      <c r="J21" s="38">
        <v>47.29</v>
      </c>
      <c r="K21" s="19">
        <f t="shared" si="6"/>
        <v>6.4530612244897956</v>
      </c>
      <c r="L21" s="19">
        <f t="shared" si="7"/>
        <v>6.7557142857142853</v>
      </c>
      <c r="M21" s="20"/>
      <c r="O21" s="17" t="s">
        <v>25</v>
      </c>
      <c r="P21" s="18">
        <v>15.81</v>
      </c>
      <c r="Q21" s="18">
        <v>47.29</v>
      </c>
      <c r="R21" s="19">
        <f t="shared" si="8"/>
        <v>19.762499999999999</v>
      </c>
      <c r="S21" s="19">
        <f t="shared" si="9"/>
        <v>11.8225</v>
      </c>
      <c r="T21" s="20"/>
    </row>
  </sheetData>
  <mergeCells count="18">
    <mergeCell ref="A4:A7"/>
    <mergeCell ref="B4:F4"/>
    <mergeCell ref="B5:F5"/>
    <mergeCell ref="A13:A16"/>
    <mergeCell ref="B13:F13"/>
    <mergeCell ref="B14:F14"/>
    <mergeCell ref="H4:H7"/>
    <mergeCell ref="I4:M4"/>
    <mergeCell ref="I5:M5"/>
    <mergeCell ref="H13:H16"/>
    <mergeCell ref="I13:M13"/>
    <mergeCell ref="I14:M14"/>
    <mergeCell ref="O4:O7"/>
    <mergeCell ref="P4:T4"/>
    <mergeCell ref="P5:T5"/>
    <mergeCell ref="O13:O16"/>
    <mergeCell ref="P13:T13"/>
    <mergeCell ref="P14:T14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QUIROGA</dc:creator>
  <cp:lastModifiedBy>M1</cp:lastModifiedBy>
  <cp:lastPrinted>2017-02-25T17:09:31Z</cp:lastPrinted>
  <dcterms:created xsi:type="dcterms:W3CDTF">2017-02-25T16:29:53Z</dcterms:created>
  <dcterms:modified xsi:type="dcterms:W3CDTF">2025-09-30T00:50:21Z</dcterms:modified>
</cp:coreProperties>
</file>