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NIEL\AA UNIVERSIDAD\AA_UNC\CATEDRAS\01 ARQUITECTURA UNC\2025\PARCIALES\"/>
    </mc:Choice>
  </mc:AlternateContent>
  <xr:revisionPtr revIDLastSave="0" documentId="8_{58FD133A-BF68-4270-BD54-270F8F85D072}" xr6:coauthVersionLast="47" xr6:coauthVersionMax="47" xr10:uidLastSave="{00000000-0000-0000-0000-000000000000}"/>
  <bookViews>
    <workbookView xWindow="13935" yWindow="3240" windowWidth="12285" windowHeight="13035" xr2:uid="{00000000-000D-0000-FFFF-FFFF00000000}"/>
  </bookViews>
  <sheets>
    <sheet name="FUERZAS EN ALTURA - GLOBAL" sheetId="5" r:id="rId1"/>
    <sheet name="CENTROS DE MASAS" sheetId="11" r:id="rId2"/>
    <sheet name="ESPECTRO DE DISEÑO" sheetId="10" r:id="rId3"/>
    <sheet name="FUERZAS EN ALTURA - NO USAR" sheetId="12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5" i="12" l="1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H87" i="12" l="1"/>
  <c r="A121" i="12"/>
  <c r="A120" i="12"/>
  <c r="C87" i="12"/>
  <c r="C42" i="12"/>
  <c r="B42" i="12"/>
  <c r="D41" i="12"/>
  <c r="D40" i="12"/>
  <c r="C160" i="12" s="1"/>
  <c r="D4" i="12"/>
  <c r="D3" i="12"/>
  <c r="E41" i="12" l="1"/>
  <c r="C161" i="12"/>
  <c r="H86" i="12"/>
  <c r="H85" i="12"/>
  <c r="C85" i="12"/>
  <c r="A117" i="12"/>
  <c r="A116" i="12"/>
  <c r="D39" i="12"/>
  <c r="C159" i="12" s="1"/>
  <c r="E40" i="12"/>
  <c r="C86" i="12"/>
  <c r="A119" i="12"/>
  <c r="A118" i="12"/>
  <c r="H84" i="12" l="1"/>
  <c r="C84" i="12"/>
  <c r="A115" i="12"/>
  <c r="A114" i="12"/>
  <c r="E39" i="12"/>
  <c r="D38" i="12"/>
  <c r="C158" i="12" s="1"/>
  <c r="C41" i="11"/>
  <c r="B41" i="11"/>
  <c r="F7" i="11"/>
  <c r="F8" i="11" s="1"/>
  <c r="H7" i="1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G7" i="1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J7" i="11"/>
  <c r="I7" i="11"/>
  <c r="H83" i="12" l="1"/>
  <c r="C83" i="12"/>
  <c r="A113" i="12"/>
  <c r="E38" i="12"/>
  <c r="A112" i="12"/>
  <c r="D37" i="12"/>
  <c r="C157" i="12" s="1"/>
  <c r="F9" i="11"/>
  <c r="J8" i="11"/>
  <c r="I8" i="11"/>
  <c r="M216" i="5"/>
  <c r="K218" i="5"/>
  <c r="H251" i="5"/>
  <c r="H252" i="5"/>
  <c r="H184" i="5"/>
  <c r="H82" i="12" l="1"/>
  <c r="C82" i="12"/>
  <c r="A111" i="12"/>
  <c r="A110" i="12"/>
  <c r="D36" i="12"/>
  <c r="C156" i="12" s="1"/>
  <c r="E37" i="12"/>
  <c r="F10" i="11"/>
  <c r="I9" i="11"/>
  <c r="J9" i="11"/>
  <c r="D11" i="10"/>
  <c r="C11" i="10"/>
  <c r="B11" i="10"/>
  <c r="E84" i="10" s="1"/>
  <c r="D7" i="10"/>
  <c r="C7" i="10"/>
  <c r="B7" i="10"/>
  <c r="D6" i="10"/>
  <c r="C6" i="10"/>
  <c r="B6" i="10"/>
  <c r="A250" i="5"/>
  <c r="H250" i="5" s="1"/>
  <c r="A249" i="5"/>
  <c r="H249" i="5" s="1"/>
  <c r="B9" i="10" l="1"/>
  <c r="B8" i="10" s="1"/>
  <c r="H81" i="12"/>
  <c r="C81" i="12"/>
  <c r="A109" i="12"/>
  <c r="D35" i="12"/>
  <c r="C155" i="12" s="1"/>
  <c r="A108" i="12"/>
  <c r="E36" i="12"/>
  <c r="F11" i="11"/>
  <c r="I10" i="11"/>
  <c r="J10" i="11"/>
  <c r="B513" i="10"/>
  <c r="B512" i="10"/>
  <c r="B511" i="10"/>
  <c r="B510" i="10"/>
  <c r="B509" i="10"/>
  <c r="B508" i="10"/>
  <c r="B507" i="10"/>
  <c r="B506" i="10"/>
  <c r="B505" i="10"/>
  <c r="B504" i="10"/>
  <c r="B503" i="10"/>
  <c r="B502" i="10"/>
  <c r="B501" i="10"/>
  <c r="B500" i="10"/>
  <c r="B499" i="10"/>
  <c r="B498" i="10"/>
  <c r="B497" i="10"/>
  <c r="B496" i="10"/>
  <c r="B495" i="10"/>
  <c r="B494" i="10"/>
  <c r="B493" i="10"/>
  <c r="B492" i="10"/>
  <c r="B491" i="10"/>
  <c r="B490" i="10"/>
  <c r="B489" i="10"/>
  <c r="B488" i="10"/>
  <c r="B487" i="10"/>
  <c r="B486" i="10"/>
  <c r="B485" i="10"/>
  <c r="B484" i="10"/>
  <c r="B483" i="10"/>
  <c r="B482" i="10"/>
  <c r="B481" i="10"/>
  <c r="B480" i="10"/>
  <c r="B479" i="10"/>
  <c r="B478" i="10"/>
  <c r="B477" i="10"/>
  <c r="B476" i="10"/>
  <c r="B475" i="10"/>
  <c r="B474" i="10"/>
  <c r="B473" i="10"/>
  <c r="B472" i="10"/>
  <c r="B471" i="10"/>
  <c r="B470" i="10"/>
  <c r="B469" i="10"/>
  <c r="B468" i="10"/>
  <c r="B467" i="10"/>
  <c r="B466" i="10"/>
  <c r="B465" i="10"/>
  <c r="B464" i="10"/>
  <c r="B463" i="10"/>
  <c r="B462" i="10"/>
  <c r="B461" i="10"/>
  <c r="B460" i="10"/>
  <c r="B459" i="10"/>
  <c r="B458" i="10"/>
  <c r="B457" i="10"/>
  <c r="B456" i="10"/>
  <c r="B455" i="10"/>
  <c r="B454" i="10"/>
  <c r="B453" i="10"/>
  <c r="B452" i="10"/>
  <c r="B451" i="10"/>
  <c r="B450" i="10"/>
  <c r="B449" i="10"/>
  <c r="B448" i="10"/>
  <c r="B447" i="10"/>
  <c r="B446" i="10"/>
  <c r="B445" i="10"/>
  <c r="B444" i="10"/>
  <c r="B443" i="10"/>
  <c r="B442" i="10"/>
  <c r="B441" i="10"/>
  <c r="B440" i="10"/>
  <c r="B439" i="10"/>
  <c r="B438" i="10"/>
  <c r="B437" i="10"/>
  <c r="B436" i="10"/>
  <c r="B433" i="10"/>
  <c r="B429" i="10"/>
  <c r="B425" i="10"/>
  <c r="B434" i="10"/>
  <c r="B430" i="10"/>
  <c r="B426" i="10"/>
  <c r="B435" i="10"/>
  <c r="B431" i="10"/>
  <c r="B427" i="10"/>
  <c r="B370" i="10"/>
  <c r="B355" i="10"/>
  <c r="B424" i="10"/>
  <c r="B420" i="10"/>
  <c r="B416" i="10"/>
  <c r="B412" i="10"/>
  <c r="B408" i="10"/>
  <c r="B404" i="10"/>
  <c r="B400" i="10"/>
  <c r="B396" i="10"/>
  <c r="B392" i="10"/>
  <c r="B389" i="10"/>
  <c r="B387" i="10"/>
  <c r="B385" i="10"/>
  <c r="B383" i="10"/>
  <c r="B410" i="10"/>
  <c r="B402" i="10"/>
  <c r="B394" i="10"/>
  <c r="B386" i="10"/>
  <c r="B380" i="10"/>
  <c r="B378" i="10"/>
  <c r="B376" i="10"/>
  <c r="B374" i="10"/>
  <c r="B372" i="10"/>
  <c r="B369" i="10"/>
  <c r="B367" i="10"/>
  <c r="B365" i="10"/>
  <c r="B363" i="10"/>
  <c r="B361" i="10"/>
  <c r="B359" i="10"/>
  <c r="B357" i="10"/>
  <c r="B354" i="10"/>
  <c r="B428" i="10"/>
  <c r="B423" i="10"/>
  <c r="B419" i="10"/>
  <c r="B415" i="10"/>
  <c r="B411" i="10"/>
  <c r="B407" i="10"/>
  <c r="B403" i="10"/>
  <c r="B399" i="10"/>
  <c r="B395" i="10"/>
  <c r="B391" i="10"/>
  <c r="B432" i="10"/>
  <c r="B422" i="10"/>
  <c r="B418" i="10"/>
  <c r="B414" i="10"/>
  <c r="B406" i="10"/>
  <c r="B398" i="10"/>
  <c r="B390" i="10"/>
  <c r="B388" i="10"/>
  <c r="B384" i="10"/>
  <c r="B381" i="10"/>
  <c r="B379" i="10"/>
  <c r="B377" i="10"/>
  <c r="B375" i="10"/>
  <c r="B373" i="10"/>
  <c r="B371" i="10"/>
  <c r="B368" i="10"/>
  <c r="B366" i="10"/>
  <c r="B364" i="10"/>
  <c r="B362" i="10"/>
  <c r="B360" i="10"/>
  <c r="B358" i="10"/>
  <c r="B356" i="10"/>
  <c r="B353" i="10"/>
  <c r="B413" i="10"/>
  <c r="B397" i="10"/>
  <c r="B352" i="10"/>
  <c r="B350" i="10"/>
  <c r="B348" i="10"/>
  <c r="B346" i="10"/>
  <c r="B344" i="10"/>
  <c r="B342" i="10"/>
  <c r="B340" i="10"/>
  <c r="B338" i="10"/>
  <c r="B336" i="10"/>
  <c r="B349" i="10"/>
  <c r="B345" i="10"/>
  <c r="B341" i="10"/>
  <c r="B337" i="10"/>
  <c r="B417" i="10"/>
  <c r="B409" i="10"/>
  <c r="B393" i="10"/>
  <c r="B421" i="10"/>
  <c r="B405" i="10"/>
  <c r="B382" i="10"/>
  <c r="B351" i="10"/>
  <c r="B347" i="10"/>
  <c r="B343" i="10"/>
  <c r="B339" i="10"/>
  <c r="B335" i="10"/>
  <c r="B401" i="10"/>
  <c r="B334" i="10"/>
  <c r="B333" i="10"/>
  <c r="B332" i="10"/>
  <c r="B331" i="10"/>
  <c r="B330" i="10"/>
  <c r="B329" i="10"/>
  <c r="B328" i="10"/>
  <c r="B327" i="10"/>
  <c r="B326" i="10"/>
  <c r="B325" i="10"/>
  <c r="B324" i="10"/>
  <c r="B323" i="10"/>
  <c r="B322" i="10"/>
  <c r="B321" i="10"/>
  <c r="B320" i="10"/>
  <c r="B319" i="10"/>
  <c r="B318" i="10"/>
  <c r="B317" i="10"/>
  <c r="B316" i="10"/>
  <c r="B315" i="10"/>
  <c r="B314" i="10"/>
  <c r="B313" i="10"/>
  <c r="B312" i="10"/>
  <c r="B311" i="10"/>
  <c r="B310" i="10"/>
  <c r="B309" i="10"/>
  <c r="B308" i="10"/>
  <c r="B307" i="10"/>
  <c r="B306" i="10"/>
  <c r="B305" i="10"/>
  <c r="B304" i="10"/>
  <c r="B303" i="10"/>
  <c r="B302" i="10"/>
  <c r="B301" i="10"/>
  <c r="B300" i="10"/>
  <c r="B299" i="10"/>
  <c r="B298" i="10"/>
  <c r="B297" i="10"/>
  <c r="B296" i="10"/>
  <c r="B295" i="10"/>
  <c r="B294" i="10"/>
  <c r="B293" i="10"/>
  <c r="B292" i="10"/>
  <c r="B291" i="10"/>
  <c r="B290" i="10"/>
  <c r="B289" i="10"/>
  <c r="B288" i="10"/>
  <c r="B287" i="10"/>
  <c r="B286" i="10"/>
  <c r="B285" i="10"/>
  <c r="B284" i="10"/>
  <c r="B283" i="10"/>
  <c r="B282" i="10"/>
  <c r="B281" i="10"/>
  <c r="B280" i="10"/>
  <c r="B279" i="10"/>
  <c r="B278" i="10"/>
  <c r="B277" i="10"/>
  <c r="B276" i="10"/>
  <c r="B275" i="10"/>
  <c r="B274" i="10"/>
  <c r="B273" i="10"/>
  <c r="B272" i="10"/>
  <c r="B271" i="10"/>
  <c r="B270" i="10"/>
  <c r="B269" i="10"/>
  <c r="B268" i="10"/>
  <c r="B267" i="10"/>
  <c r="B266" i="10"/>
  <c r="B265" i="10"/>
  <c r="B264" i="10"/>
  <c r="B263" i="10"/>
  <c r="B262" i="10"/>
  <c r="B261" i="10"/>
  <c r="B260" i="10"/>
  <c r="B259" i="10"/>
  <c r="B258" i="10"/>
  <c r="B257" i="10"/>
  <c r="B256" i="10"/>
  <c r="B255" i="10"/>
  <c r="B254" i="10"/>
  <c r="B253" i="10"/>
  <c r="B252" i="10"/>
  <c r="B251" i="10"/>
  <c r="B250" i="10"/>
  <c r="B249" i="10"/>
  <c r="B248" i="10"/>
  <c r="B247" i="10"/>
  <c r="B246" i="10"/>
  <c r="B245" i="10"/>
  <c r="B244" i="10"/>
  <c r="B243" i="10"/>
  <c r="B242" i="10"/>
  <c r="B241" i="10"/>
  <c r="B240" i="10"/>
  <c r="B239" i="10"/>
  <c r="B238" i="10"/>
  <c r="B237" i="10"/>
  <c r="B233" i="10"/>
  <c r="B229" i="10"/>
  <c r="B225" i="10"/>
  <c r="B221" i="10"/>
  <c r="B217" i="10"/>
  <c r="B213" i="10"/>
  <c r="B209" i="10"/>
  <c r="B205" i="10"/>
  <c r="B201" i="10"/>
  <c r="B197" i="10"/>
  <c r="B193" i="10"/>
  <c r="B189" i="10"/>
  <c r="B185" i="10"/>
  <c r="B234" i="10"/>
  <c r="B230" i="10"/>
  <c r="B226" i="10"/>
  <c r="B222" i="10"/>
  <c r="B218" i="10"/>
  <c r="B214" i="10"/>
  <c r="B210" i="10"/>
  <c r="B206" i="10"/>
  <c r="B202" i="10"/>
  <c r="B198" i="10"/>
  <c r="B194" i="10"/>
  <c r="B190" i="10"/>
  <c r="B186" i="10"/>
  <c r="B235" i="10"/>
  <c r="B231" i="10"/>
  <c r="B227" i="10"/>
  <c r="B223" i="10"/>
  <c r="B219" i="10"/>
  <c r="B215" i="10"/>
  <c r="B211" i="10"/>
  <c r="B207" i="10"/>
  <c r="B203" i="10"/>
  <c r="B199" i="10"/>
  <c r="B195" i="10"/>
  <c r="B191" i="10"/>
  <c r="B187" i="10"/>
  <c r="B183" i="10"/>
  <c r="B182" i="10"/>
  <c r="B181" i="10"/>
  <c r="B180" i="10"/>
  <c r="B179" i="10"/>
  <c r="B178" i="10"/>
  <c r="B177" i="10"/>
  <c r="B176" i="10"/>
  <c r="B175" i="10"/>
  <c r="B174" i="10"/>
  <c r="B173" i="10"/>
  <c r="B172" i="10"/>
  <c r="B171" i="10"/>
  <c r="B170" i="10"/>
  <c r="B169" i="10"/>
  <c r="B168" i="10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236" i="10"/>
  <c r="B232" i="10"/>
  <c r="B228" i="10"/>
  <c r="B224" i="10"/>
  <c r="B220" i="10"/>
  <c r="B216" i="10"/>
  <c r="B212" i="10"/>
  <c r="B208" i="10"/>
  <c r="B204" i="10"/>
  <c r="B200" i="10"/>
  <c r="B196" i="10"/>
  <c r="B192" i="10"/>
  <c r="B188" i="10"/>
  <c r="B184" i="10"/>
  <c r="B85" i="10"/>
  <c r="B89" i="10"/>
  <c r="B86" i="10"/>
  <c r="B82" i="10"/>
  <c r="B78" i="10"/>
  <c r="B74" i="10"/>
  <c r="B70" i="10"/>
  <c r="B66" i="10"/>
  <c r="B62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6" i="10"/>
  <c r="B15" i="10"/>
  <c r="B90" i="10"/>
  <c r="B83" i="10"/>
  <c r="B79" i="10"/>
  <c r="B75" i="10"/>
  <c r="B71" i="10"/>
  <c r="B67" i="10"/>
  <c r="B63" i="10"/>
  <c r="B59" i="10"/>
  <c r="B92" i="10"/>
  <c r="B77" i="10"/>
  <c r="B65" i="10"/>
  <c r="B61" i="10"/>
  <c r="B91" i="10"/>
  <c r="B87" i="10"/>
  <c r="B84" i="10"/>
  <c r="B80" i="10"/>
  <c r="B76" i="10"/>
  <c r="B72" i="10"/>
  <c r="B68" i="10"/>
  <c r="B64" i="10"/>
  <c r="B60" i="10"/>
  <c r="B88" i="10"/>
  <c r="B81" i="10"/>
  <c r="B73" i="10"/>
  <c r="B69" i="10"/>
  <c r="B17" i="10"/>
  <c r="B14" i="10"/>
  <c r="E83" i="10"/>
  <c r="E58" i="10"/>
  <c r="E62" i="10"/>
  <c r="E66" i="10"/>
  <c r="E70" i="10"/>
  <c r="E74" i="10"/>
  <c r="E78" i="10"/>
  <c r="E82" i="10"/>
  <c r="E79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61" i="10"/>
  <c r="E65" i="10"/>
  <c r="E69" i="10"/>
  <c r="E73" i="10"/>
  <c r="E77" i="10"/>
  <c r="E81" i="10"/>
  <c r="E85" i="10"/>
  <c r="E60" i="10"/>
  <c r="E64" i="10"/>
  <c r="E68" i="10"/>
  <c r="E72" i="10"/>
  <c r="E76" i="10"/>
  <c r="E80" i="10"/>
  <c r="D9" i="10"/>
  <c r="E513" i="10"/>
  <c r="E512" i="10"/>
  <c r="E511" i="10"/>
  <c r="E510" i="10"/>
  <c r="E509" i="10"/>
  <c r="E508" i="10"/>
  <c r="E507" i="10"/>
  <c r="E506" i="10"/>
  <c r="E505" i="10"/>
  <c r="E504" i="10"/>
  <c r="E503" i="10"/>
  <c r="E502" i="10"/>
  <c r="E501" i="10"/>
  <c r="E500" i="10"/>
  <c r="E499" i="10"/>
  <c r="E498" i="10"/>
  <c r="E497" i="10"/>
  <c r="E496" i="10"/>
  <c r="E495" i="10"/>
  <c r="E494" i="10"/>
  <c r="E493" i="10"/>
  <c r="E492" i="10"/>
  <c r="E491" i="10"/>
  <c r="E490" i="10"/>
  <c r="E489" i="10"/>
  <c r="E488" i="10"/>
  <c r="E487" i="10"/>
  <c r="E486" i="10"/>
  <c r="E485" i="10"/>
  <c r="E484" i="10"/>
  <c r="E483" i="10"/>
  <c r="E482" i="10"/>
  <c r="E481" i="10"/>
  <c r="E480" i="10"/>
  <c r="E479" i="10"/>
  <c r="E478" i="10"/>
  <c r="E477" i="10"/>
  <c r="E476" i="10"/>
  <c r="E475" i="10"/>
  <c r="E474" i="10"/>
  <c r="E473" i="10"/>
  <c r="E472" i="10"/>
  <c r="E471" i="10"/>
  <c r="E470" i="10"/>
  <c r="E469" i="10"/>
  <c r="E468" i="10"/>
  <c r="E467" i="10"/>
  <c r="E466" i="10"/>
  <c r="E465" i="10"/>
  <c r="E464" i="10"/>
  <c r="E463" i="10"/>
  <c r="E462" i="10"/>
  <c r="E461" i="10"/>
  <c r="E460" i="10"/>
  <c r="E459" i="10"/>
  <c r="E458" i="10"/>
  <c r="E457" i="10"/>
  <c r="E456" i="10"/>
  <c r="E455" i="10"/>
  <c r="E454" i="10"/>
  <c r="E453" i="10"/>
  <c r="E452" i="10"/>
  <c r="E451" i="10"/>
  <c r="E450" i="10"/>
  <c r="E449" i="10"/>
  <c r="E448" i="10"/>
  <c r="E447" i="10"/>
  <c r="E446" i="10"/>
  <c r="E445" i="10"/>
  <c r="E444" i="10"/>
  <c r="E443" i="10"/>
  <c r="E442" i="10"/>
  <c r="E441" i="10"/>
  <c r="E440" i="10"/>
  <c r="E439" i="10"/>
  <c r="E438" i="10"/>
  <c r="E437" i="10"/>
  <c r="E436" i="10"/>
  <c r="E435" i="10"/>
  <c r="E434" i="10"/>
  <c r="E433" i="10"/>
  <c r="E432" i="10"/>
  <c r="E431" i="10"/>
  <c r="E430" i="10"/>
  <c r="E429" i="10"/>
  <c r="E428" i="10"/>
  <c r="E427" i="10"/>
  <c r="E426" i="10"/>
  <c r="E425" i="10"/>
  <c r="E424" i="10"/>
  <c r="E423" i="10"/>
  <c r="E422" i="10"/>
  <c r="E421" i="10"/>
  <c r="E420" i="10"/>
  <c r="E419" i="10"/>
  <c r="E418" i="10"/>
  <c r="E417" i="10"/>
  <c r="E416" i="10"/>
  <c r="E415" i="10"/>
  <c r="E414" i="10"/>
  <c r="E413" i="10"/>
  <c r="E412" i="10"/>
  <c r="E411" i="10"/>
  <c r="E410" i="10"/>
  <c r="E409" i="10"/>
  <c r="E408" i="10"/>
  <c r="E407" i="10"/>
  <c r="E406" i="10"/>
  <c r="E405" i="10"/>
  <c r="E404" i="10"/>
  <c r="E403" i="10"/>
  <c r="E402" i="10"/>
  <c r="E401" i="10"/>
  <c r="E400" i="10"/>
  <c r="E399" i="10"/>
  <c r="E398" i="10"/>
  <c r="E397" i="10"/>
  <c r="E396" i="10"/>
  <c r="E395" i="10"/>
  <c r="E394" i="10"/>
  <c r="E393" i="10"/>
  <c r="E392" i="10"/>
  <c r="E391" i="10"/>
  <c r="E390" i="10"/>
  <c r="E389" i="10"/>
  <c r="E388" i="10"/>
  <c r="E387" i="10"/>
  <c r="E386" i="10"/>
  <c r="E385" i="10"/>
  <c r="E384" i="10"/>
  <c r="E383" i="10"/>
  <c r="E381" i="10"/>
  <c r="E382" i="10"/>
  <c r="E379" i="10"/>
  <c r="E375" i="10"/>
  <c r="E371" i="10"/>
  <c r="E367" i="10"/>
  <c r="E363" i="10"/>
  <c r="E359" i="10"/>
  <c r="E355" i="10"/>
  <c r="E361" i="10"/>
  <c r="E353" i="10"/>
  <c r="E372" i="10"/>
  <c r="E364" i="10"/>
  <c r="E356" i="10"/>
  <c r="E350" i="10"/>
  <c r="E346" i="10"/>
  <c r="E342" i="10"/>
  <c r="E338" i="10"/>
  <c r="E334" i="10"/>
  <c r="E378" i="10"/>
  <c r="E374" i="10"/>
  <c r="E370" i="10"/>
  <c r="E366" i="10"/>
  <c r="E362" i="10"/>
  <c r="E358" i="10"/>
  <c r="E354" i="10"/>
  <c r="E351" i="10"/>
  <c r="E349" i="10"/>
  <c r="E347" i="10"/>
  <c r="E345" i="10"/>
  <c r="E343" i="10"/>
  <c r="E341" i="10"/>
  <c r="E339" i="10"/>
  <c r="E337" i="10"/>
  <c r="E335" i="10"/>
  <c r="E377" i="10"/>
  <c r="E373" i="10"/>
  <c r="E369" i="10"/>
  <c r="E365" i="10"/>
  <c r="E357" i="10"/>
  <c r="E380" i="10"/>
  <c r="E376" i="10"/>
  <c r="E368" i="10"/>
  <c r="E360" i="10"/>
  <c r="E352" i="10"/>
  <c r="E348" i="10"/>
  <c r="E344" i="10"/>
  <c r="E340" i="10"/>
  <c r="E336" i="10"/>
  <c r="E333" i="10"/>
  <c r="E332" i="10"/>
  <c r="E331" i="10"/>
  <c r="E330" i="10"/>
  <c r="E329" i="10"/>
  <c r="E328" i="10"/>
  <c r="E327" i="10"/>
  <c r="E326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10" i="10"/>
  <c r="E309" i="10"/>
  <c r="E308" i="10"/>
  <c r="E307" i="10"/>
  <c r="E306" i="10"/>
  <c r="E305" i="10"/>
  <c r="E304" i="10"/>
  <c r="E303" i="10"/>
  <c r="E302" i="10"/>
  <c r="E301" i="10"/>
  <c r="E300" i="10"/>
  <c r="E299" i="10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59" i="10"/>
  <c r="E63" i="10"/>
  <c r="E67" i="10"/>
  <c r="E71" i="10"/>
  <c r="E75" i="10"/>
  <c r="H80" i="12" l="1"/>
  <c r="C80" i="12"/>
  <c r="A107" i="12"/>
  <c r="A106" i="12"/>
  <c r="E35" i="12"/>
  <c r="D34" i="12"/>
  <c r="C154" i="12" s="1"/>
  <c r="F12" i="11"/>
  <c r="I11" i="11"/>
  <c r="J11" i="11"/>
  <c r="C9" i="10"/>
  <c r="C8" i="10" s="1"/>
  <c r="D8" i="10"/>
  <c r="D86" i="10" s="1"/>
  <c r="H79" i="12" l="1"/>
  <c r="A105" i="12"/>
  <c r="E34" i="12"/>
  <c r="A104" i="12"/>
  <c r="C79" i="12"/>
  <c r="D33" i="12"/>
  <c r="C153" i="12" s="1"/>
  <c r="F13" i="11"/>
  <c r="I12" i="11"/>
  <c r="J12" i="11"/>
  <c r="C513" i="10"/>
  <c r="C512" i="10"/>
  <c r="C511" i="10"/>
  <c r="C510" i="10"/>
  <c r="C509" i="10"/>
  <c r="C505" i="10"/>
  <c r="C502" i="10"/>
  <c r="C500" i="10"/>
  <c r="C498" i="10"/>
  <c r="C496" i="10"/>
  <c r="C494" i="10"/>
  <c r="C492" i="10"/>
  <c r="C490" i="10"/>
  <c r="C488" i="10"/>
  <c r="C486" i="10"/>
  <c r="C484" i="10"/>
  <c r="C482" i="10"/>
  <c r="C480" i="10"/>
  <c r="C478" i="10"/>
  <c r="C476" i="10"/>
  <c r="C474" i="10"/>
  <c r="C472" i="10"/>
  <c r="C508" i="10"/>
  <c r="C504" i="10"/>
  <c r="C434" i="10"/>
  <c r="C430" i="10"/>
  <c r="C426" i="10"/>
  <c r="C507" i="10"/>
  <c r="C503" i="10"/>
  <c r="C501" i="10"/>
  <c r="C499" i="10"/>
  <c r="C497" i="10"/>
  <c r="C495" i="10"/>
  <c r="C493" i="10"/>
  <c r="C491" i="10"/>
  <c r="C489" i="10"/>
  <c r="C487" i="10"/>
  <c r="C485" i="10"/>
  <c r="C483" i="10"/>
  <c r="C481" i="10"/>
  <c r="C479" i="10"/>
  <c r="C477" i="10"/>
  <c r="C475" i="10"/>
  <c r="C473" i="10"/>
  <c r="C471" i="10"/>
  <c r="C469" i="10"/>
  <c r="C467" i="10"/>
  <c r="C465" i="10"/>
  <c r="C463" i="10"/>
  <c r="C461" i="10"/>
  <c r="C459" i="10"/>
  <c r="C457" i="10"/>
  <c r="C455" i="10"/>
  <c r="C453" i="10"/>
  <c r="C451" i="10"/>
  <c r="C449" i="10"/>
  <c r="C447" i="10"/>
  <c r="C445" i="10"/>
  <c r="C443" i="10"/>
  <c r="C441" i="10"/>
  <c r="C439" i="10"/>
  <c r="C437" i="10"/>
  <c r="C435" i="10"/>
  <c r="C431" i="10"/>
  <c r="C427" i="10"/>
  <c r="C506" i="10"/>
  <c r="C432" i="10"/>
  <c r="C428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394" i="10"/>
  <c r="C393" i="10"/>
  <c r="C392" i="10"/>
  <c r="C391" i="10"/>
  <c r="C390" i="10"/>
  <c r="C389" i="10"/>
  <c r="C388" i="10"/>
  <c r="C387" i="10"/>
  <c r="C386" i="10"/>
  <c r="C385" i="10"/>
  <c r="C384" i="10"/>
  <c r="C383" i="10"/>
  <c r="C382" i="10"/>
  <c r="C381" i="10"/>
  <c r="C468" i="10"/>
  <c r="C460" i="10"/>
  <c r="C452" i="10"/>
  <c r="C444" i="10"/>
  <c r="C436" i="10"/>
  <c r="C425" i="10"/>
  <c r="C466" i="10"/>
  <c r="C458" i="10"/>
  <c r="C450" i="10"/>
  <c r="C442" i="10"/>
  <c r="C429" i="10"/>
  <c r="C438" i="10"/>
  <c r="C464" i="10"/>
  <c r="C456" i="10"/>
  <c r="C448" i="10"/>
  <c r="C440" i="10"/>
  <c r="C433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C368" i="10"/>
  <c r="C367" i="10"/>
  <c r="C366" i="10"/>
  <c r="C365" i="10"/>
  <c r="C364" i="10"/>
  <c r="C363" i="10"/>
  <c r="C362" i="10"/>
  <c r="C361" i="10"/>
  <c r="C360" i="10"/>
  <c r="C359" i="10"/>
  <c r="C358" i="10"/>
  <c r="C357" i="10"/>
  <c r="C356" i="10"/>
  <c r="C355" i="10"/>
  <c r="C354" i="10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C341" i="10"/>
  <c r="C340" i="10"/>
  <c r="C339" i="10"/>
  <c r="C338" i="10"/>
  <c r="C337" i="10"/>
  <c r="C336" i="10"/>
  <c r="C335" i="10"/>
  <c r="C470" i="10"/>
  <c r="C462" i="10"/>
  <c r="C454" i="10"/>
  <c r="C446" i="10"/>
  <c r="C334" i="10"/>
  <c r="C333" i="10"/>
  <c r="C332" i="10"/>
  <c r="C331" i="10"/>
  <c r="C330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34" i="10"/>
  <c r="C230" i="10"/>
  <c r="C226" i="10"/>
  <c r="C222" i="10"/>
  <c r="C218" i="10"/>
  <c r="C214" i="10"/>
  <c r="C210" i="10"/>
  <c r="C206" i="10"/>
  <c r="C202" i="10"/>
  <c r="C198" i="10"/>
  <c r="C194" i="10"/>
  <c r="C190" i="10"/>
  <c r="C186" i="10"/>
  <c r="C242" i="10"/>
  <c r="C240" i="10"/>
  <c r="C238" i="10"/>
  <c r="C235" i="10"/>
  <c r="C231" i="10"/>
  <c r="C227" i="10"/>
  <c r="C223" i="10"/>
  <c r="C219" i="10"/>
  <c r="C215" i="10"/>
  <c r="C211" i="10"/>
  <c r="C207" i="10"/>
  <c r="C203" i="10"/>
  <c r="C199" i="10"/>
  <c r="C195" i="10"/>
  <c r="C191" i="10"/>
  <c r="C187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236" i="10"/>
  <c r="C232" i="10"/>
  <c r="C228" i="10"/>
  <c r="C224" i="10"/>
  <c r="C220" i="10"/>
  <c r="C216" i="10"/>
  <c r="C212" i="10"/>
  <c r="C208" i="10"/>
  <c r="C204" i="10"/>
  <c r="C200" i="10"/>
  <c r="C196" i="10"/>
  <c r="C192" i="10"/>
  <c r="C188" i="10"/>
  <c r="C184" i="10"/>
  <c r="C243" i="10"/>
  <c r="C241" i="10"/>
  <c r="C239" i="10"/>
  <c r="C237" i="10"/>
  <c r="C233" i="10"/>
  <c r="C229" i="10"/>
  <c r="C225" i="10"/>
  <c r="C221" i="10"/>
  <c r="C217" i="10"/>
  <c r="C213" i="10"/>
  <c r="C209" i="10"/>
  <c r="C205" i="10"/>
  <c r="C201" i="10"/>
  <c r="C197" i="10"/>
  <c r="C193" i="10"/>
  <c r="C189" i="10"/>
  <c r="C185" i="10"/>
  <c r="C57" i="10"/>
  <c r="C54" i="10"/>
  <c r="C50" i="10"/>
  <c r="C47" i="10"/>
  <c r="C44" i="10"/>
  <c r="C41" i="10"/>
  <c r="C38" i="10"/>
  <c r="C35" i="10"/>
  <c r="C32" i="10"/>
  <c r="C29" i="10"/>
  <c r="C25" i="10"/>
  <c r="C21" i="10"/>
  <c r="C19" i="10"/>
  <c r="C16" i="10"/>
  <c r="C149" i="10"/>
  <c r="C145" i="10"/>
  <c r="C141" i="10"/>
  <c r="C137" i="10"/>
  <c r="C133" i="10"/>
  <c r="C129" i="10"/>
  <c r="C125" i="10"/>
  <c r="C121" i="10"/>
  <c r="C117" i="10"/>
  <c r="C113" i="10"/>
  <c r="C109" i="10"/>
  <c r="C107" i="10"/>
  <c r="C105" i="10"/>
  <c r="C103" i="10"/>
  <c r="C101" i="10"/>
  <c r="C99" i="10"/>
  <c r="C97" i="10"/>
  <c r="C95" i="10"/>
  <c r="C93" i="10"/>
  <c r="C90" i="10"/>
  <c r="C83" i="10"/>
  <c r="C79" i="10"/>
  <c r="C75" i="10"/>
  <c r="C71" i="10"/>
  <c r="C67" i="10"/>
  <c r="C63" i="10"/>
  <c r="C59" i="10"/>
  <c r="C148" i="10"/>
  <c r="C144" i="10"/>
  <c r="C140" i="10"/>
  <c r="C136" i="10"/>
  <c r="C132" i="10"/>
  <c r="C128" i="10"/>
  <c r="C124" i="10"/>
  <c r="C120" i="10"/>
  <c r="C116" i="10"/>
  <c r="C112" i="10"/>
  <c r="C91" i="10"/>
  <c r="C87" i="10"/>
  <c r="C84" i="10"/>
  <c r="C80" i="10"/>
  <c r="C76" i="10"/>
  <c r="C72" i="10"/>
  <c r="C68" i="10"/>
  <c r="C64" i="10"/>
  <c r="C60" i="10"/>
  <c r="C146" i="10"/>
  <c r="C138" i="10"/>
  <c r="C126" i="10"/>
  <c r="C118" i="10"/>
  <c r="C110" i="10"/>
  <c r="C89" i="10"/>
  <c r="C86" i="10"/>
  <c r="C82" i="10"/>
  <c r="C74" i="10"/>
  <c r="C70" i="10"/>
  <c r="C56" i="10"/>
  <c r="C53" i="10"/>
  <c r="C51" i="10"/>
  <c r="C49" i="10"/>
  <c r="C46" i="10"/>
  <c r="C43" i="10"/>
  <c r="C39" i="10"/>
  <c r="C36" i="10"/>
  <c r="C33" i="10"/>
  <c r="C30" i="10"/>
  <c r="C27" i="10"/>
  <c r="C24" i="10"/>
  <c r="C22" i="10"/>
  <c r="C18" i="10"/>
  <c r="C15" i="10"/>
  <c r="C147" i="10"/>
  <c r="C143" i="10"/>
  <c r="C139" i="10"/>
  <c r="C135" i="10"/>
  <c r="C131" i="10"/>
  <c r="C127" i="10"/>
  <c r="C123" i="10"/>
  <c r="C119" i="10"/>
  <c r="C115" i="10"/>
  <c r="C111" i="10"/>
  <c r="C108" i="10"/>
  <c r="C106" i="10"/>
  <c r="C104" i="10"/>
  <c r="C102" i="10"/>
  <c r="C100" i="10"/>
  <c r="C98" i="10"/>
  <c r="C96" i="10"/>
  <c r="C94" i="10"/>
  <c r="C92" i="10"/>
  <c r="C88" i="10"/>
  <c r="C85" i="10"/>
  <c r="C81" i="10"/>
  <c r="C77" i="10"/>
  <c r="C73" i="10"/>
  <c r="C69" i="10"/>
  <c r="C65" i="10"/>
  <c r="C61" i="10"/>
  <c r="C150" i="10"/>
  <c r="C142" i="10"/>
  <c r="C134" i="10"/>
  <c r="C130" i="10"/>
  <c r="C122" i="10"/>
  <c r="C114" i="10"/>
  <c r="C78" i="10"/>
  <c r="C66" i="10"/>
  <c r="C62" i="10"/>
  <c r="C58" i="10"/>
  <c r="C55" i="10"/>
  <c r="C52" i="10"/>
  <c r="C48" i="10"/>
  <c r="C45" i="10"/>
  <c r="C42" i="10"/>
  <c r="C40" i="10"/>
  <c r="C37" i="10"/>
  <c r="C34" i="10"/>
  <c r="C31" i="10"/>
  <c r="C28" i="10"/>
  <c r="C26" i="10"/>
  <c r="C23" i="10"/>
  <c r="C20" i="10"/>
  <c r="C17" i="10"/>
  <c r="C14" i="10"/>
  <c r="D513" i="10"/>
  <c r="D512" i="10"/>
  <c r="D511" i="10"/>
  <c r="D510" i="10"/>
  <c r="D509" i="10"/>
  <c r="D508" i="10"/>
  <c r="D507" i="10"/>
  <c r="D506" i="10"/>
  <c r="D505" i="10"/>
  <c r="D504" i="10"/>
  <c r="D503" i="10"/>
  <c r="D501" i="10"/>
  <c r="D499" i="10"/>
  <c r="D497" i="10"/>
  <c r="D495" i="10"/>
  <c r="D493" i="10"/>
  <c r="D491" i="10"/>
  <c r="D489" i="10"/>
  <c r="D487" i="10"/>
  <c r="D485" i="10"/>
  <c r="D483" i="10"/>
  <c r="D481" i="10"/>
  <c r="D479" i="10"/>
  <c r="D477" i="10"/>
  <c r="D475" i="10"/>
  <c r="D473" i="10"/>
  <c r="D471" i="10"/>
  <c r="D469" i="10"/>
  <c r="D467" i="10"/>
  <c r="D465" i="10"/>
  <c r="D463" i="10"/>
  <c r="D461" i="10"/>
  <c r="D459" i="10"/>
  <c r="D457" i="10"/>
  <c r="D455" i="10"/>
  <c r="D453" i="10"/>
  <c r="D451" i="10"/>
  <c r="D449" i="10"/>
  <c r="D447" i="10"/>
  <c r="D445" i="10"/>
  <c r="D443" i="10"/>
  <c r="D441" i="10"/>
  <c r="D439" i="10"/>
  <c r="D437" i="10"/>
  <c r="D435" i="10"/>
  <c r="D431" i="10"/>
  <c r="D427" i="10"/>
  <c r="D432" i="10"/>
  <c r="D428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502" i="10"/>
  <c r="D500" i="10"/>
  <c r="D498" i="10"/>
  <c r="D496" i="10"/>
  <c r="D494" i="10"/>
  <c r="D492" i="10"/>
  <c r="D490" i="10"/>
  <c r="D488" i="10"/>
  <c r="D486" i="10"/>
  <c r="D484" i="10"/>
  <c r="D482" i="10"/>
  <c r="D480" i="10"/>
  <c r="D478" i="10"/>
  <c r="D476" i="10"/>
  <c r="D474" i="10"/>
  <c r="D472" i="10"/>
  <c r="D470" i="10"/>
  <c r="D468" i="10"/>
  <c r="D466" i="10"/>
  <c r="D464" i="10"/>
  <c r="D462" i="10"/>
  <c r="D460" i="10"/>
  <c r="D458" i="10"/>
  <c r="D456" i="10"/>
  <c r="D454" i="10"/>
  <c r="D452" i="10"/>
  <c r="D450" i="10"/>
  <c r="D448" i="10"/>
  <c r="D446" i="10"/>
  <c r="D444" i="10"/>
  <c r="D442" i="10"/>
  <c r="D440" i="10"/>
  <c r="D438" i="10"/>
  <c r="D436" i="10"/>
  <c r="D433" i="10"/>
  <c r="D429" i="10"/>
  <c r="D425" i="10"/>
  <c r="D430" i="10"/>
  <c r="D434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82" i="10"/>
  <c r="D388" i="10"/>
  <c r="D386" i="10"/>
  <c r="D384" i="10"/>
  <c r="D381" i="10"/>
  <c r="D426" i="10"/>
  <c r="D385" i="10"/>
  <c r="D387" i="10"/>
  <c r="D383" i="10"/>
  <c r="D389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5" i="10"/>
  <c r="D242" i="10"/>
  <c r="D240" i="10"/>
  <c r="D238" i="10"/>
  <c r="D235" i="10"/>
  <c r="D231" i="10"/>
  <c r="D227" i="10"/>
  <c r="D223" i="10"/>
  <c r="D219" i="10"/>
  <c r="D215" i="10"/>
  <c r="D211" i="10"/>
  <c r="D207" i="10"/>
  <c r="D203" i="10"/>
  <c r="D199" i="10"/>
  <c r="D195" i="10"/>
  <c r="D191" i="10"/>
  <c r="D187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248" i="10"/>
  <c r="D244" i="10"/>
  <c r="D236" i="10"/>
  <c r="D232" i="10"/>
  <c r="D228" i="10"/>
  <c r="D224" i="10"/>
  <c r="D220" i="10"/>
  <c r="D216" i="10"/>
  <c r="D212" i="10"/>
  <c r="D208" i="10"/>
  <c r="D204" i="10"/>
  <c r="D200" i="10"/>
  <c r="D196" i="10"/>
  <c r="D192" i="10"/>
  <c r="D188" i="10"/>
  <c r="D184" i="10"/>
  <c r="D247" i="10"/>
  <c r="D243" i="10"/>
  <c r="D241" i="10"/>
  <c r="D239" i="10"/>
  <c r="D237" i="10"/>
  <c r="D233" i="10"/>
  <c r="D229" i="10"/>
  <c r="D225" i="10"/>
  <c r="D221" i="10"/>
  <c r="D217" i="10"/>
  <c r="D213" i="10"/>
  <c r="D209" i="10"/>
  <c r="D205" i="10"/>
  <c r="D201" i="10"/>
  <c r="D197" i="10"/>
  <c r="D193" i="10"/>
  <c r="D189" i="10"/>
  <c r="D185" i="10"/>
  <c r="D246" i="10"/>
  <c r="D234" i="10"/>
  <c r="D230" i="10"/>
  <c r="D226" i="10"/>
  <c r="D222" i="10"/>
  <c r="D218" i="10"/>
  <c r="D214" i="10"/>
  <c r="D210" i="10"/>
  <c r="D206" i="10"/>
  <c r="D202" i="10"/>
  <c r="D198" i="10"/>
  <c r="D194" i="10"/>
  <c r="D190" i="10"/>
  <c r="D1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101" i="10"/>
  <c r="D91" i="10"/>
  <c r="D87" i="10"/>
  <c r="D108" i="10"/>
  <c r="D106" i="10"/>
  <c r="D104" i="10"/>
  <c r="D102" i="10"/>
  <c r="D100" i="10"/>
  <c r="D98" i="10"/>
  <c r="D96" i="10"/>
  <c r="D94" i="10"/>
  <c r="D92" i="10"/>
  <c r="D88" i="10"/>
  <c r="D105" i="10"/>
  <c r="D99" i="10"/>
  <c r="D95" i="10"/>
  <c r="D89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07" i="10"/>
  <c r="D103" i="10"/>
  <c r="D97" i="10"/>
  <c r="D93" i="10"/>
  <c r="D90" i="10"/>
  <c r="H78" i="12" l="1"/>
  <c r="C78" i="12"/>
  <c r="A103" i="12"/>
  <c r="A102" i="12"/>
  <c r="E33" i="12"/>
  <c r="D32" i="12"/>
  <c r="C152" i="12" s="1"/>
  <c r="F14" i="11"/>
  <c r="I13" i="11"/>
  <c r="J13" i="11"/>
  <c r="C216" i="5"/>
  <c r="K217" i="5" s="1"/>
  <c r="H77" i="12" l="1"/>
  <c r="A101" i="12"/>
  <c r="A100" i="12"/>
  <c r="C77" i="12"/>
  <c r="D31" i="12"/>
  <c r="C151" i="12" s="1"/>
  <c r="E32" i="12"/>
  <c r="F15" i="11"/>
  <c r="I14" i="11"/>
  <c r="J14" i="11"/>
  <c r="F215" i="5"/>
  <c r="M215" i="5" s="1"/>
  <c r="F214" i="5"/>
  <c r="M214" i="5" s="1"/>
  <c r="H76" i="12" l="1"/>
  <c r="C76" i="12"/>
  <c r="A99" i="12"/>
  <c r="A98" i="12"/>
  <c r="D30" i="12"/>
  <c r="C150" i="12" s="1"/>
  <c r="E31" i="12"/>
  <c r="F16" i="11"/>
  <c r="I15" i="11"/>
  <c r="J15" i="11"/>
  <c r="F213" i="5"/>
  <c r="M213" i="5" s="1"/>
  <c r="F212" i="5"/>
  <c r="M212" i="5" s="1"/>
  <c r="H75" i="12" l="1"/>
  <c r="A97" i="12"/>
  <c r="A96" i="12"/>
  <c r="C75" i="12"/>
  <c r="E30" i="12"/>
  <c r="D29" i="12"/>
  <c r="C149" i="12" s="1"/>
  <c r="F17" i="11"/>
  <c r="I16" i="11"/>
  <c r="J16" i="11"/>
  <c r="F211" i="5"/>
  <c r="M211" i="5" s="1"/>
  <c r="F210" i="5"/>
  <c r="M210" i="5" s="1"/>
  <c r="H74" i="12" l="1"/>
  <c r="C74" i="12"/>
  <c r="A95" i="12"/>
  <c r="A94" i="12"/>
  <c r="E29" i="12"/>
  <c r="D28" i="12"/>
  <c r="C148" i="12" s="1"/>
  <c r="F18" i="11"/>
  <c r="I17" i="11"/>
  <c r="J17" i="11"/>
  <c r="F209" i="5"/>
  <c r="M209" i="5" s="1"/>
  <c r="F208" i="5"/>
  <c r="M208" i="5" s="1"/>
  <c r="H73" i="12" l="1"/>
  <c r="A93" i="12"/>
  <c r="A92" i="12"/>
  <c r="C73" i="12"/>
  <c r="D27" i="12"/>
  <c r="C147" i="12" s="1"/>
  <c r="E28" i="12"/>
  <c r="F19" i="11"/>
  <c r="I18" i="11"/>
  <c r="J18" i="11"/>
  <c r="F207" i="5"/>
  <c r="M207" i="5" s="1"/>
  <c r="F206" i="5"/>
  <c r="M206" i="5" s="1"/>
  <c r="H72" i="12" l="1"/>
  <c r="C72" i="12"/>
  <c r="A91" i="12"/>
  <c r="A90" i="12"/>
  <c r="D26" i="12"/>
  <c r="C146" i="12" s="1"/>
  <c r="E27" i="12"/>
  <c r="F20" i="11"/>
  <c r="I19" i="11"/>
  <c r="J19" i="11"/>
  <c r="F205" i="5"/>
  <c r="M205" i="5" s="1"/>
  <c r="F204" i="5"/>
  <c r="M204" i="5" s="1"/>
  <c r="H71" i="12" l="1"/>
  <c r="A89" i="12"/>
  <c r="A88" i="12"/>
  <c r="C71" i="12"/>
  <c r="E26" i="12"/>
  <c r="D25" i="12"/>
  <c r="C145" i="12" s="1"/>
  <c r="F21" i="11"/>
  <c r="I20" i="11"/>
  <c r="J20" i="11"/>
  <c r="F203" i="5"/>
  <c r="M203" i="5" s="1"/>
  <c r="F202" i="5"/>
  <c r="M202" i="5" s="1"/>
  <c r="H70" i="12" l="1"/>
  <c r="A86" i="12"/>
  <c r="A87" i="12"/>
  <c r="C70" i="12"/>
  <c r="E25" i="12"/>
  <c r="D24" i="12"/>
  <c r="C144" i="12" s="1"/>
  <c r="F22" i="11"/>
  <c r="I21" i="11"/>
  <c r="J21" i="11"/>
  <c r="F201" i="5"/>
  <c r="M201" i="5" s="1"/>
  <c r="F200" i="5"/>
  <c r="M200" i="5" s="1"/>
  <c r="H69" i="12" l="1"/>
  <c r="A85" i="12"/>
  <c r="C69" i="12"/>
  <c r="A84" i="12"/>
  <c r="D23" i="12"/>
  <c r="C143" i="12" s="1"/>
  <c r="E24" i="12"/>
  <c r="F23" i="11"/>
  <c r="I22" i="11"/>
  <c r="J22" i="11"/>
  <c r="F199" i="5"/>
  <c r="M199" i="5" s="1"/>
  <c r="F198" i="5"/>
  <c r="M198" i="5" s="1"/>
  <c r="H68" i="12" l="1"/>
  <c r="A82" i="12"/>
  <c r="A83" i="12"/>
  <c r="C68" i="12"/>
  <c r="D22" i="12"/>
  <c r="C142" i="12" s="1"/>
  <c r="E23" i="12"/>
  <c r="F24" i="11"/>
  <c r="I23" i="11"/>
  <c r="J23" i="11"/>
  <c r="F197" i="5"/>
  <c r="M197" i="5" s="1"/>
  <c r="F196" i="5"/>
  <c r="M196" i="5" s="1"/>
  <c r="C162" i="12" l="1"/>
  <c r="H67" i="12"/>
  <c r="H66" i="12" s="1"/>
  <c r="A81" i="12"/>
  <c r="C67" i="12"/>
  <c r="A80" i="12"/>
  <c r="E22" i="12"/>
  <c r="D21" i="12"/>
  <c r="F25" i="11"/>
  <c r="I24" i="11"/>
  <c r="J24" i="11"/>
  <c r="F195" i="5"/>
  <c r="M195" i="5" s="1"/>
  <c r="F194" i="5"/>
  <c r="M194" i="5" s="1"/>
  <c r="F193" i="5"/>
  <c r="M193" i="5" s="1"/>
  <c r="D151" i="12" l="1"/>
  <c r="D160" i="12"/>
  <c r="D159" i="12"/>
  <c r="D161" i="12"/>
  <c r="D158" i="12"/>
  <c r="D157" i="12"/>
  <c r="D156" i="12"/>
  <c r="D155" i="12"/>
  <c r="D154" i="12"/>
  <c r="D153" i="12"/>
  <c r="D152" i="12"/>
  <c r="D150" i="12"/>
  <c r="D149" i="12"/>
  <c r="D148" i="12"/>
  <c r="D147" i="12"/>
  <c r="D146" i="12"/>
  <c r="D145" i="12"/>
  <c r="D144" i="12"/>
  <c r="D143" i="12"/>
  <c r="D142" i="12"/>
  <c r="A79" i="12"/>
  <c r="A78" i="12"/>
  <c r="C66" i="12"/>
  <c r="E21" i="12"/>
  <c r="D20" i="12"/>
  <c r="F26" i="11"/>
  <c r="I25" i="11"/>
  <c r="J25" i="11"/>
  <c r="F192" i="5"/>
  <c r="M192" i="5" s="1"/>
  <c r="A77" i="12" l="1"/>
  <c r="A76" i="12"/>
  <c r="C65" i="12"/>
  <c r="D19" i="12"/>
  <c r="E20" i="12"/>
  <c r="F27" i="11"/>
  <c r="I26" i="11"/>
  <c r="J26" i="11"/>
  <c r="F191" i="5"/>
  <c r="M191" i="5" s="1"/>
  <c r="F190" i="5"/>
  <c r="M190" i="5" s="1"/>
  <c r="A75" i="12" l="1"/>
  <c r="A74" i="12"/>
  <c r="C64" i="12"/>
  <c r="E19" i="12"/>
  <c r="D18" i="12"/>
  <c r="F28" i="11"/>
  <c r="I27" i="11"/>
  <c r="J27" i="11"/>
  <c r="F189" i="5"/>
  <c r="M189" i="5" s="1"/>
  <c r="F188" i="5"/>
  <c r="M188" i="5" s="1"/>
  <c r="F187" i="5"/>
  <c r="M187" i="5" s="1"/>
  <c r="A73" i="12" l="1"/>
  <c r="A72" i="12"/>
  <c r="C63" i="12"/>
  <c r="E18" i="12"/>
  <c r="D17" i="12"/>
  <c r="F29" i="11"/>
  <c r="I28" i="11"/>
  <c r="J28" i="11"/>
  <c r="F186" i="5"/>
  <c r="M186" i="5" s="1"/>
  <c r="F185" i="5"/>
  <c r="M185" i="5" s="1"/>
  <c r="A70" i="12" l="1"/>
  <c r="A71" i="12"/>
  <c r="C62" i="12"/>
  <c r="D16" i="12"/>
  <c r="E17" i="12"/>
  <c r="F30" i="11"/>
  <c r="I29" i="11"/>
  <c r="J29" i="11"/>
  <c r="F184" i="5"/>
  <c r="M184" i="5" s="1"/>
  <c r="A69" i="12" l="1"/>
  <c r="A68" i="12"/>
  <c r="C61" i="12"/>
  <c r="D15" i="12"/>
  <c r="E16" i="12"/>
  <c r="F31" i="11"/>
  <c r="I30" i="11"/>
  <c r="J30" i="11"/>
  <c r="C42" i="5"/>
  <c r="B42" i="5"/>
  <c r="A67" i="12" l="1"/>
  <c r="A66" i="12"/>
  <c r="C60" i="12"/>
  <c r="E15" i="12"/>
  <c r="D14" i="12"/>
  <c r="F32" i="11"/>
  <c r="I31" i="11"/>
  <c r="J31" i="11"/>
  <c r="D41" i="5"/>
  <c r="A65" i="12" l="1"/>
  <c r="A64" i="12"/>
  <c r="C59" i="12"/>
  <c r="E14" i="12"/>
  <c r="D13" i="12"/>
  <c r="F33" i="11"/>
  <c r="I32" i="11"/>
  <c r="J32" i="11"/>
  <c r="A247" i="5"/>
  <c r="H247" i="5" s="1"/>
  <c r="A248" i="5"/>
  <c r="H248" i="5" s="1"/>
  <c r="C215" i="5"/>
  <c r="K216" i="5" s="1"/>
  <c r="E41" i="5"/>
  <c r="D40" i="5"/>
  <c r="A63" i="12" l="1"/>
  <c r="A62" i="12"/>
  <c r="C58" i="12"/>
  <c r="D12" i="12"/>
  <c r="E13" i="12"/>
  <c r="F34" i="11"/>
  <c r="I33" i="11"/>
  <c r="J33" i="11"/>
  <c r="A246" i="5"/>
  <c r="H246" i="5" s="1"/>
  <c r="A245" i="5"/>
  <c r="H245" i="5" s="1"/>
  <c r="C214" i="5"/>
  <c r="K215" i="5" s="1"/>
  <c r="E40" i="5"/>
  <c r="D39" i="5"/>
  <c r="A61" i="12" l="1"/>
  <c r="A60" i="12"/>
  <c r="C57" i="12"/>
  <c r="D11" i="12"/>
  <c r="E12" i="12"/>
  <c r="F35" i="11"/>
  <c r="I34" i="11"/>
  <c r="J34" i="11"/>
  <c r="A243" i="5"/>
  <c r="H243" i="5" s="1"/>
  <c r="A244" i="5"/>
  <c r="H244" i="5" s="1"/>
  <c r="C213" i="5"/>
  <c r="K214" i="5" s="1"/>
  <c r="E39" i="5"/>
  <c r="D38" i="5"/>
  <c r="A59" i="12" l="1"/>
  <c r="A58" i="12"/>
  <c r="C56" i="12"/>
  <c r="E11" i="12"/>
  <c r="D10" i="12"/>
  <c r="F36" i="11"/>
  <c r="I35" i="11"/>
  <c r="J35" i="11"/>
  <c r="A242" i="5"/>
  <c r="H242" i="5" s="1"/>
  <c r="A241" i="5"/>
  <c r="H241" i="5" s="1"/>
  <c r="C212" i="5"/>
  <c r="K213" i="5" s="1"/>
  <c r="D37" i="5"/>
  <c r="D36" i="5" s="1"/>
  <c r="E36" i="5" s="1"/>
  <c r="E38" i="5"/>
  <c r="A57" i="12" l="1"/>
  <c r="C55" i="12"/>
  <c r="E10" i="12"/>
  <c r="A56" i="12"/>
  <c r="F37" i="11"/>
  <c r="I36" i="11"/>
  <c r="J36" i="11"/>
  <c r="A238" i="5"/>
  <c r="H238" i="5" s="1"/>
  <c r="A237" i="5"/>
  <c r="H237" i="5" s="1"/>
  <c r="C210" i="5"/>
  <c r="K211" i="5" s="1"/>
  <c r="A240" i="5"/>
  <c r="H240" i="5" s="1"/>
  <c r="A239" i="5"/>
  <c r="H239" i="5" s="1"/>
  <c r="C211" i="5"/>
  <c r="K212" i="5" s="1"/>
  <c r="E37" i="5"/>
  <c r="D35" i="5"/>
  <c r="E42" i="12" l="1"/>
  <c r="F10" i="12" s="1"/>
  <c r="F38" i="11"/>
  <c r="I37" i="11"/>
  <c r="J37" i="11"/>
  <c r="A236" i="5"/>
  <c r="H236" i="5" s="1"/>
  <c r="A235" i="5"/>
  <c r="H235" i="5" s="1"/>
  <c r="C209" i="5"/>
  <c r="K210" i="5" s="1"/>
  <c r="D34" i="5"/>
  <c r="E35" i="5"/>
  <c r="G10" i="12" l="1"/>
  <c r="L10" i="12"/>
  <c r="P55" i="12" s="1"/>
  <c r="F41" i="12"/>
  <c r="A161" i="12" s="1"/>
  <c r="I86" i="12" s="1"/>
  <c r="F40" i="12"/>
  <c r="A160" i="12" s="1"/>
  <c r="I85" i="12" s="1"/>
  <c r="F39" i="12"/>
  <c r="A159" i="12" s="1"/>
  <c r="I84" i="12" s="1"/>
  <c r="F38" i="12"/>
  <c r="A158" i="12" s="1"/>
  <c r="I83" i="12" s="1"/>
  <c r="F37" i="12"/>
  <c r="A157" i="12" s="1"/>
  <c r="I82" i="12" s="1"/>
  <c r="F36" i="12"/>
  <c r="A156" i="12" s="1"/>
  <c r="I81" i="12" s="1"/>
  <c r="F35" i="12"/>
  <c r="A155" i="12" s="1"/>
  <c r="I80" i="12" s="1"/>
  <c r="F34" i="12"/>
  <c r="A154" i="12" s="1"/>
  <c r="I79" i="12" s="1"/>
  <c r="F33" i="12"/>
  <c r="A153" i="12" s="1"/>
  <c r="I78" i="12" s="1"/>
  <c r="F32" i="12"/>
  <c r="A152" i="12" s="1"/>
  <c r="I77" i="12" s="1"/>
  <c r="F31" i="12"/>
  <c r="A151" i="12" s="1"/>
  <c r="I76" i="12" s="1"/>
  <c r="F30" i="12"/>
  <c r="A150" i="12" s="1"/>
  <c r="I75" i="12" s="1"/>
  <c r="F29" i="12"/>
  <c r="A149" i="12" s="1"/>
  <c r="I74" i="12" s="1"/>
  <c r="F28" i="12"/>
  <c r="A148" i="12" s="1"/>
  <c r="I73" i="12" s="1"/>
  <c r="F27" i="12"/>
  <c r="A147" i="12" s="1"/>
  <c r="I72" i="12" s="1"/>
  <c r="F26" i="12"/>
  <c r="A146" i="12" s="1"/>
  <c r="I71" i="12" s="1"/>
  <c r="F25" i="12"/>
  <c r="A145" i="12" s="1"/>
  <c r="I70" i="12" s="1"/>
  <c r="F24" i="12"/>
  <c r="A144" i="12" s="1"/>
  <c r="I69" i="12" s="1"/>
  <c r="F23" i="12"/>
  <c r="A143" i="12" s="1"/>
  <c r="I68" i="12" s="1"/>
  <c r="F22" i="12"/>
  <c r="A142" i="12" s="1"/>
  <c r="F21" i="12"/>
  <c r="F20" i="12"/>
  <c r="F19" i="12"/>
  <c r="F18" i="12"/>
  <c r="F17" i="12"/>
  <c r="F16" i="12"/>
  <c r="F15" i="12"/>
  <c r="F14" i="12"/>
  <c r="F13" i="12"/>
  <c r="F12" i="12"/>
  <c r="F11" i="12"/>
  <c r="F39" i="11"/>
  <c r="I38" i="11"/>
  <c r="J38" i="11"/>
  <c r="A234" i="5"/>
  <c r="H234" i="5" s="1"/>
  <c r="A233" i="5"/>
  <c r="H233" i="5" s="1"/>
  <c r="C208" i="5"/>
  <c r="K209" i="5" s="1"/>
  <c r="E34" i="5"/>
  <c r="D33" i="5"/>
  <c r="D32" i="5" s="1"/>
  <c r="E32" i="5" s="1"/>
  <c r="I67" i="12" l="1"/>
  <c r="A162" i="12"/>
  <c r="L17" i="12"/>
  <c r="P62" i="12" s="1"/>
  <c r="G17" i="12"/>
  <c r="O62" i="12" s="1"/>
  <c r="L29" i="12"/>
  <c r="P74" i="12" s="1"/>
  <c r="G29" i="12"/>
  <c r="O74" i="12" s="1"/>
  <c r="L33" i="12"/>
  <c r="P78" i="12" s="1"/>
  <c r="G33" i="12"/>
  <c r="O78" i="12" s="1"/>
  <c r="G14" i="12"/>
  <c r="O59" i="12" s="1"/>
  <c r="L14" i="12"/>
  <c r="P59" i="12" s="1"/>
  <c r="G18" i="12"/>
  <c r="O63" i="12" s="1"/>
  <c r="L18" i="12"/>
  <c r="P63" i="12" s="1"/>
  <c r="L22" i="12"/>
  <c r="P67" i="12" s="1"/>
  <c r="G22" i="12"/>
  <c r="O67" i="12" s="1"/>
  <c r="L26" i="12"/>
  <c r="P71" i="12" s="1"/>
  <c r="G26" i="12"/>
  <c r="O71" i="12" s="1"/>
  <c r="L30" i="12"/>
  <c r="P75" i="12" s="1"/>
  <c r="G30" i="12"/>
  <c r="O75" i="12" s="1"/>
  <c r="L34" i="12"/>
  <c r="P79" i="12" s="1"/>
  <c r="G34" i="12"/>
  <c r="O79" i="12" s="1"/>
  <c r="G38" i="12"/>
  <c r="O83" i="12" s="1"/>
  <c r="L38" i="12"/>
  <c r="P83" i="12" s="1"/>
  <c r="M10" i="12"/>
  <c r="L21" i="12"/>
  <c r="P66" i="12" s="1"/>
  <c r="G21" i="12"/>
  <c r="O66" i="12" s="1"/>
  <c r="L41" i="12"/>
  <c r="P86" i="12" s="1"/>
  <c r="G41" i="12"/>
  <c r="O86" i="12" s="1"/>
  <c r="L15" i="12"/>
  <c r="P60" i="12" s="1"/>
  <c r="G15" i="12"/>
  <c r="O60" i="12" s="1"/>
  <c r="L23" i="12"/>
  <c r="P68" i="12" s="1"/>
  <c r="G23" i="12"/>
  <c r="O68" i="12" s="1"/>
  <c r="L27" i="12"/>
  <c r="P72" i="12" s="1"/>
  <c r="G27" i="12"/>
  <c r="O72" i="12" s="1"/>
  <c r="L31" i="12"/>
  <c r="P76" i="12" s="1"/>
  <c r="G31" i="12"/>
  <c r="O76" i="12" s="1"/>
  <c r="L35" i="12"/>
  <c r="P80" i="12" s="1"/>
  <c r="G35" i="12"/>
  <c r="O80" i="12" s="1"/>
  <c r="L39" i="12"/>
  <c r="P84" i="12" s="1"/>
  <c r="G39" i="12"/>
  <c r="O84" i="12" s="1"/>
  <c r="O55" i="12"/>
  <c r="H10" i="12"/>
  <c r="L13" i="12"/>
  <c r="P58" i="12" s="1"/>
  <c r="G13" i="12"/>
  <c r="O58" i="12" s="1"/>
  <c r="L25" i="12"/>
  <c r="P70" i="12" s="1"/>
  <c r="G25" i="12"/>
  <c r="O70" i="12" s="1"/>
  <c r="L37" i="12"/>
  <c r="P82" i="12" s="1"/>
  <c r="G37" i="12"/>
  <c r="O82" i="12" s="1"/>
  <c r="L11" i="12"/>
  <c r="P56" i="12" s="1"/>
  <c r="G11" i="12"/>
  <c r="O56" i="12" s="1"/>
  <c r="L19" i="12"/>
  <c r="P64" i="12" s="1"/>
  <c r="G19" i="12"/>
  <c r="O64" i="12" s="1"/>
  <c r="G12" i="12"/>
  <c r="O57" i="12" s="1"/>
  <c r="L12" i="12"/>
  <c r="P57" i="12" s="1"/>
  <c r="G16" i="12"/>
  <c r="O61" i="12" s="1"/>
  <c r="L16" i="12"/>
  <c r="P61" i="12" s="1"/>
  <c r="G20" i="12"/>
  <c r="O65" i="12" s="1"/>
  <c r="L20" i="12"/>
  <c r="P65" i="12" s="1"/>
  <c r="G24" i="12"/>
  <c r="O69" i="12" s="1"/>
  <c r="L24" i="12"/>
  <c r="P69" i="12" s="1"/>
  <c r="G28" i="12"/>
  <c r="O73" i="12" s="1"/>
  <c r="L28" i="12"/>
  <c r="P73" i="12" s="1"/>
  <c r="G32" i="12"/>
  <c r="O77" i="12" s="1"/>
  <c r="L32" i="12"/>
  <c r="P77" i="12" s="1"/>
  <c r="G36" i="12"/>
  <c r="O81" i="12" s="1"/>
  <c r="L36" i="12"/>
  <c r="P81" i="12" s="1"/>
  <c r="G40" i="12"/>
  <c r="O85" i="12" s="1"/>
  <c r="L40" i="12"/>
  <c r="P85" i="12" s="1"/>
  <c r="F42" i="12"/>
  <c r="F40" i="11"/>
  <c r="I39" i="11"/>
  <c r="J39" i="11"/>
  <c r="D31" i="5"/>
  <c r="E31" i="5" s="1"/>
  <c r="A230" i="5"/>
  <c r="H230" i="5" s="1"/>
  <c r="A229" i="5"/>
  <c r="H229" i="5" s="1"/>
  <c r="C206" i="5"/>
  <c r="K207" i="5" s="1"/>
  <c r="A232" i="5"/>
  <c r="H232" i="5" s="1"/>
  <c r="A231" i="5"/>
  <c r="H231" i="5" s="1"/>
  <c r="C207" i="5"/>
  <c r="K208" i="5" s="1"/>
  <c r="E33" i="5"/>
  <c r="G58" i="12" l="1"/>
  <c r="G57" i="12"/>
  <c r="H11" i="12"/>
  <c r="I10" i="12"/>
  <c r="B57" i="12"/>
  <c r="B58" i="12"/>
  <c r="J10" i="12"/>
  <c r="L42" i="12"/>
  <c r="G42" i="12"/>
  <c r="O10" i="12"/>
  <c r="N10" i="12"/>
  <c r="E56" i="12" s="1"/>
  <c r="M11" i="12"/>
  <c r="I40" i="11"/>
  <c r="J40" i="11"/>
  <c r="C205" i="5"/>
  <c r="K206" i="5" s="1"/>
  <c r="D30" i="5"/>
  <c r="C204" i="5" s="1"/>
  <c r="K205" i="5" s="1"/>
  <c r="A228" i="5"/>
  <c r="H228" i="5" s="1"/>
  <c r="A227" i="5"/>
  <c r="H227" i="5" s="1"/>
  <c r="G59" i="12" l="1"/>
  <c r="G60" i="12"/>
  <c r="N11" i="12"/>
  <c r="E57" i="12" s="1"/>
  <c r="D56" i="12"/>
  <c r="I11" i="12"/>
  <c r="M12" i="12"/>
  <c r="O11" i="12"/>
  <c r="B60" i="12"/>
  <c r="J11" i="12"/>
  <c r="B59" i="12"/>
  <c r="H12" i="12"/>
  <c r="D29" i="5"/>
  <c r="A223" i="5" s="1"/>
  <c r="H223" i="5" s="1"/>
  <c r="A226" i="5"/>
  <c r="H226" i="5" s="1"/>
  <c r="A225" i="5"/>
  <c r="H225" i="5" s="1"/>
  <c r="E30" i="5"/>
  <c r="G61" i="12" l="1"/>
  <c r="G62" i="12"/>
  <c r="B61" i="12"/>
  <c r="B62" i="12"/>
  <c r="H13" i="12"/>
  <c r="J12" i="12"/>
  <c r="N12" i="12"/>
  <c r="E58" i="12" s="1"/>
  <c r="D57" i="12"/>
  <c r="I12" i="12"/>
  <c r="O12" i="12"/>
  <c r="M13" i="12"/>
  <c r="A224" i="5"/>
  <c r="H224" i="5" s="1"/>
  <c r="E29" i="5"/>
  <c r="C203" i="5"/>
  <c r="K204" i="5" s="1"/>
  <c r="D28" i="5"/>
  <c r="A222" i="5" s="1"/>
  <c r="H222" i="5" s="1"/>
  <c r="G64" i="12" l="1"/>
  <c r="G63" i="12"/>
  <c r="N13" i="12"/>
  <c r="E59" i="12" s="1"/>
  <c r="M14" i="12"/>
  <c r="O13" i="12"/>
  <c r="D58" i="12"/>
  <c r="I13" i="12"/>
  <c r="B64" i="12"/>
  <c r="J13" i="12"/>
  <c r="B63" i="12"/>
  <c r="H14" i="12"/>
  <c r="C202" i="5"/>
  <c r="K203" i="5" s="1"/>
  <c r="A221" i="5"/>
  <c r="H221" i="5" s="1"/>
  <c r="E28" i="5"/>
  <c r="D27" i="5"/>
  <c r="A220" i="5" s="1"/>
  <c r="H220" i="5" s="1"/>
  <c r="G66" i="12" l="1"/>
  <c r="G65" i="12"/>
  <c r="I14" i="12"/>
  <c r="D59" i="12"/>
  <c r="O14" i="12"/>
  <c r="M15" i="12"/>
  <c r="B66" i="12"/>
  <c r="B65" i="12"/>
  <c r="H15" i="12"/>
  <c r="J14" i="12"/>
  <c r="N14" i="12"/>
  <c r="E60" i="12" s="1"/>
  <c r="E27" i="5"/>
  <c r="C201" i="5"/>
  <c r="K202" i="5" s="1"/>
  <c r="A219" i="5"/>
  <c r="H219" i="5" s="1"/>
  <c r="D26" i="5"/>
  <c r="C200" i="5" s="1"/>
  <c r="K201" i="5" s="1"/>
  <c r="G68" i="12" l="1"/>
  <c r="G67" i="12"/>
  <c r="D60" i="12"/>
  <c r="I15" i="12"/>
  <c r="M16" i="12"/>
  <c r="O15" i="12"/>
  <c r="B68" i="12"/>
  <c r="B67" i="12"/>
  <c r="J15" i="12"/>
  <c r="H16" i="12"/>
  <c r="N15" i="12"/>
  <c r="E61" i="12" s="1"/>
  <c r="A217" i="5"/>
  <c r="H217" i="5" s="1"/>
  <c r="D25" i="5"/>
  <c r="A216" i="5" s="1"/>
  <c r="H216" i="5" s="1"/>
  <c r="A218" i="5"/>
  <c r="H218" i="5" s="1"/>
  <c r="E26" i="5"/>
  <c r="G70" i="12" l="1"/>
  <c r="G69" i="12"/>
  <c r="D61" i="12"/>
  <c r="I16" i="12"/>
  <c r="O16" i="12"/>
  <c r="M17" i="12"/>
  <c r="B70" i="12"/>
  <c r="B69" i="12"/>
  <c r="H17" i="12"/>
  <c r="J16" i="12"/>
  <c r="N16" i="12"/>
  <c r="E62" i="12" s="1"/>
  <c r="E25" i="5"/>
  <c r="C199" i="5"/>
  <c r="K200" i="5" s="1"/>
  <c r="A215" i="5"/>
  <c r="H215" i="5" s="1"/>
  <c r="D24" i="5"/>
  <c r="C198" i="5" s="1"/>
  <c r="K199" i="5" s="1"/>
  <c r="G71" i="12" l="1"/>
  <c r="G72" i="12"/>
  <c r="N17" i="12"/>
  <c r="E63" i="12" s="1"/>
  <c r="M18" i="12"/>
  <c r="O17" i="12"/>
  <c r="D62" i="12"/>
  <c r="I17" i="12"/>
  <c r="B72" i="12"/>
  <c r="B71" i="12"/>
  <c r="J17" i="12"/>
  <c r="H18" i="12"/>
  <c r="A213" i="5"/>
  <c r="H213" i="5" s="1"/>
  <c r="D23" i="5"/>
  <c r="A212" i="5" s="1"/>
  <c r="H212" i="5" s="1"/>
  <c r="A214" i="5"/>
  <c r="H214" i="5" s="1"/>
  <c r="E24" i="5"/>
  <c r="G74" i="12" l="1"/>
  <c r="G73" i="12"/>
  <c r="I18" i="12"/>
  <c r="D63" i="12"/>
  <c r="B74" i="12"/>
  <c r="B73" i="12"/>
  <c r="H19" i="12"/>
  <c r="J18" i="12"/>
  <c r="O18" i="12"/>
  <c r="M19" i="12"/>
  <c r="N18" i="12"/>
  <c r="E64" i="12" s="1"/>
  <c r="E23" i="5"/>
  <c r="C197" i="5"/>
  <c r="K198" i="5" s="1"/>
  <c r="A211" i="5"/>
  <c r="H211" i="5" s="1"/>
  <c r="D22" i="5"/>
  <c r="C196" i="5" s="1"/>
  <c r="K197" i="5" s="1"/>
  <c r="G76" i="12" l="1"/>
  <c r="G75" i="12"/>
  <c r="B76" i="12"/>
  <c r="B75" i="12"/>
  <c r="J19" i="12"/>
  <c r="H20" i="12"/>
  <c r="M20" i="12"/>
  <c r="O19" i="12"/>
  <c r="N19" i="12"/>
  <c r="E65" i="12" s="1"/>
  <c r="D64" i="12"/>
  <c r="I19" i="12"/>
  <c r="A209" i="5"/>
  <c r="H209" i="5" s="1"/>
  <c r="D21" i="5"/>
  <c r="A208" i="5" s="1"/>
  <c r="H208" i="5" s="1"/>
  <c r="A210" i="5"/>
  <c r="H210" i="5" s="1"/>
  <c r="E22" i="5"/>
  <c r="G78" i="12" l="1"/>
  <c r="G77" i="12"/>
  <c r="N20" i="12"/>
  <c r="E66" i="12" s="1"/>
  <c r="D65" i="12"/>
  <c r="I20" i="12"/>
  <c r="O20" i="12"/>
  <c r="M21" i="12"/>
  <c r="B78" i="12"/>
  <c r="B77" i="12"/>
  <c r="H21" i="12"/>
  <c r="J20" i="12"/>
  <c r="E21" i="5"/>
  <c r="C195" i="5"/>
  <c r="K196" i="5" s="1"/>
  <c r="A207" i="5"/>
  <c r="H207" i="5" s="1"/>
  <c r="D20" i="5"/>
  <c r="C194" i="5" s="1"/>
  <c r="K195" i="5" s="1"/>
  <c r="G80" i="12" l="1"/>
  <c r="G79" i="12"/>
  <c r="M22" i="12"/>
  <c r="O21" i="12"/>
  <c r="N21" i="12"/>
  <c r="E67" i="12" s="1"/>
  <c r="D66" i="12"/>
  <c r="I21" i="12"/>
  <c r="B80" i="12"/>
  <c r="B79" i="12"/>
  <c r="J21" i="12"/>
  <c r="H22" i="12"/>
  <c r="A205" i="5"/>
  <c r="H205" i="5" s="1"/>
  <c r="D19" i="5"/>
  <c r="A204" i="5" s="1"/>
  <c r="H204" i="5" s="1"/>
  <c r="A206" i="5"/>
  <c r="H206" i="5" s="1"/>
  <c r="E20" i="5"/>
  <c r="G82" i="12" l="1"/>
  <c r="G81" i="12"/>
  <c r="O22" i="12"/>
  <c r="M23" i="12"/>
  <c r="N22" i="12"/>
  <c r="E68" i="12" s="1"/>
  <c r="B82" i="12"/>
  <c r="B81" i="12"/>
  <c r="H23" i="12"/>
  <c r="J22" i="12"/>
  <c r="D67" i="12"/>
  <c r="I22" i="12"/>
  <c r="E19" i="5"/>
  <c r="C193" i="5"/>
  <c r="K194" i="5" s="1"/>
  <c r="A203" i="5"/>
  <c r="H203" i="5" s="1"/>
  <c r="D18" i="5"/>
  <c r="C192" i="5" s="1"/>
  <c r="K193" i="5" s="1"/>
  <c r="G83" i="12" l="1"/>
  <c r="G84" i="12"/>
  <c r="B84" i="12"/>
  <c r="B83" i="12"/>
  <c r="J23" i="12"/>
  <c r="H24" i="12"/>
  <c r="N23" i="12"/>
  <c r="E69" i="12" s="1"/>
  <c r="D68" i="12"/>
  <c r="I23" i="12"/>
  <c r="O23" i="12"/>
  <c r="M24" i="12"/>
  <c r="A201" i="5"/>
  <c r="H201" i="5" s="1"/>
  <c r="D17" i="5"/>
  <c r="A200" i="5" s="1"/>
  <c r="H200" i="5" s="1"/>
  <c r="A202" i="5"/>
  <c r="H202" i="5" s="1"/>
  <c r="E18" i="5"/>
  <c r="G86" i="12" l="1"/>
  <c r="G85" i="12"/>
  <c r="N24" i="12"/>
  <c r="E70" i="12" s="1"/>
  <c r="D69" i="12"/>
  <c r="I24" i="12"/>
  <c r="O24" i="12"/>
  <c r="M25" i="12"/>
  <c r="B86" i="12"/>
  <c r="B85" i="12"/>
  <c r="J24" i="12"/>
  <c r="H25" i="12"/>
  <c r="E17" i="5"/>
  <c r="C191" i="5"/>
  <c r="K192" i="5" s="1"/>
  <c r="A199" i="5"/>
  <c r="H199" i="5" s="1"/>
  <c r="D16" i="5"/>
  <c r="C190" i="5" s="1"/>
  <c r="K191" i="5" s="1"/>
  <c r="G88" i="12" l="1"/>
  <c r="G87" i="12"/>
  <c r="D70" i="12"/>
  <c r="I25" i="12"/>
  <c r="B88" i="12"/>
  <c r="B87" i="12"/>
  <c r="J25" i="12"/>
  <c r="H26" i="12"/>
  <c r="N25" i="12"/>
  <c r="E71" i="12" s="1"/>
  <c r="M26" i="12"/>
  <c r="O25" i="12"/>
  <c r="A198" i="5"/>
  <c r="H198" i="5" s="1"/>
  <c r="E16" i="5"/>
  <c r="D15" i="5"/>
  <c r="A196" i="5" s="1"/>
  <c r="H196" i="5" s="1"/>
  <c r="A197" i="5"/>
  <c r="H197" i="5" s="1"/>
  <c r="G89" i="12" l="1"/>
  <c r="G90" i="12"/>
  <c r="N26" i="12"/>
  <c r="E72" i="12" s="1"/>
  <c r="B90" i="12"/>
  <c r="B89" i="12"/>
  <c r="H27" i="12"/>
  <c r="J26" i="12"/>
  <c r="D71" i="12"/>
  <c r="I26" i="12"/>
  <c r="O26" i="12"/>
  <c r="M27" i="12"/>
  <c r="E15" i="5"/>
  <c r="C189" i="5"/>
  <c r="K190" i="5" s="1"/>
  <c r="A195" i="5"/>
  <c r="H195" i="5" s="1"/>
  <c r="D14" i="5"/>
  <c r="A194" i="5" s="1"/>
  <c r="H194" i="5" s="1"/>
  <c r="G92" i="12" l="1"/>
  <c r="G91" i="12"/>
  <c r="D72" i="12"/>
  <c r="I27" i="12"/>
  <c r="N27" i="12"/>
  <c r="E73" i="12" s="1"/>
  <c r="O27" i="12"/>
  <c r="M28" i="12"/>
  <c r="B92" i="12"/>
  <c r="B91" i="12"/>
  <c r="J27" i="12"/>
  <c r="H28" i="12"/>
  <c r="E14" i="5"/>
  <c r="C188" i="5"/>
  <c r="K189" i="5" s="1"/>
  <c r="A193" i="5"/>
  <c r="H193" i="5" s="1"/>
  <c r="D13" i="5"/>
  <c r="C187" i="5" s="1"/>
  <c r="K188" i="5" s="1"/>
  <c r="G94" i="12" l="1"/>
  <c r="G93" i="12"/>
  <c r="B94" i="12"/>
  <c r="B93" i="12"/>
  <c r="J28" i="12"/>
  <c r="H29" i="12"/>
  <c r="D73" i="12"/>
  <c r="I28" i="12"/>
  <c r="N28" i="12"/>
  <c r="E74" i="12" s="1"/>
  <c r="O28" i="12"/>
  <c r="M29" i="12"/>
  <c r="A191" i="5"/>
  <c r="H191" i="5" s="1"/>
  <c r="D12" i="5"/>
  <c r="A190" i="5" s="1"/>
  <c r="H190" i="5" s="1"/>
  <c r="A192" i="5"/>
  <c r="H192" i="5" s="1"/>
  <c r="E13" i="5"/>
  <c r="G96" i="12" l="1"/>
  <c r="G95" i="12"/>
  <c r="M30" i="12"/>
  <c r="O29" i="12"/>
  <c r="B96" i="12"/>
  <c r="B95" i="12"/>
  <c r="J29" i="12"/>
  <c r="H30" i="12"/>
  <c r="D74" i="12"/>
  <c r="I29" i="12"/>
  <c r="N29" i="12"/>
  <c r="E75" i="12" s="1"/>
  <c r="E12" i="5"/>
  <c r="C186" i="5"/>
  <c r="K187" i="5" s="1"/>
  <c r="A189" i="5"/>
  <c r="H189" i="5" s="1"/>
  <c r="D11" i="5"/>
  <c r="C185" i="5" s="1"/>
  <c r="K186" i="5" s="1"/>
  <c r="G97" i="12" l="1"/>
  <c r="G98" i="12"/>
  <c r="D75" i="12"/>
  <c r="I30" i="12"/>
  <c r="O30" i="12"/>
  <c r="M31" i="12"/>
  <c r="N30" i="12"/>
  <c r="E76" i="12" s="1"/>
  <c r="B98" i="12"/>
  <c r="B97" i="12"/>
  <c r="H31" i="12"/>
  <c r="J30" i="12"/>
  <c r="D10" i="5"/>
  <c r="A185" i="5" s="1"/>
  <c r="H185" i="5" s="1"/>
  <c r="A187" i="5"/>
  <c r="H187" i="5" s="1"/>
  <c r="A188" i="5"/>
  <c r="H188" i="5" s="1"/>
  <c r="E11" i="5"/>
  <c r="G100" i="12" l="1"/>
  <c r="G99" i="12"/>
  <c r="A186" i="5"/>
  <c r="H186" i="5" s="1"/>
  <c r="M32" i="12"/>
  <c r="O31" i="12"/>
  <c r="D76" i="12"/>
  <c r="I31" i="12"/>
  <c r="N31" i="12"/>
  <c r="E77" i="12" s="1"/>
  <c r="B100" i="12"/>
  <c r="B99" i="12"/>
  <c r="H32" i="12"/>
  <c r="J31" i="12"/>
  <c r="C184" i="5"/>
  <c r="K185" i="5" s="1"/>
  <c r="E10" i="5"/>
  <c r="E42" i="5" s="1"/>
  <c r="G102" i="12" l="1"/>
  <c r="G101" i="12"/>
  <c r="O32" i="12"/>
  <c r="M33" i="12"/>
  <c r="D77" i="12"/>
  <c r="I32" i="12"/>
  <c r="B102" i="12"/>
  <c r="B101" i="12"/>
  <c r="H33" i="12"/>
  <c r="J32" i="12"/>
  <c r="N32" i="12"/>
  <c r="E78" i="12" s="1"/>
  <c r="F41" i="5"/>
  <c r="F40" i="5"/>
  <c r="F39" i="5"/>
  <c r="F36" i="5"/>
  <c r="F38" i="5"/>
  <c r="F37" i="5"/>
  <c r="F35" i="5"/>
  <c r="F31" i="5"/>
  <c r="F32" i="5"/>
  <c r="F34" i="5"/>
  <c r="F33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G104" i="12" l="1"/>
  <c r="G103" i="12"/>
  <c r="M34" i="12"/>
  <c r="O33" i="12"/>
  <c r="D78" i="12"/>
  <c r="I33" i="12"/>
  <c r="N33" i="12"/>
  <c r="E79" i="12" s="1"/>
  <c r="B104" i="12"/>
  <c r="B103" i="12"/>
  <c r="J33" i="12"/>
  <c r="H34" i="12"/>
  <c r="F42" i="5"/>
  <c r="L13" i="5"/>
  <c r="N187" i="5" s="1"/>
  <c r="G106" i="12" l="1"/>
  <c r="G105" i="12"/>
  <c r="D79" i="12"/>
  <c r="I34" i="12"/>
  <c r="M35" i="12"/>
  <c r="O34" i="12"/>
  <c r="N34" i="12"/>
  <c r="E80" i="12" s="1"/>
  <c r="B106" i="12"/>
  <c r="B105" i="12"/>
  <c r="H35" i="12"/>
  <c r="J34" i="12"/>
  <c r="L42" i="5"/>
  <c r="L16" i="5"/>
  <c r="N190" i="5" s="1"/>
  <c r="L33" i="5"/>
  <c r="N207" i="5" s="1"/>
  <c r="L30" i="5"/>
  <c r="N204" i="5" s="1"/>
  <c r="L14" i="5"/>
  <c r="N188" i="5" s="1"/>
  <c r="L32" i="5"/>
  <c r="N206" i="5" s="1"/>
  <c r="L17" i="5"/>
  <c r="N191" i="5" s="1"/>
  <c r="L28" i="5"/>
  <c r="N202" i="5" s="1"/>
  <c r="L12" i="5"/>
  <c r="N186" i="5" s="1"/>
  <c r="L27" i="5"/>
  <c r="N201" i="5" s="1"/>
  <c r="L15" i="5"/>
  <c r="N189" i="5" s="1"/>
  <c r="L26" i="5"/>
  <c r="N200" i="5" s="1"/>
  <c r="L10" i="5"/>
  <c r="N184" i="5" s="1"/>
  <c r="L29" i="5"/>
  <c r="N203" i="5" s="1"/>
  <c r="L40" i="5"/>
  <c r="N214" i="5" s="1"/>
  <c r="L23" i="5"/>
  <c r="N197" i="5" s="1"/>
  <c r="L25" i="5"/>
  <c r="N199" i="5" s="1"/>
  <c r="L24" i="5"/>
  <c r="N198" i="5" s="1"/>
  <c r="L39" i="5"/>
  <c r="N213" i="5" s="1"/>
  <c r="L36" i="5"/>
  <c r="N210" i="5" s="1"/>
  <c r="L22" i="5"/>
  <c r="N196" i="5" s="1"/>
  <c r="L41" i="5"/>
  <c r="N215" i="5" s="1"/>
  <c r="L37" i="5"/>
  <c r="N211" i="5" s="1"/>
  <c r="L20" i="5"/>
  <c r="N194" i="5" s="1"/>
  <c r="L35" i="5"/>
  <c r="N209" i="5" s="1"/>
  <c r="L19" i="5"/>
  <c r="N193" i="5" s="1"/>
  <c r="L31" i="5"/>
  <c r="N205" i="5" s="1"/>
  <c r="L18" i="5"/>
  <c r="N192" i="5" s="1"/>
  <c r="L38" i="5"/>
  <c r="N212" i="5" s="1"/>
  <c r="L21" i="5"/>
  <c r="N195" i="5" s="1"/>
  <c r="L34" i="5"/>
  <c r="N208" i="5" s="1"/>
  <c r="L11" i="5"/>
  <c r="N185" i="5" s="1"/>
  <c r="G12" i="5"/>
  <c r="G186" i="5" s="1"/>
  <c r="G16" i="5"/>
  <c r="G190" i="5" s="1"/>
  <c r="G20" i="5"/>
  <c r="G194" i="5" s="1"/>
  <c r="G24" i="5"/>
  <c r="G198" i="5" s="1"/>
  <c r="G28" i="5"/>
  <c r="G202" i="5" s="1"/>
  <c r="G32" i="5"/>
  <c r="G206" i="5" s="1"/>
  <c r="G36" i="5"/>
  <c r="G210" i="5" s="1"/>
  <c r="G40" i="5"/>
  <c r="G214" i="5" s="1"/>
  <c r="G13" i="5"/>
  <c r="G187" i="5" s="1"/>
  <c r="G17" i="5"/>
  <c r="G191" i="5" s="1"/>
  <c r="G21" i="5"/>
  <c r="G195" i="5" s="1"/>
  <c r="G25" i="5"/>
  <c r="G199" i="5" s="1"/>
  <c r="G29" i="5"/>
  <c r="G203" i="5" s="1"/>
  <c r="G33" i="5"/>
  <c r="G207" i="5" s="1"/>
  <c r="G37" i="5"/>
  <c r="G211" i="5" s="1"/>
  <c r="G41" i="5"/>
  <c r="G215" i="5" s="1"/>
  <c r="G14" i="5"/>
  <c r="G188" i="5" s="1"/>
  <c r="G18" i="5"/>
  <c r="G192" i="5" s="1"/>
  <c r="G22" i="5"/>
  <c r="G196" i="5" s="1"/>
  <c r="G26" i="5"/>
  <c r="G200" i="5" s="1"/>
  <c r="G30" i="5"/>
  <c r="G204" i="5" s="1"/>
  <c r="G34" i="5"/>
  <c r="G208" i="5" s="1"/>
  <c r="G38" i="5"/>
  <c r="G212" i="5" s="1"/>
  <c r="G42" i="5"/>
  <c r="G11" i="5"/>
  <c r="G185" i="5" s="1"/>
  <c r="G15" i="5"/>
  <c r="G189" i="5" s="1"/>
  <c r="G19" i="5"/>
  <c r="G193" i="5" s="1"/>
  <c r="G23" i="5"/>
  <c r="G197" i="5" s="1"/>
  <c r="G27" i="5"/>
  <c r="G201" i="5" s="1"/>
  <c r="G31" i="5"/>
  <c r="G205" i="5" s="1"/>
  <c r="G35" i="5"/>
  <c r="G209" i="5" s="1"/>
  <c r="G39" i="5"/>
  <c r="G213" i="5" s="1"/>
  <c r="G10" i="5"/>
  <c r="G107" i="12" l="1"/>
  <c r="G108" i="12"/>
  <c r="B108" i="12"/>
  <c r="B107" i="12"/>
  <c r="J35" i="12"/>
  <c r="H36" i="12"/>
  <c r="N35" i="12"/>
  <c r="E81" i="12" s="1"/>
  <c r="D80" i="12"/>
  <c r="I35" i="12"/>
  <c r="M36" i="12"/>
  <c r="O35" i="12"/>
  <c r="G184" i="5"/>
  <c r="H10" i="5"/>
  <c r="G110" i="12" l="1"/>
  <c r="G109" i="12"/>
  <c r="B110" i="12"/>
  <c r="B109" i="12"/>
  <c r="H37" i="12"/>
  <c r="J36" i="12"/>
  <c r="N36" i="12"/>
  <c r="E82" i="12" s="1"/>
  <c r="O36" i="12"/>
  <c r="M37" i="12"/>
  <c r="D81" i="12"/>
  <c r="I36" i="12"/>
  <c r="H11" i="5"/>
  <c r="J11" i="5" s="1"/>
  <c r="J10" i="5"/>
  <c r="I10" i="5"/>
  <c r="B186" i="5"/>
  <c r="B187" i="5"/>
  <c r="G112" i="12" l="1"/>
  <c r="G111" i="12"/>
  <c r="M38" i="12"/>
  <c r="O37" i="12"/>
  <c r="B112" i="12"/>
  <c r="B111" i="12"/>
  <c r="J37" i="12"/>
  <c r="H38" i="12"/>
  <c r="N37" i="12"/>
  <c r="E83" i="12" s="1"/>
  <c r="D82" i="12"/>
  <c r="I37" i="12"/>
  <c r="B188" i="5"/>
  <c r="H12" i="5"/>
  <c r="J12" i="5" s="1"/>
  <c r="B189" i="5"/>
  <c r="I11" i="5"/>
  <c r="D185" i="5"/>
  <c r="G114" i="12" l="1"/>
  <c r="G113" i="12"/>
  <c r="O38" i="12"/>
  <c r="M39" i="12"/>
  <c r="N38" i="12"/>
  <c r="E84" i="12" s="1"/>
  <c r="D83" i="12"/>
  <c r="I38" i="12"/>
  <c r="B114" i="12"/>
  <c r="B113" i="12"/>
  <c r="H39" i="12"/>
  <c r="J38" i="12"/>
  <c r="M10" i="5"/>
  <c r="H13" i="5"/>
  <c r="J13" i="5" s="1"/>
  <c r="B191" i="5"/>
  <c r="B190" i="5"/>
  <c r="I12" i="5"/>
  <c r="D186" i="5"/>
  <c r="G116" i="12" l="1"/>
  <c r="G115" i="12"/>
  <c r="D84" i="12"/>
  <c r="I39" i="12"/>
  <c r="N39" i="12"/>
  <c r="E85" i="12" s="1"/>
  <c r="B116" i="12"/>
  <c r="B115" i="12"/>
  <c r="J39" i="12"/>
  <c r="H40" i="12"/>
  <c r="M40" i="12"/>
  <c r="O39" i="12"/>
  <c r="O10" i="5"/>
  <c r="I187" i="5"/>
  <c r="N10" i="5"/>
  <c r="I186" i="5"/>
  <c r="M11" i="5"/>
  <c r="I13" i="5"/>
  <c r="D187" i="5"/>
  <c r="B193" i="5"/>
  <c r="B192" i="5"/>
  <c r="H14" i="5"/>
  <c r="J14" i="5" s="1"/>
  <c r="G118" i="12" l="1"/>
  <c r="G117" i="12"/>
  <c r="D85" i="12"/>
  <c r="I40" i="12"/>
  <c r="B118" i="12"/>
  <c r="B117" i="12"/>
  <c r="H41" i="12"/>
  <c r="J40" i="12"/>
  <c r="O40" i="12"/>
  <c r="M41" i="12"/>
  <c r="N40" i="12"/>
  <c r="E86" i="12" s="1"/>
  <c r="O11" i="5"/>
  <c r="I188" i="5"/>
  <c r="I189" i="5"/>
  <c r="L186" i="5"/>
  <c r="N11" i="5"/>
  <c r="M12" i="5"/>
  <c r="D188" i="5"/>
  <c r="I14" i="5"/>
  <c r="B195" i="5"/>
  <c r="H15" i="5"/>
  <c r="J15" i="5" s="1"/>
  <c r="B194" i="5"/>
  <c r="G120" i="12" l="1"/>
  <c r="G119" i="12"/>
  <c r="O41" i="12"/>
  <c r="M42" i="12"/>
  <c r="D86" i="12"/>
  <c r="I41" i="12"/>
  <c r="N41" i="12"/>
  <c r="E87" i="12" s="1"/>
  <c r="B120" i="12"/>
  <c r="B119" i="12"/>
  <c r="H42" i="12"/>
  <c r="J41" i="12"/>
  <c r="N12" i="5"/>
  <c r="L187" i="5"/>
  <c r="O12" i="5"/>
  <c r="I191" i="5"/>
  <c r="I190" i="5"/>
  <c r="M13" i="5"/>
  <c r="D189" i="5"/>
  <c r="I15" i="5"/>
  <c r="B197" i="5"/>
  <c r="H16" i="5"/>
  <c r="J16" i="5" s="1"/>
  <c r="B196" i="5"/>
  <c r="B156" i="12" l="1"/>
  <c r="B160" i="12"/>
  <c r="B157" i="12"/>
  <c r="B159" i="12"/>
  <c r="B150" i="12"/>
  <c r="K75" i="12" s="1"/>
  <c r="B152" i="12"/>
  <c r="K77" i="12" s="1"/>
  <c r="B149" i="12"/>
  <c r="K74" i="12" s="1"/>
  <c r="B142" i="12"/>
  <c r="K67" i="12" s="1"/>
  <c r="B154" i="12"/>
  <c r="K79" i="12" s="1"/>
  <c r="B158" i="12"/>
  <c r="K83" i="12" s="1"/>
  <c r="B146" i="12"/>
  <c r="K71" i="12" s="1"/>
  <c r="B147" i="12"/>
  <c r="K72" i="12" s="1"/>
  <c r="B153" i="12"/>
  <c r="B151" i="12"/>
  <c r="K76" i="12" s="1"/>
  <c r="B143" i="12"/>
  <c r="B145" i="12"/>
  <c r="K70" i="12" s="1"/>
  <c r="B148" i="12"/>
  <c r="B144" i="12"/>
  <c r="B155" i="12"/>
  <c r="K80" i="12" s="1"/>
  <c r="B161" i="12"/>
  <c r="K86" i="12" s="1"/>
  <c r="G121" i="12"/>
  <c r="G122" i="12"/>
  <c r="K73" i="12"/>
  <c r="K69" i="12"/>
  <c r="K81" i="12"/>
  <c r="K68" i="12"/>
  <c r="K84" i="12"/>
  <c r="K85" i="12"/>
  <c r="K78" i="12"/>
  <c r="K82" i="12"/>
  <c r="O42" i="12"/>
  <c r="N42" i="12"/>
  <c r="D87" i="12"/>
  <c r="I42" i="12"/>
  <c r="B121" i="12"/>
  <c r="B122" i="12"/>
  <c r="J42" i="12"/>
  <c r="N13" i="5"/>
  <c r="L188" i="5"/>
  <c r="O13" i="5"/>
  <c r="I192" i="5"/>
  <c r="I193" i="5"/>
  <c r="M14" i="5"/>
  <c r="H17" i="5"/>
  <c r="J17" i="5" s="1"/>
  <c r="B199" i="5"/>
  <c r="B198" i="5"/>
  <c r="I16" i="5"/>
  <c r="D190" i="5"/>
  <c r="K42" i="12" l="1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P42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K41" i="12"/>
  <c r="P41" i="12"/>
  <c r="N14" i="5"/>
  <c r="L189" i="5"/>
  <c r="O14" i="5"/>
  <c r="I195" i="5"/>
  <c r="I194" i="5"/>
  <c r="M15" i="5"/>
  <c r="M16" i="5" s="1"/>
  <c r="I17" i="5"/>
  <c r="D191" i="5"/>
  <c r="B200" i="5"/>
  <c r="H18" i="5"/>
  <c r="J18" i="5" s="1"/>
  <c r="B201" i="5"/>
  <c r="N15" i="5" l="1"/>
  <c r="L190" i="5"/>
  <c r="O16" i="5"/>
  <c r="I199" i="5"/>
  <c r="I198" i="5"/>
  <c r="O15" i="5"/>
  <c r="I196" i="5"/>
  <c r="I197" i="5"/>
  <c r="D192" i="5"/>
  <c r="I18" i="5"/>
  <c r="B203" i="5"/>
  <c r="B202" i="5"/>
  <c r="H19" i="5"/>
  <c r="J19" i="5" s="1"/>
  <c r="N16" i="5" l="1"/>
  <c r="L191" i="5"/>
  <c r="M17" i="5"/>
  <c r="B204" i="5"/>
  <c r="H20" i="5"/>
  <c r="J20" i="5" s="1"/>
  <c r="B205" i="5"/>
  <c r="D193" i="5"/>
  <c r="I19" i="5"/>
  <c r="O17" i="5" l="1"/>
  <c r="I200" i="5"/>
  <c r="I201" i="5"/>
  <c r="N17" i="5"/>
  <c r="L192" i="5"/>
  <c r="M18" i="5"/>
  <c r="I20" i="5"/>
  <c r="D194" i="5"/>
  <c r="B206" i="5"/>
  <c r="H21" i="5"/>
  <c r="J21" i="5" s="1"/>
  <c r="B207" i="5"/>
  <c r="N18" i="5" l="1"/>
  <c r="L193" i="5"/>
  <c r="O18" i="5"/>
  <c r="I203" i="5"/>
  <c r="I202" i="5"/>
  <c r="M19" i="5"/>
  <c r="M20" i="5" s="1"/>
  <c r="I21" i="5"/>
  <c r="D195" i="5"/>
  <c r="B209" i="5"/>
  <c r="H22" i="5"/>
  <c r="J22" i="5" s="1"/>
  <c r="B208" i="5"/>
  <c r="O20" i="5" l="1"/>
  <c r="I206" i="5"/>
  <c r="I207" i="5"/>
  <c r="O19" i="5"/>
  <c r="I205" i="5"/>
  <c r="I204" i="5"/>
  <c r="N19" i="5"/>
  <c r="L194" i="5"/>
  <c r="M21" i="5"/>
  <c r="D196" i="5"/>
  <c r="I22" i="5"/>
  <c r="B211" i="5"/>
  <c r="H23" i="5"/>
  <c r="J23" i="5" s="1"/>
  <c r="B210" i="5"/>
  <c r="N20" i="5" l="1"/>
  <c r="L195" i="5"/>
  <c r="O21" i="5"/>
  <c r="I208" i="5"/>
  <c r="I209" i="5"/>
  <c r="M22" i="5"/>
  <c r="B212" i="5"/>
  <c r="H24" i="5"/>
  <c r="J24" i="5" s="1"/>
  <c r="B213" i="5"/>
  <c r="I23" i="5"/>
  <c r="D197" i="5"/>
  <c r="O22" i="5" l="1"/>
  <c r="I211" i="5"/>
  <c r="I210" i="5"/>
  <c r="N21" i="5"/>
  <c r="L196" i="5"/>
  <c r="M23" i="5"/>
  <c r="D198" i="5"/>
  <c r="I24" i="5"/>
  <c r="H25" i="5"/>
  <c r="J25" i="5" s="1"/>
  <c r="B214" i="5"/>
  <c r="B215" i="5"/>
  <c r="N22" i="5" l="1"/>
  <c r="L197" i="5"/>
  <c r="O23" i="5"/>
  <c r="I212" i="5"/>
  <c r="I213" i="5"/>
  <c r="M24" i="5"/>
  <c r="B216" i="5"/>
  <c r="B217" i="5"/>
  <c r="H26" i="5"/>
  <c r="J26" i="5" s="1"/>
  <c r="I25" i="5"/>
  <c r="D199" i="5"/>
  <c r="O24" i="5" l="1"/>
  <c r="I215" i="5"/>
  <c r="I214" i="5"/>
  <c r="M25" i="5"/>
  <c r="N23" i="5"/>
  <c r="L198" i="5"/>
  <c r="D200" i="5"/>
  <c r="I26" i="5"/>
  <c r="H27" i="5"/>
  <c r="J27" i="5" s="1"/>
  <c r="B219" i="5"/>
  <c r="B218" i="5"/>
  <c r="M26" i="5" l="1"/>
  <c r="O26" i="5" s="1"/>
  <c r="O25" i="5"/>
  <c r="I216" i="5"/>
  <c r="I217" i="5"/>
  <c r="N24" i="5"/>
  <c r="L199" i="5"/>
  <c r="B220" i="5"/>
  <c r="H28" i="5"/>
  <c r="J28" i="5" s="1"/>
  <c r="B221" i="5"/>
  <c r="I27" i="5"/>
  <c r="D201" i="5"/>
  <c r="M27" i="5" l="1"/>
  <c r="I221" i="5" s="1"/>
  <c r="I218" i="5"/>
  <c r="I219" i="5"/>
  <c r="N25" i="5"/>
  <c r="L200" i="5"/>
  <c r="D202" i="5"/>
  <c r="I28" i="5"/>
  <c r="B222" i="5"/>
  <c r="H29" i="5"/>
  <c r="J29" i="5" s="1"/>
  <c r="B223" i="5"/>
  <c r="I220" i="5" l="1"/>
  <c r="O27" i="5"/>
  <c r="M28" i="5"/>
  <c r="I222" i="5" s="1"/>
  <c r="N26" i="5"/>
  <c r="L201" i="5"/>
  <c r="B225" i="5"/>
  <c r="H30" i="5"/>
  <c r="J30" i="5" s="1"/>
  <c r="B224" i="5"/>
  <c r="I29" i="5"/>
  <c r="D203" i="5"/>
  <c r="M29" i="5" l="1"/>
  <c r="I225" i="5" s="1"/>
  <c r="I223" i="5"/>
  <c r="O28" i="5"/>
  <c r="N27" i="5"/>
  <c r="L202" i="5"/>
  <c r="D204" i="5"/>
  <c r="I30" i="5"/>
  <c r="H31" i="5"/>
  <c r="J31" i="5" s="1"/>
  <c r="B226" i="5"/>
  <c r="B227" i="5"/>
  <c r="M30" i="5" l="1"/>
  <c r="O30" i="5" s="1"/>
  <c r="I224" i="5"/>
  <c r="O29" i="5"/>
  <c r="N28" i="5"/>
  <c r="L203" i="5"/>
  <c r="B228" i="5"/>
  <c r="H32" i="5"/>
  <c r="J32" i="5" s="1"/>
  <c r="B229" i="5"/>
  <c r="D205" i="5"/>
  <c r="I31" i="5"/>
  <c r="M31" i="5" l="1"/>
  <c r="O31" i="5" s="1"/>
  <c r="I227" i="5"/>
  <c r="I226" i="5"/>
  <c r="N29" i="5"/>
  <c r="L204" i="5"/>
  <c r="I32" i="5"/>
  <c r="D206" i="5"/>
  <c r="H33" i="5"/>
  <c r="J33" i="5" s="1"/>
  <c r="B231" i="5"/>
  <c r="B230" i="5"/>
  <c r="I229" i="5" l="1"/>
  <c r="M32" i="5"/>
  <c r="M33" i="5" s="1"/>
  <c r="I228" i="5"/>
  <c r="N30" i="5"/>
  <c r="L205" i="5"/>
  <c r="D207" i="5"/>
  <c r="I33" i="5"/>
  <c r="H34" i="5"/>
  <c r="J34" i="5" s="1"/>
  <c r="B232" i="5"/>
  <c r="B233" i="5"/>
  <c r="O32" i="5" l="1"/>
  <c r="I230" i="5"/>
  <c r="I231" i="5"/>
  <c r="N31" i="5"/>
  <c r="L206" i="5"/>
  <c r="O33" i="5"/>
  <c r="I232" i="5"/>
  <c r="I233" i="5"/>
  <c r="B235" i="5"/>
  <c r="B234" i="5"/>
  <c r="H35" i="5"/>
  <c r="J35" i="5" s="1"/>
  <c r="I34" i="5"/>
  <c r="M34" i="5" s="1"/>
  <c r="D208" i="5"/>
  <c r="N32" i="5" l="1"/>
  <c r="L207" i="5"/>
  <c r="O34" i="5"/>
  <c r="I235" i="5"/>
  <c r="I234" i="5"/>
  <c r="M35" i="5"/>
  <c r="D209" i="5"/>
  <c r="I35" i="5"/>
  <c r="B236" i="5"/>
  <c r="H36" i="5"/>
  <c r="J36" i="5" s="1"/>
  <c r="B237" i="5"/>
  <c r="N33" i="5" l="1"/>
  <c r="L208" i="5"/>
  <c r="O35" i="5"/>
  <c r="I236" i="5"/>
  <c r="I237" i="5"/>
  <c r="B238" i="5"/>
  <c r="H37" i="5"/>
  <c r="J37" i="5" s="1"/>
  <c r="B239" i="5"/>
  <c r="I36" i="5"/>
  <c r="M36" i="5" s="1"/>
  <c r="D210" i="5"/>
  <c r="O36" i="5" l="1"/>
  <c r="I239" i="5"/>
  <c r="I238" i="5"/>
  <c r="N34" i="5"/>
  <c r="L209" i="5"/>
  <c r="M37" i="5"/>
  <c r="D211" i="5"/>
  <c r="I37" i="5"/>
  <c r="H38" i="5"/>
  <c r="J38" i="5" s="1"/>
  <c r="B240" i="5"/>
  <c r="B241" i="5"/>
  <c r="N35" i="5" l="1"/>
  <c r="L210" i="5"/>
  <c r="O37" i="5"/>
  <c r="I240" i="5"/>
  <c r="I241" i="5"/>
  <c r="B243" i="5"/>
  <c r="H39" i="5"/>
  <c r="J39" i="5" s="1"/>
  <c r="B242" i="5"/>
  <c r="I38" i="5"/>
  <c r="M38" i="5" s="1"/>
  <c r="D212" i="5"/>
  <c r="O38" i="5" l="1"/>
  <c r="I243" i="5"/>
  <c r="I242" i="5"/>
  <c r="N36" i="5"/>
  <c r="L211" i="5"/>
  <c r="M39" i="5"/>
  <c r="D213" i="5"/>
  <c r="I39" i="5"/>
  <c r="B245" i="5"/>
  <c r="H40" i="5"/>
  <c r="J40" i="5" s="1"/>
  <c r="B244" i="5"/>
  <c r="N37" i="5" l="1"/>
  <c r="L212" i="5"/>
  <c r="O39" i="5"/>
  <c r="I244" i="5"/>
  <c r="I245" i="5"/>
  <c r="B246" i="5"/>
  <c r="B247" i="5"/>
  <c r="H41" i="5"/>
  <c r="J41" i="5" s="1"/>
  <c r="I40" i="5"/>
  <c r="D214" i="5"/>
  <c r="M40" i="5" l="1"/>
  <c r="I41" i="5"/>
  <c r="N38" i="5"/>
  <c r="L213" i="5"/>
  <c r="D215" i="5"/>
  <c r="H42" i="5"/>
  <c r="J42" i="5" s="1"/>
  <c r="B249" i="5"/>
  <c r="B248" i="5"/>
  <c r="K42" i="5" l="1"/>
  <c r="K11" i="5"/>
  <c r="K10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O40" i="5"/>
  <c r="I247" i="5"/>
  <c r="I246" i="5"/>
  <c r="N39" i="5"/>
  <c r="L214" i="5"/>
  <c r="B251" i="5"/>
  <c r="B250" i="5"/>
  <c r="D216" i="5"/>
  <c r="I42" i="5"/>
  <c r="N40" i="5" l="1"/>
  <c r="L215" i="5"/>
  <c r="M41" i="5"/>
  <c r="O41" i="5" l="1"/>
  <c r="I248" i="5"/>
  <c r="I249" i="5"/>
  <c r="N41" i="5"/>
  <c r="L216" i="5"/>
  <c r="M42" i="5"/>
  <c r="L217" i="5" l="1"/>
  <c r="N42" i="5"/>
  <c r="O42" i="5"/>
  <c r="I251" i="5"/>
  <c r="I250" i="5"/>
  <c r="P42" i="5" l="1"/>
  <c r="P10" i="5"/>
  <c r="P11" i="5"/>
  <c r="P12" i="5"/>
  <c r="P13" i="5"/>
  <c r="P14" i="5"/>
  <c r="P16" i="5"/>
  <c r="P15" i="5"/>
  <c r="P17" i="5"/>
  <c r="P18" i="5"/>
  <c r="P20" i="5"/>
  <c r="P19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</calcChain>
</file>

<file path=xl/sharedStrings.xml><?xml version="1.0" encoding="utf-8"?>
<sst xmlns="http://schemas.openxmlformats.org/spreadsheetml/2006/main" count="144" uniqueCount="65">
  <si>
    <t>PESO</t>
  </si>
  <si>
    <t>PISO</t>
  </si>
  <si>
    <t>ALTURA</t>
  </si>
  <si>
    <t>M x H</t>
  </si>
  <si>
    <t>ALFA</t>
  </si>
  <si>
    <t>FUERZA</t>
  </si>
  <si>
    <t>SUMAS</t>
  </si>
  <si>
    <t>ALTURA PISO</t>
  </si>
  <si>
    <t>CORTE</t>
  </si>
  <si>
    <t>DISTRIBUCION EN ALTURA Y SOLICITACIONES</t>
  </si>
  <si>
    <t>Corte</t>
  </si>
  <si>
    <t>Ingresar datos de celdas coloreadas</t>
  </si>
  <si>
    <t>t</t>
  </si>
  <si>
    <t>Datos para gráfico</t>
  </si>
  <si>
    <t>altura</t>
  </si>
  <si>
    <t>corte</t>
  </si>
  <si>
    <t>momento</t>
  </si>
  <si>
    <t>MOMENTO</t>
  </si>
  <si>
    <t>fuerzas</t>
  </si>
  <si>
    <t>no modificar</t>
  </si>
  <si>
    <t>Momento Base</t>
  </si>
  <si>
    <t>as</t>
  </si>
  <si>
    <t>Na</t>
  </si>
  <si>
    <t>Nv</t>
  </si>
  <si>
    <t>Ca</t>
  </si>
  <si>
    <t>Cv</t>
  </si>
  <si>
    <t>T1</t>
  </si>
  <si>
    <t>T2</t>
  </si>
  <si>
    <t>T3</t>
  </si>
  <si>
    <t>Sa mín</t>
  </si>
  <si>
    <t>T</t>
  </si>
  <si>
    <t>Suelo 1</t>
  </si>
  <si>
    <t>Suelo 2</t>
  </si>
  <si>
    <t>Suelo 3</t>
  </si>
  <si>
    <t>S mín</t>
  </si>
  <si>
    <t>t/m2</t>
  </si>
  <si>
    <t>DIRECCION X</t>
  </si>
  <si>
    <t>CORT BASAL EDIFICIO EN Y</t>
  </si>
  <si>
    <t>CORTE BASAL EDIFCIO EN X</t>
  </si>
  <si>
    <t>Area necesaria</t>
  </si>
  <si>
    <t>Tension vx=</t>
  </si>
  <si>
    <t>Tension vy=</t>
  </si>
  <si>
    <t>Area nec</t>
  </si>
  <si>
    <t>DIRECCION Y</t>
  </si>
  <si>
    <t>% area</t>
  </si>
  <si>
    <t>PORTICOS</t>
  </si>
  <si>
    <t>TABIQUES</t>
  </si>
  <si>
    <t>Nivel</t>
  </si>
  <si>
    <t>Area planta</t>
  </si>
  <si>
    <t>Coordenada del CM</t>
  </si>
  <si>
    <t>xm (m)</t>
  </si>
  <si>
    <t>ym (m)</t>
  </si>
  <si>
    <t>(m2)</t>
  </si>
  <si>
    <t>CM corregido</t>
  </si>
  <si>
    <t xml:space="preserve">Peso </t>
  </si>
  <si>
    <t>(t)</t>
  </si>
  <si>
    <t>qcm</t>
  </si>
  <si>
    <t>Q</t>
  </si>
  <si>
    <t>suma</t>
  </si>
  <si>
    <t>VERIFICACION DEL CENTRO DE MASAS</t>
  </si>
  <si>
    <t>CLL</t>
  </si>
  <si>
    <t>ASCE 1.5 s</t>
  </si>
  <si>
    <t>x</t>
  </si>
  <si>
    <t>IC-103</t>
  </si>
  <si>
    <t>ASCE 2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</si>
</sst>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"/>
    <numFmt numFmtId="166" formatCode="0.0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Arial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83">
    <xf numFmtId="0" fontId="0" fillId="0" borderId="0" xfId="0"/>
    <xf numFmtId="166" fontId="3" fillId="0" borderId="1" xfId="0" applyNumberFormat="1" applyFont="1" applyBorder="1"/>
    <xf numFmtId="1" fontId="3" fillId="0" borderId="1" xfId="0" applyNumberFormat="1" applyFont="1" applyBorder="1"/>
    <xf numFmtId="1" fontId="3" fillId="0" borderId="12" xfId="0" applyNumberFormat="1" applyFont="1" applyBorder="1"/>
    <xf numFmtId="0" fontId="4" fillId="0" borderId="13" xfId="0" applyFont="1" applyBorder="1"/>
    <xf numFmtId="0" fontId="0" fillId="2" borderId="0" xfId="0" applyFill="1"/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6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6" fontId="0" fillId="0" borderId="0" xfId="0" applyNumberFormat="1"/>
    <xf numFmtId="1" fontId="0" fillId="0" borderId="0" xfId="0" applyNumberFormat="1"/>
    <xf numFmtId="0" fontId="7" fillId="0" borderId="0" xfId="0" applyFont="1"/>
    <xf numFmtId="166" fontId="7" fillId="0" borderId="0" xfId="0" applyNumberFormat="1" applyFont="1"/>
    <xf numFmtId="1" fontId="7" fillId="0" borderId="0" xfId="0" applyNumberFormat="1" applyFont="1"/>
    <xf numFmtId="0" fontId="3" fillId="0" borderId="1" xfId="0" applyFont="1" applyBorder="1" applyAlignment="1"/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9" xfId="0" applyFont="1" applyBorder="1" applyAlignment="1"/>
    <xf numFmtId="0" fontId="3" fillId="0" borderId="1" xfId="0" applyFont="1" applyBorder="1" applyAlignment="1">
      <alignment horizontal="left"/>
    </xf>
    <xf numFmtId="1" fontId="3" fillId="0" borderId="1" xfId="0" applyNumberFormat="1" applyFont="1" applyFill="1" applyBorder="1"/>
    <xf numFmtId="0" fontId="0" fillId="0" borderId="1" xfId="0" applyBorder="1"/>
    <xf numFmtId="2" fontId="3" fillId="0" borderId="1" xfId="0" applyNumberFormat="1" applyFont="1" applyBorder="1"/>
    <xf numFmtId="0" fontId="2" fillId="0" borderId="14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1" fontId="3" fillId="0" borderId="11" xfId="0" applyNumberFormat="1" applyFont="1" applyBorder="1"/>
    <xf numFmtId="0" fontId="9" fillId="0" borderId="0" xfId="0" applyFont="1"/>
    <xf numFmtId="166" fontId="9" fillId="0" borderId="0" xfId="0" applyNumberFormat="1" applyFont="1"/>
    <xf numFmtId="1" fontId="9" fillId="0" borderId="0" xfId="0" applyNumberFormat="1" applyFont="1"/>
    <xf numFmtId="0" fontId="3" fillId="0" borderId="2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165" fontId="3" fillId="0" borderId="19" xfId="0" applyNumberFormat="1" applyFont="1" applyBorder="1"/>
    <xf numFmtId="9" fontId="3" fillId="0" borderId="12" xfId="1" applyFont="1" applyBorder="1"/>
    <xf numFmtId="0" fontId="0" fillId="0" borderId="12" xfId="0" applyBorder="1"/>
    <xf numFmtId="0" fontId="0" fillId="0" borderId="6" xfId="0" applyBorder="1"/>
    <xf numFmtId="2" fontId="3" fillId="0" borderId="0" xfId="0" applyNumberFormat="1" applyFont="1" applyBorder="1"/>
    <xf numFmtId="166" fontId="3" fillId="0" borderId="21" xfId="0" applyNumberFormat="1" applyFont="1" applyBorder="1"/>
    <xf numFmtId="0" fontId="3" fillId="2" borderId="30" xfId="0" applyFont="1" applyFill="1" applyBorder="1" applyProtection="1">
      <protection locked="0"/>
    </xf>
    <xf numFmtId="166" fontId="3" fillId="0" borderId="30" xfId="0" applyNumberFormat="1" applyFont="1" applyBorder="1"/>
    <xf numFmtId="165" fontId="3" fillId="0" borderId="18" xfId="0" applyNumberFormat="1" applyFont="1" applyBorder="1"/>
    <xf numFmtId="1" fontId="3" fillId="0" borderId="31" xfId="0" applyNumberFormat="1" applyFont="1" applyBorder="1"/>
    <xf numFmtId="1" fontId="3" fillId="0" borderId="30" xfId="0" applyNumberFormat="1" applyFont="1" applyBorder="1"/>
    <xf numFmtId="2" fontId="3" fillId="0" borderId="30" xfId="0" applyNumberFormat="1" applyFont="1" applyBorder="1"/>
    <xf numFmtId="9" fontId="3" fillId="0" borderId="32" xfId="1" applyFont="1" applyBorder="1"/>
    <xf numFmtId="0" fontId="4" fillId="0" borderId="7" xfId="0" applyFont="1" applyBorder="1"/>
    <xf numFmtId="0" fontId="4" fillId="0" borderId="33" xfId="0" applyFont="1" applyBorder="1"/>
    <xf numFmtId="166" fontId="4" fillId="0" borderId="33" xfId="0" applyNumberFormat="1" applyFont="1" applyBorder="1"/>
    <xf numFmtId="165" fontId="4" fillId="0" borderId="34" xfId="0" applyNumberFormat="1" applyFont="1" applyBorder="1"/>
    <xf numFmtId="1" fontId="4" fillId="0" borderId="7" xfId="0" applyNumberFormat="1" applyFont="1" applyBorder="1"/>
    <xf numFmtId="1" fontId="6" fillId="4" borderId="33" xfId="0" applyNumberFormat="1" applyFont="1" applyFill="1" applyBorder="1"/>
    <xf numFmtId="2" fontId="6" fillId="4" borderId="33" xfId="0" applyNumberFormat="1" applyFont="1" applyFill="1" applyBorder="1"/>
    <xf numFmtId="9" fontId="4" fillId="0" borderId="8" xfId="1" applyFont="1" applyBorder="1"/>
    <xf numFmtId="0" fontId="4" fillId="3" borderId="1" xfId="0" applyFont="1" applyFill="1" applyBorder="1" applyAlignment="1" applyProtection="1">
      <alignment horizontal="right"/>
      <protection locked="0"/>
    </xf>
    <xf numFmtId="0" fontId="2" fillId="0" borderId="23" xfId="0" applyFont="1" applyBorder="1" applyAlignment="1"/>
    <xf numFmtId="0" fontId="2" fillId="0" borderId="0" xfId="0" applyFont="1" applyFill="1"/>
    <xf numFmtId="166" fontId="2" fillId="0" borderId="0" xfId="0" applyNumberFormat="1" applyFont="1" applyFill="1"/>
    <xf numFmtId="1" fontId="2" fillId="0" borderId="0" xfId="0" applyNumberFormat="1" applyFont="1" applyFill="1"/>
    <xf numFmtId="0" fontId="2" fillId="0" borderId="0" xfId="0" applyFont="1" applyFill="1" applyAlignment="1"/>
    <xf numFmtId="1" fontId="4" fillId="5" borderId="14" xfId="0" applyNumberFormat="1" applyFont="1" applyFill="1" applyBorder="1" applyAlignment="1" applyProtection="1">
      <alignment horizontal="center"/>
      <protection locked="0"/>
    </xf>
    <xf numFmtId="1" fontId="4" fillId="5" borderId="1" xfId="0" applyNumberFormat="1" applyFont="1" applyFill="1" applyBorder="1" applyAlignment="1" applyProtection="1">
      <alignment horizontal="center"/>
      <protection locked="0"/>
    </xf>
    <xf numFmtId="2" fontId="0" fillId="0" borderId="12" xfId="0" applyNumberFormat="1" applyBorder="1"/>
    <xf numFmtId="0" fontId="0" fillId="0" borderId="10" xfId="0" applyBorder="1"/>
    <xf numFmtId="2" fontId="0" fillId="0" borderId="3" xfId="0" applyNumberForma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35" xfId="0" applyBorder="1"/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0" fillId="0" borderId="5" xfId="0" applyBorder="1"/>
    <xf numFmtId="2" fontId="0" fillId="0" borderId="6" xfId="0" applyNumberForma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8" xfId="0" applyBorder="1"/>
    <xf numFmtId="0" fontId="0" fillId="0" borderId="19" xfId="0" applyBorder="1"/>
    <xf numFmtId="0" fontId="0" fillId="0" borderId="20" xfId="0" applyBorder="1"/>
    <xf numFmtId="2" fontId="0" fillId="0" borderId="4" xfId="0" applyNumberFormat="1" applyBorder="1"/>
    <xf numFmtId="2" fontId="0" fillId="0" borderId="11" xfId="0" applyNumberFormat="1" applyBorder="1"/>
    <xf numFmtId="2" fontId="0" fillId="0" borderId="9" xfId="0" applyNumberFormat="1" applyBorder="1"/>
    <xf numFmtId="0" fontId="1" fillId="0" borderId="43" xfId="0" applyFont="1" applyBorder="1" applyAlignment="1">
      <alignment horizontal="center"/>
    </xf>
    <xf numFmtId="0" fontId="3" fillId="2" borderId="41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40" xfId="0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44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45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right"/>
    </xf>
    <xf numFmtId="2" fontId="0" fillId="0" borderId="1" xfId="0" applyNumberFormat="1" applyFill="1" applyBorder="1"/>
    <xf numFmtId="2" fontId="0" fillId="6" borderId="1" xfId="0" applyNumberFormat="1" applyFill="1" applyBorder="1"/>
    <xf numFmtId="0" fontId="0" fillId="0" borderId="12" xfId="0" applyFill="1" applyBorder="1"/>
    <xf numFmtId="0" fontId="0" fillId="0" borderId="11" xfId="0" applyFill="1" applyBorder="1" applyAlignment="1">
      <alignment horizontal="center"/>
    </xf>
    <xf numFmtId="2" fontId="0" fillId="0" borderId="12" xfId="0" applyNumberFormat="1" applyFill="1" applyBorder="1"/>
    <xf numFmtId="2" fontId="0" fillId="0" borderId="10" xfId="0" applyNumberFormat="1" applyFill="1" applyBorder="1"/>
    <xf numFmtId="2" fontId="0" fillId="6" borderId="10" xfId="0" applyNumberFormat="1" applyFill="1" applyBorder="1"/>
    <xf numFmtId="2" fontId="0" fillId="0" borderId="3" xfId="0" applyNumberFormat="1" applyFill="1" applyBorder="1"/>
    <xf numFmtId="165" fontId="0" fillId="0" borderId="30" xfId="0" applyNumberFormat="1" applyFill="1" applyBorder="1" applyAlignment="1">
      <alignment horizontal="right"/>
    </xf>
    <xf numFmtId="0" fontId="0" fillId="0" borderId="32" xfId="0" applyFill="1" applyBorder="1"/>
    <xf numFmtId="2" fontId="0" fillId="0" borderId="5" xfId="0" applyNumberFormat="1" applyFill="1" applyBorder="1"/>
    <xf numFmtId="2" fontId="0" fillId="6" borderId="5" xfId="0" applyNumberFormat="1" applyFill="1" applyBorder="1"/>
    <xf numFmtId="2" fontId="0" fillId="0" borderId="6" xfId="0" applyNumberFormat="1" applyFill="1" applyBorder="1"/>
    <xf numFmtId="0" fontId="1" fillId="0" borderId="3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9" fontId="3" fillId="0" borderId="0" xfId="1" applyFont="1" applyBorder="1"/>
    <xf numFmtId="9" fontId="4" fillId="0" borderId="0" xfId="1" applyFont="1" applyBorder="1"/>
    <xf numFmtId="164" fontId="4" fillId="0" borderId="0" xfId="2" applyFont="1" applyBorder="1"/>
    <xf numFmtId="164" fontId="3" fillId="0" borderId="0" xfId="2" applyFont="1" applyBorder="1"/>
    <xf numFmtId="2" fontId="3" fillId="0" borderId="0" xfId="2" applyNumberFormat="1" applyFont="1" applyBorder="1"/>
    <xf numFmtId="1" fontId="3" fillId="0" borderId="0" xfId="2" applyNumberFormat="1" applyFont="1" applyBorder="1"/>
    <xf numFmtId="2" fontId="4" fillId="0" borderId="0" xfId="2" applyNumberFormat="1" applyFont="1" applyBorder="1"/>
    <xf numFmtId="164" fontId="0" fillId="0" borderId="0" xfId="0" applyNumberFormat="1"/>
    <xf numFmtId="166" fontId="2" fillId="7" borderId="0" xfId="0" applyNumberFormat="1" applyFont="1" applyFill="1"/>
    <xf numFmtId="0" fontId="2" fillId="7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/>
    <xf numFmtId="166" fontId="7" fillId="0" borderId="0" xfId="0" applyNumberFormat="1" applyFont="1" applyFill="1"/>
    <xf numFmtId="1" fontId="7" fillId="0" borderId="0" xfId="0" applyNumberFormat="1" applyFont="1" applyFill="1"/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Esfuerzo de Corte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7956456159348"/>
          <c:y val="0.1308941743557501"/>
          <c:w val="0.77962127817799576"/>
          <c:h val="0.72997772701886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'FUERZAS EN ALTURA - GLOBAL'!$G$3:$K$3</c:f>
              <c:strCache>
                <c:ptCount val="1"/>
                <c:pt idx="0">
                  <c:v>DIRECCION X</c:v>
                </c:pt>
              </c:strCache>
            </c:strRef>
          </c:tx>
          <c:marker>
            <c:symbol val="none"/>
          </c:marker>
          <c:xVal>
            <c:numRef>
              <c:f>'FUERZAS EN ALTURA - GLOBAL'!$B$186:$B$252</c:f>
              <c:numCache>
                <c:formatCode>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105</c:v>
                </c:pt>
                <c:pt idx="55">
                  <c:v>105</c:v>
                </c:pt>
                <c:pt idx="56">
                  <c:v>189</c:v>
                </c:pt>
                <c:pt idx="57">
                  <c:v>189</c:v>
                </c:pt>
                <c:pt idx="58">
                  <c:v>252</c:v>
                </c:pt>
                <c:pt idx="59">
                  <c:v>252</c:v>
                </c:pt>
                <c:pt idx="60">
                  <c:v>294</c:v>
                </c:pt>
                <c:pt idx="61">
                  <c:v>294</c:v>
                </c:pt>
                <c:pt idx="62">
                  <c:v>315</c:v>
                </c:pt>
                <c:pt idx="63">
                  <c:v>315</c:v>
                </c:pt>
                <c:pt idx="64">
                  <c:v>315</c:v>
                </c:pt>
                <c:pt idx="65">
                  <c:v>315</c:v>
                </c:pt>
                <c:pt idx="66" formatCode="General">
                  <c:v>0</c:v>
                </c:pt>
              </c:numCache>
            </c:numRef>
          </c:xVal>
          <c:yVal>
            <c:numRef>
              <c:f>'FUERZAS EN ALTURA - GLOBAL'!$A$186:$A$252</c:f>
              <c:numCache>
                <c:formatCode>0.0</c:formatCode>
                <c:ptCount val="67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12</c:v>
                </c:pt>
                <c:pt idx="56">
                  <c:v>12</c:v>
                </c:pt>
                <c:pt idx="57">
                  <c:v>9</c:v>
                </c:pt>
                <c:pt idx="58">
                  <c:v>9</c:v>
                </c:pt>
                <c:pt idx="59">
                  <c:v>6</c:v>
                </c:pt>
                <c:pt idx="60">
                  <c:v>6</c:v>
                </c:pt>
                <c:pt idx="61">
                  <c:v>3</c:v>
                </c:pt>
                <c:pt idx="62">
                  <c:v>3</c:v>
                </c:pt>
                <c:pt idx="63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AE-4D88-A5BC-DE0853E4D587}"/>
            </c:ext>
          </c:extLst>
        </c:ser>
        <c:ser>
          <c:idx val="1"/>
          <c:order val="1"/>
          <c:tx>
            <c:strRef>
              <c:f>'FUERZAS EN ALTURA - GLOBAL'!$L$3:$P$3</c:f>
              <c:strCache>
                <c:ptCount val="1"/>
                <c:pt idx="0">
                  <c:v>DIRECCION Y</c:v>
                </c:pt>
              </c:strCache>
            </c:strRef>
          </c:tx>
          <c:marker>
            <c:symbol val="none"/>
          </c:marker>
          <c:xVal>
            <c:numRef>
              <c:f>'FUERZAS EN ALTURA - GLOBAL'!$I$184:$I$252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105</c:v>
                </c:pt>
                <c:pt idx="57" formatCode="0">
                  <c:v>105</c:v>
                </c:pt>
                <c:pt idx="58" formatCode="0">
                  <c:v>189</c:v>
                </c:pt>
                <c:pt idx="59" formatCode="0">
                  <c:v>189</c:v>
                </c:pt>
                <c:pt idx="60" formatCode="0">
                  <c:v>252</c:v>
                </c:pt>
                <c:pt idx="61" formatCode="0">
                  <c:v>252</c:v>
                </c:pt>
                <c:pt idx="62" formatCode="0">
                  <c:v>294</c:v>
                </c:pt>
                <c:pt idx="63" formatCode="0">
                  <c:v>294</c:v>
                </c:pt>
                <c:pt idx="64" formatCode="0">
                  <c:v>315</c:v>
                </c:pt>
                <c:pt idx="65" formatCode="0">
                  <c:v>315</c:v>
                </c:pt>
                <c:pt idx="66" formatCode="0">
                  <c:v>315</c:v>
                </c:pt>
                <c:pt idx="67" formatCode="0">
                  <c:v>315</c:v>
                </c:pt>
                <c:pt idx="68">
                  <c:v>0</c:v>
                </c:pt>
              </c:numCache>
            </c:numRef>
          </c:xVal>
          <c:yVal>
            <c:numRef>
              <c:f>'FUERZAS EN ALTURA - GLOBAL'!$H$184:$H$252</c:f>
              <c:numCache>
                <c:formatCode>General</c:formatCode>
                <c:ptCount val="69"/>
                <c:pt idx="0">
                  <c:v>0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12</c:v>
                </c:pt>
                <c:pt idx="58">
                  <c:v>12</c:v>
                </c:pt>
                <c:pt idx="59">
                  <c:v>9</c:v>
                </c:pt>
                <c:pt idx="60">
                  <c:v>9</c:v>
                </c:pt>
                <c:pt idx="61">
                  <c:v>6</c:v>
                </c:pt>
                <c:pt idx="62">
                  <c:v>6</c:v>
                </c:pt>
                <c:pt idx="63">
                  <c:v>3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AE-4D88-A5BC-DE0853E4D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63392"/>
        <c:axId val="46365312"/>
      </c:scatterChart>
      <c:valAx>
        <c:axId val="4636339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Esfuerzo de Corte [tn]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46365312"/>
        <c:crosses val="autoZero"/>
        <c:crossBetween val="midCat"/>
      </c:valAx>
      <c:valAx>
        <c:axId val="46365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Altura [m]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463633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5555808557104165"/>
          <c:y val="1.8975296357706829E-2"/>
          <c:w val="0.18769532904644573"/>
          <c:h val="0.1005105114502363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Momento Flector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7956456159348"/>
          <c:y val="0.1308941743557501"/>
          <c:w val="0.7796212781779962"/>
          <c:h val="0.72997772701886565"/>
        </c:manualLayout>
      </c:layout>
      <c:scatterChart>
        <c:scatterStyle val="lineMarker"/>
        <c:varyColors val="0"/>
        <c:ser>
          <c:idx val="0"/>
          <c:order val="0"/>
          <c:tx>
            <c:v>Direccion X</c:v>
          </c:tx>
          <c:marker>
            <c:symbol val="none"/>
          </c:marker>
          <c:xVal>
            <c:numRef>
              <c:f>'FUERZAS EN ALTURA - GLOBAL'!$D$185:$D$217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315</c:v>
                </c:pt>
                <c:pt idx="28">
                  <c:v>882</c:v>
                </c:pt>
                <c:pt idx="29">
                  <c:v>1638</c:v>
                </c:pt>
                <c:pt idx="30">
                  <c:v>2520</c:v>
                </c:pt>
                <c:pt idx="31">
                  <c:v>3465</c:v>
                </c:pt>
                <c:pt idx="32">
                  <c:v>0</c:v>
                </c:pt>
              </c:numCache>
            </c:numRef>
          </c:xVal>
          <c:yVal>
            <c:numRef>
              <c:f>'FUERZAS EN ALTURA - GLOBAL'!$C$185:$C$217</c:f>
              <c:numCache>
                <c:formatCode>0.0</c:formatCode>
                <c:ptCount val="33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12</c:v>
                </c:pt>
                <c:pt idx="28">
                  <c:v>9</c:v>
                </c:pt>
                <c:pt idx="29">
                  <c:v>6</c:v>
                </c:pt>
                <c:pt idx="30">
                  <c:v>3</c:v>
                </c:pt>
                <c:pt idx="31">
                  <c:v>0</c:v>
                </c:pt>
                <c:pt idx="32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BE-4DCF-BF43-6B106E5E4C10}"/>
            </c:ext>
          </c:extLst>
        </c:ser>
        <c:ser>
          <c:idx val="1"/>
          <c:order val="1"/>
          <c:tx>
            <c:v>Direccion Y</c:v>
          </c:tx>
          <c:marker>
            <c:symbol val="none"/>
          </c:marker>
          <c:xVal>
            <c:numRef>
              <c:f>'FUERZAS EN ALTURA - GLOBAL'!$L$185:$L$218</c:f>
              <c:numCache>
                <c:formatCode>0</c:formatCode>
                <c:ptCount val="3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315</c:v>
                </c:pt>
                <c:pt idx="29">
                  <c:v>882</c:v>
                </c:pt>
                <c:pt idx="30">
                  <c:v>1638</c:v>
                </c:pt>
                <c:pt idx="31">
                  <c:v>2520</c:v>
                </c:pt>
                <c:pt idx="32">
                  <c:v>3465</c:v>
                </c:pt>
                <c:pt idx="33">
                  <c:v>0</c:v>
                </c:pt>
              </c:numCache>
            </c:numRef>
          </c:xVal>
          <c:yVal>
            <c:numRef>
              <c:f>'FUERZAS EN ALTURA - GLOBAL'!$K$185:$K$218</c:f>
              <c:numCache>
                <c:formatCode>0.0</c:formatCode>
                <c:ptCount val="3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12</c:v>
                </c:pt>
                <c:pt idx="29">
                  <c:v>9</c:v>
                </c:pt>
                <c:pt idx="30">
                  <c:v>6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BE-4DCF-BF43-6B106E5E4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15520"/>
        <c:axId val="40321792"/>
      </c:scatterChart>
      <c:valAx>
        <c:axId val="4031552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Esfuerzo de Corte [tn]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40321792"/>
        <c:crosses val="autoZero"/>
        <c:crossBetween val="midCat"/>
      </c:valAx>
      <c:valAx>
        <c:axId val="40321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Altura [m]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40315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5409371396504565"/>
          <c:y val="2.3336822233081127E-2"/>
          <c:w val="0.17141272106861302"/>
          <c:h val="0.102055277108787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Fuerza</a:t>
            </a:r>
            <a:r>
              <a:rPr lang="en-US" baseline="0"/>
              <a:t>s en altura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7956456159348"/>
          <c:y val="0.17210638198024408"/>
          <c:w val="0.7796212781779962"/>
          <c:h val="0.736318087552657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'FUERZAS EN ALTURA - GLOBAL'!$G$3:$K$3</c:f>
              <c:strCache>
                <c:ptCount val="1"/>
                <c:pt idx="0">
                  <c:v>DIRECCION 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2225" cap="sq" cmpd="thinThick">
              <a:solidFill>
                <a:srgbClr val="00B0F0"/>
              </a:solidFill>
              <a:prstDash val="solid"/>
              <a:miter lim="800000"/>
            </a:ln>
          </c:spPr>
          <c:invertIfNegative val="0"/>
          <c:cat>
            <c:numRef>
              <c:f>'FUERZAS EN ALTURA - GLOBAL'!$F$184:$F$216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</c:numCache>
            </c:numRef>
          </c:cat>
          <c:val>
            <c:numRef>
              <c:f>'FUERZAS EN ALTURA - GLOBAL'!$G$184:$G$215</c:f>
              <c:numCache>
                <c:formatCode>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105</c:v>
                </c:pt>
                <c:pt idx="28">
                  <c:v>84</c:v>
                </c:pt>
                <c:pt idx="29">
                  <c:v>63</c:v>
                </c:pt>
                <c:pt idx="30">
                  <c:v>42</c:v>
                </c:pt>
                <c:pt idx="3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6-4DDC-98A2-05C6CDA05A14}"/>
            </c:ext>
          </c:extLst>
        </c:ser>
        <c:ser>
          <c:idx val="1"/>
          <c:order val="1"/>
          <c:tx>
            <c:strRef>
              <c:f>'FUERZAS EN ALTURA - GLOBAL'!$L$3:$P$3</c:f>
              <c:strCache>
                <c:ptCount val="1"/>
                <c:pt idx="0">
                  <c:v>DIRECCION 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val>
            <c:numRef>
              <c:f>'FUERZAS EN ALTURA - GLOBAL'!$N$184:$N$215</c:f>
              <c:numCache>
                <c:formatCode>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105</c:v>
                </c:pt>
                <c:pt idx="28">
                  <c:v>84</c:v>
                </c:pt>
                <c:pt idx="29">
                  <c:v>63</c:v>
                </c:pt>
                <c:pt idx="30">
                  <c:v>42</c:v>
                </c:pt>
                <c:pt idx="3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6-4DDC-98A2-05C6CDA05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40351616"/>
        <c:axId val="40357888"/>
      </c:barChart>
      <c:dateAx>
        <c:axId val="40351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Nivel</a:t>
                </a:r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40357888"/>
        <c:crosses val="autoZero"/>
        <c:auto val="0"/>
        <c:lblOffset val="100"/>
        <c:baseTimeUnit val="days"/>
        <c:majorUnit val="1"/>
        <c:minorUnit val="5"/>
      </c:dateAx>
      <c:valAx>
        <c:axId val="4035788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Fuerza [tn]</a:t>
                </a:r>
              </a:p>
            </c:rich>
          </c:tx>
          <c:layout>
            <c:manualLayout>
              <c:xMode val="edge"/>
              <c:yMode val="edge"/>
              <c:x val="0.44250755326872926"/>
              <c:y val="0.9182814671845696"/>
            </c:manualLayout>
          </c:layout>
          <c:overlay val="0"/>
        </c:title>
        <c:numFmt formatCode="0" sourceLinked="1"/>
        <c:majorTickMark val="out"/>
        <c:minorTickMark val="in"/>
        <c:tickLblPos val="high"/>
        <c:crossAx val="40351616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73210689332330736"/>
          <c:y val="2.2191202798138434E-2"/>
          <c:w val="0.23367704531431921"/>
          <c:h val="0.1060115444178516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ESPECTRO ZONA 4</a:t>
            </a:r>
          </a:p>
        </c:rich>
      </c:tx>
      <c:layout>
        <c:manualLayout>
          <c:xMode val="edge"/>
          <c:yMode val="edge"/>
          <c:x val="0.33741258741258773"/>
          <c:y val="3.20366132723112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36363636363635"/>
          <c:y val="0.11441647597254009"/>
          <c:w val="0.81818181818181857"/>
          <c:h val="0.6636155606407326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[1]espectros!$B$13</c:f>
              <c:strCache>
                <c:ptCount val="1"/>
                <c:pt idx="0">
                  <c:v>Suelo 1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[1]espectros!$A$14:$A$513</c:f>
              <c:numCache>
                <c:formatCode>General</c:formatCode>
                <c:ptCount val="5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0.56999999999999995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1.0900000000000001</c:v>
                </c:pt>
                <c:pt idx="109">
                  <c:v>1.1000000000000001</c:v>
                </c:pt>
                <c:pt idx="110">
                  <c:v>1.1100000000000001</c:v>
                </c:pt>
                <c:pt idx="111">
                  <c:v>1.1200000000000001</c:v>
                </c:pt>
                <c:pt idx="112">
                  <c:v>1.1299999999999999</c:v>
                </c:pt>
                <c:pt idx="113">
                  <c:v>1.1399999999999999</c:v>
                </c:pt>
                <c:pt idx="114">
                  <c:v>1.1499999999999999</c:v>
                </c:pt>
                <c:pt idx="115">
                  <c:v>1.1599999999999999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2.0099999999999998</c:v>
                </c:pt>
                <c:pt idx="201">
                  <c:v>2.02</c:v>
                </c:pt>
                <c:pt idx="202">
                  <c:v>2.0299999999999998</c:v>
                </c:pt>
                <c:pt idx="203">
                  <c:v>2.04</c:v>
                </c:pt>
                <c:pt idx="204">
                  <c:v>2.0499999999999998</c:v>
                </c:pt>
                <c:pt idx="205">
                  <c:v>2.06</c:v>
                </c:pt>
                <c:pt idx="206">
                  <c:v>2.0699999999999998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2.1800000000000002</c:v>
                </c:pt>
                <c:pt idx="218">
                  <c:v>2.19</c:v>
                </c:pt>
                <c:pt idx="219">
                  <c:v>2.2000000000000002</c:v>
                </c:pt>
                <c:pt idx="220">
                  <c:v>2.21</c:v>
                </c:pt>
                <c:pt idx="221">
                  <c:v>2.2200000000000002</c:v>
                </c:pt>
                <c:pt idx="222">
                  <c:v>2.23</c:v>
                </c:pt>
                <c:pt idx="223">
                  <c:v>2.2400000000000002</c:v>
                </c:pt>
                <c:pt idx="224">
                  <c:v>2.25</c:v>
                </c:pt>
                <c:pt idx="225">
                  <c:v>2.2599999999999998</c:v>
                </c:pt>
                <c:pt idx="226">
                  <c:v>2.27</c:v>
                </c:pt>
                <c:pt idx="227">
                  <c:v>2.2799999999999998</c:v>
                </c:pt>
                <c:pt idx="228">
                  <c:v>2.29</c:v>
                </c:pt>
                <c:pt idx="229">
                  <c:v>2.2999999999999998</c:v>
                </c:pt>
                <c:pt idx="230">
                  <c:v>2.31</c:v>
                </c:pt>
                <c:pt idx="231">
                  <c:v>2.3199999999999998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2.4300000000000002</c:v>
                </c:pt>
                <c:pt idx="243">
                  <c:v>2.44</c:v>
                </c:pt>
                <c:pt idx="244">
                  <c:v>2.4500000000000002</c:v>
                </c:pt>
                <c:pt idx="245">
                  <c:v>2.46</c:v>
                </c:pt>
                <c:pt idx="246">
                  <c:v>2.4700000000000002</c:v>
                </c:pt>
                <c:pt idx="247">
                  <c:v>2.48</c:v>
                </c:pt>
                <c:pt idx="248">
                  <c:v>2.4900000000000002</c:v>
                </c:pt>
                <c:pt idx="249">
                  <c:v>2.5</c:v>
                </c:pt>
                <c:pt idx="250">
                  <c:v>2.5099999999999998</c:v>
                </c:pt>
                <c:pt idx="251">
                  <c:v>2.52</c:v>
                </c:pt>
                <c:pt idx="252">
                  <c:v>2.5299999999999998</c:v>
                </c:pt>
                <c:pt idx="253">
                  <c:v>2.54</c:v>
                </c:pt>
                <c:pt idx="254">
                  <c:v>2.5499999999999998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4.0199999999999996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4.0599999999999996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4.0999999999999996</c:v>
                </c:pt>
                <c:pt idx="410">
                  <c:v>4.1100000000000003</c:v>
                </c:pt>
                <c:pt idx="411">
                  <c:v>4.12</c:v>
                </c:pt>
                <c:pt idx="412">
                  <c:v>4.13</c:v>
                </c:pt>
                <c:pt idx="413">
                  <c:v>4.1399999999999997</c:v>
                </c:pt>
                <c:pt idx="414">
                  <c:v>4.1500000000000004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4.1900000000000004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4.2300000000000004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4.2699999999999996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4.3099999999999996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4.3499999999999996</c:v>
                </c:pt>
                <c:pt idx="435">
                  <c:v>4.3600000000000003</c:v>
                </c:pt>
                <c:pt idx="436">
                  <c:v>4.37</c:v>
                </c:pt>
                <c:pt idx="437">
                  <c:v>4.38</c:v>
                </c:pt>
                <c:pt idx="438">
                  <c:v>4.3899999999999997</c:v>
                </c:pt>
                <c:pt idx="439">
                  <c:v>4.4000000000000004</c:v>
                </c:pt>
                <c:pt idx="440">
                  <c:v>4.41</c:v>
                </c:pt>
                <c:pt idx="441">
                  <c:v>4.42</c:v>
                </c:pt>
                <c:pt idx="442">
                  <c:v>4.43</c:v>
                </c:pt>
                <c:pt idx="443">
                  <c:v>4.4400000000000004</c:v>
                </c:pt>
                <c:pt idx="444">
                  <c:v>4.45</c:v>
                </c:pt>
                <c:pt idx="445">
                  <c:v>4.46</c:v>
                </c:pt>
                <c:pt idx="446">
                  <c:v>4.47</c:v>
                </c:pt>
                <c:pt idx="447">
                  <c:v>4.4800000000000004</c:v>
                </c:pt>
                <c:pt idx="448">
                  <c:v>4.49</c:v>
                </c:pt>
                <c:pt idx="449">
                  <c:v>4.5</c:v>
                </c:pt>
                <c:pt idx="450">
                  <c:v>4.51</c:v>
                </c:pt>
                <c:pt idx="451">
                  <c:v>4.5199999999999996</c:v>
                </c:pt>
                <c:pt idx="452">
                  <c:v>4.53</c:v>
                </c:pt>
                <c:pt idx="453">
                  <c:v>4.54</c:v>
                </c:pt>
                <c:pt idx="454">
                  <c:v>4.55</c:v>
                </c:pt>
                <c:pt idx="455">
                  <c:v>4.5599999999999996</c:v>
                </c:pt>
                <c:pt idx="456">
                  <c:v>4.57</c:v>
                </c:pt>
                <c:pt idx="457">
                  <c:v>4.58</c:v>
                </c:pt>
                <c:pt idx="458">
                  <c:v>4.59</c:v>
                </c:pt>
                <c:pt idx="459">
                  <c:v>4.5999999999999996</c:v>
                </c:pt>
                <c:pt idx="460">
                  <c:v>4.6100000000000003</c:v>
                </c:pt>
                <c:pt idx="461">
                  <c:v>4.62</c:v>
                </c:pt>
                <c:pt idx="462">
                  <c:v>4.63</c:v>
                </c:pt>
                <c:pt idx="463">
                  <c:v>4.6399999999999997</c:v>
                </c:pt>
                <c:pt idx="464">
                  <c:v>4.6500000000000004</c:v>
                </c:pt>
                <c:pt idx="465">
                  <c:v>4.66</c:v>
                </c:pt>
                <c:pt idx="466">
                  <c:v>4.67</c:v>
                </c:pt>
                <c:pt idx="467">
                  <c:v>4.68</c:v>
                </c:pt>
                <c:pt idx="468">
                  <c:v>4.6900000000000004</c:v>
                </c:pt>
                <c:pt idx="469">
                  <c:v>4.7</c:v>
                </c:pt>
                <c:pt idx="470">
                  <c:v>4.71</c:v>
                </c:pt>
                <c:pt idx="471">
                  <c:v>4.72</c:v>
                </c:pt>
                <c:pt idx="472">
                  <c:v>4.7300000000000004</c:v>
                </c:pt>
                <c:pt idx="473">
                  <c:v>4.74</c:v>
                </c:pt>
                <c:pt idx="474">
                  <c:v>4.75</c:v>
                </c:pt>
                <c:pt idx="475">
                  <c:v>4.76</c:v>
                </c:pt>
                <c:pt idx="476">
                  <c:v>4.7699999999999996</c:v>
                </c:pt>
                <c:pt idx="477">
                  <c:v>4.78</c:v>
                </c:pt>
                <c:pt idx="478">
                  <c:v>4.79</c:v>
                </c:pt>
                <c:pt idx="479">
                  <c:v>4.8</c:v>
                </c:pt>
                <c:pt idx="480">
                  <c:v>4.8099999999999996</c:v>
                </c:pt>
                <c:pt idx="481">
                  <c:v>4.82</c:v>
                </c:pt>
                <c:pt idx="482">
                  <c:v>4.83</c:v>
                </c:pt>
                <c:pt idx="483">
                  <c:v>4.84</c:v>
                </c:pt>
                <c:pt idx="484">
                  <c:v>4.8499999999999996</c:v>
                </c:pt>
                <c:pt idx="485">
                  <c:v>4.8600000000000003</c:v>
                </c:pt>
                <c:pt idx="486">
                  <c:v>4.87</c:v>
                </c:pt>
                <c:pt idx="487">
                  <c:v>4.88</c:v>
                </c:pt>
                <c:pt idx="488">
                  <c:v>4.8899999999999997</c:v>
                </c:pt>
                <c:pt idx="489">
                  <c:v>4.9000000000000004</c:v>
                </c:pt>
                <c:pt idx="490">
                  <c:v>4.91</c:v>
                </c:pt>
                <c:pt idx="491">
                  <c:v>4.92</c:v>
                </c:pt>
                <c:pt idx="492">
                  <c:v>4.93</c:v>
                </c:pt>
                <c:pt idx="493">
                  <c:v>4.9400000000000004</c:v>
                </c:pt>
                <c:pt idx="494">
                  <c:v>4.95</c:v>
                </c:pt>
                <c:pt idx="495">
                  <c:v>4.96</c:v>
                </c:pt>
                <c:pt idx="496">
                  <c:v>4.97</c:v>
                </c:pt>
                <c:pt idx="497">
                  <c:v>4.9800000000000004</c:v>
                </c:pt>
                <c:pt idx="498">
                  <c:v>4.99</c:v>
                </c:pt>
                <c:pt idx="499">
                  <c:v>5</c:v>
                </c:pt>
              </c:numCache>
            </c:numRef>
          </c:xVal>
          <c:yVal>
            <c:numRef>
              <c:f>[1]espectros!$B$14:$B$513</c:f>
              <c:numCache>
                <c:formatCode>General</c:formatCode>
                <c:ptCount val="500"/>
                <c:pt idx="0">
                  <c:v>0.4119424019607843</c:v>
                </c:pt>
                <c:pt idx="1">
                  <c:v>0.45388480392156866</c:v>
                </c:pt>
                <c:pt idx="2">
                  <c:v>0.49582720588235296</c:v>
                </c:pt>
                <c:pt idx="3">
                  <c:v>0.53776960784313732</c:v>
                </c:pt>
                <c:pt idx="4">
                  <c:v>0.57971200980392157</c:v>
                </c:pt>
                <c:pt idx="5">
                  <c:v>0.62165441176470593</c:v>
                </c:pt>
                <c:pt idx="6">
                  <c:v>0.66359681372549029</c:v>
                </c:pt>
                <c:pt idx="7">
                  <c:v>0.70553921568627453</c:v>
                </c:pt>
                <c:pt idx="8">
                  <c:v>0.74748161764705889</c:v>
                </c:pt>
                <c:pt idx="9">
                  <c:v>0.78942401960784325</c:v>
                </c:pt>
                <c:pt idx="10">
                  <c:v>0.8313664215686275</c:v>
                </c:pt>
                <c:pt idx="11">
                  <c:v>0.87330882352941175</c:v>
                </c:pt>
                <c:pt idx="12">
                  <c:v>0.91525122549019611</c:v>
                </c:pt>
                <c:pt idx="13">
                  <c:v>0.92500000000000004</c:v>
                </c:pt>
                <c:pt idx="14">
                  <c:v>0.92500000000000004</c:v>
                </c:pt>
                <c:pt idx="15">
                  <c:v>0.92500000000000004</c:v>
                </c:pt>
                <c:pt idx="16">
                  <c:v>0.92500000000000004</c:v>
                </c:pt>
                <c:pt idx="17">
                  <c:v>0.92500000000000004</c:v>
                </c:pt>
                <c:pt idx="18">
                  <c:v>0.92500000000000004</c:v>
                </c:pt>
                <c:pt idx="19">
                  <c:v>0.92500000000000004</c:v>
                </c:pt>
                <c:pt idx="20">
                  <c:v>0.92500000000000004</c:v>
                </c:pt>
                <c:pt idx="21">
                  <c:v>0.92500000000000004</c:v>
                </c:pt>
                <c:pt idx="22">
                  <c:v>0.92500000000000004</c:v>
                </c:pt>
                <c:pt idx="23">
                  <c:v>0.92500000000000004</c:v>
                </c:pt>
                <c:pt idx="24">
                  <c:v>0.92500000000000004</c:v>
                </c:pt>
                <c:pt idx="25">
                  <c:v>0.92500000000000004</c:v>
                </c:pt>
                <c:pt idx="26">
                  <c:v>0.92500000000000004</c:v>
                </c:pt>
                <c:pt idx="27">
                  <c:v>0.92500000000000004</c:v>
                </c:pt>
                <c:pt idx="28">
                  <c:v>0.92500000000000004</c:v>
                </c:pt>
                <c:pt idx="29">
                  <c:v>0.92500000000000004</c:v>
                </c:pt>
                <c:pt idx="30">
                  <c:v>0.92500000000000004</c:v>
                </c:pt>
                <c:pt idx="31">
                  <c:v>0.92500000000000004</c:v>
                </c:pt>
                <c:pt idx="32">
                  <c:v>0.92500000000000004</c:v>
                </c:pt>
                <c:pt idx="33">
                  <c:v>0.92500000000000004</c:v>
                </c:pt>
                <c:pt idx="34">
                  <c:v>0.92500000000000004</c:v>
                </c:pt>
                <c:pt idx="35">
                  <c:v>0.92500000000000004</c:v>
                </c:pt>
                <c:pt idx="36">
                  <c:v>0.92500000000000004</c:v>
                </c:pt>
                <c:pt idx="37">
                  <c:v>0.92500000000000004</c:v>
                </c:pt>
                <c:pt idx="38">
                  <c:v>0.92500000000000004</c:v>
                </c:pt>
                <c:pt idx="39">
                  <c:v>0.92500000000000004</c:v>
                </c:pt>
                <c:pt idx="40">
                  <c:v>0.92500000000000004</c:v>
                </c:pt>
                <c:pt idx="41">
                  <c:v>0.92500000000000004</c:v>
                </c:pt>
                <c:pt idx="42">
                  <c:v>0.92500000000000004</c:v>
                </c:pt>
                <c:pt idx="43">
                  <c:v>0.92500000000000004</c:v>
                </c:pt>
                <c:pt idx="44">
                  <c:v>0.92500000000000004</c:v>
                </c:pt>
                <c:pt idx="45">
                  <c:v>0.92500000000000004</c:v>
                </c:pt>
                <c:pt idx="46">
                  <c:v>0.92500000000000004</c:v>
                </c:pt>
                <c:pt idx="47">
                  <c:v>0.92500000000000004</c:v>
                </c:pt>
                <c:pt idx="48">
                  <c:v>0.92500000000000004</c:v>
                </c:pt>
                <c:pt idx="49">
                  <c:v>0.92500000000000004</c:v>
                </c:pt>
                <c:pt idx="50">
                  <c:v>0.92500000000000004</c:v>
                </c:pt>
                <c:pt idx="51">
                  <c:v>0.92500000000000004</c:v>
                </c:pt>
                <c:pt idx="52">
                  <c:v>0.92500000000000004</c:v>
                </c:pt>
                <c:pt idx="53">
                  <c:v>0.92500000000000004</c:v>
                </c:pt>
                <c:pt idx="54">
                  <c:v>0.92500000000000004</c:v>
                </c:pt>
                <c:pt idx="55">
                  <c:v>0.92500000000000004</c:v>
                </c:pt>
                <c:pt idx="56">
                  <c:v>0.92500000000000004</c:v>
                </c:pt>
                <c:pt idx="57">
                  <c:v>0.92500000000000004</c:v>
                </c:pt>
                <c:pt idx="58">
                  <c:v>0.92500000000000004</c:v>
                </c:pt>
                <c:pt idx="59">
                  <c:v>0.92500000000000004</c:v>
                </c:pt>
                <c:pt idx="60">
                  <c:v>0.92500000000000004</c:v>
                </c:pt>
                <c:pt idx="61">
                  <c:v>0.92500000000000004</c:v>
                </c:pt>
                <c:pt idx="62">
                  <c:v>0.92500000000000004</c:v>
                </c:pt>
                <c:pt idx="63">
                  <c:v>0.92500000000000004</c:v>
                </c:pt>
                <c:pt idx="64">
                  <c:v>0.92500000000000004</c:v>
                </c:pt>
                <c:pt idx="65">
                  <c:v>0.92500000000000004</c:v>
                </c:pt>
                <c:pt idx="66">
                  <c:v>0.91343283582089541</c:v>
                </c:pt>
                <c:pt idx="67">
                  <c:v>0.89999999999999991</c:v>
                </c:pt>
                <c:pt idx="68">
                  <c:v>0.88695652173913053</c:v>
                </c:pt>
                <c:pt idx="69">
                  <c:v>0.87428571428571433</c:v>
                </c:pt>
                <c:pt idx="70">
                  <c:v>0.86197183098591557</c:v>
                </c:pt>
                <c:pt idx="71">
                  <c:v>0.85</c:v>
                </c:pt>
                <c:pt idx="72">
                  <c:v>0.83835616438356164</c:v>
                </c:pt>
                <c:pt idx="73">
                  <c:v>0.82702702702702702</c:v>
                </c:pt>
                <c:pt idx="74">
                  <c:v>0.81599999999999995</c:v>
                </c:pt>
                <c:pt idx="75">
                  <c:v>0.80526315789473679</c:v>
                </c:pt>
                <c:pt idx="76">
                  <c:v>0.79480519480519474</c:v>
                </c:pt>
                <c:pt idx="77">
                  <c:v>0.7846153846153846</c:v>
                </c:pt>
                <c:pt idx="78">
                  <c:v>0.77468354430379738</c:v>
                </c:pt>
                <c:pt idx="79">
                  <c:v>0.7649999999999999</c:v>
                </c:pt>
                <c:pt idx="80">
                  <c:v>0.75555555555555554</c:v>
                </c:pt>
                <c:pt idx="81">
                  <c:v>0.74634146341463414</c:v>
                </c:pt>
                <c:pt idx="82">
                  <c:v>0.73734939759036144</c:v>
                </c:pt>
                <c:pt idx="83">
                  <c:v>0.72857142857142854</c:v>
                </c:pt>
                <c:pt idx="84">
                  <c:v>0.72</c:v>
                </c:pt>
                <c:pt idx="85">
                  <c:v>0.71162790697674416</c:v>
                </c:pt>
                <c:pt idx="86">
                  <c:v>0.70344827586206893</c:v>
                </c:pt>
                <c:pt idx="87">
                  <c:v>0.69545454545454544</c:v>
                </c:pt>
                <c:pt idx="88">
                  <c:v>0.68764044943820224</c:v>
                </c:pt>
                <c:pt idx="89">
                  <c:v>0.67999999999999994</c:v>
                </c:pt>
                <c:pt idx="90">
                  <c:v>0.67252747252747247</c:v>
                </c:pt>
                <c:pt idx="91">
                  <c:v>0.66521739130434776</c:v>
                </c:pt>
                <c:pt idx="92">
                  <c:v>0.65806451612903216</c:v>
                </c:pt>
                <c:pt idx="93">
                  <c:v>0.65106382978723409</c:v>
                </c:pt>
                <c:pt idx="94">
                  <c:v>0.64421052631578946</c:v>
                </c:pt>
                <c:pt idx="95">
                  <c:v>0.63750000000000007</c:v>
                </c:pt>
                <c:pt idx="96">
                  <c:v>0.63092783505154637</c:v>
                </c:pt>
                <c:pt idx="97">
                  <c:v>0.6244897959183674</c:v>
                </c:pt>
                <c:pt idx="98">
                  <c:v>0.61818181818181817</c:v>
                </c:pt>
                <c:pt idx="99">
                  <c:v>0.61199999999999999</c:v>
                </c:pt>
                <c:pt idx="100">
                  <c:v>0.60594059405940592</c:v>
                </c:pt>
                <c:pt idx="101">
                  <c:v>0.6</c:v>
                </c:pt>
                <c:pt idx="102">
                  <c:v>0.59417475728155333</c:v>
                </c:pt>
                <c:pt idx="103">
                  <c:v>0.58846153846153848</c:v>
                </c:pt>
                <c:pt idx="104">
                  <c:v>0.58285714285714285</c:v>
                </c:pt>
                <c:pt idx="105">
                  <c:v>0.57735849056603772</c:v>
                </c:pt>
                <c:pt idx="106">
                  <c:v>0.57196261682242988</c:v>
                </c:pt>
                <c:pt idx="107">
                  <c:v>0.56666666666666665</c:v>
                </c:pt>
                <c:pt idx="108">
                  <c:v>0.5614678899082568</c:v>
                </c:pt>
                <c:pt idx="109">
                  <c:v>0.55636363636363628</c:v>
                </c:pt>
                <c:pt idx="110">
                  <c:v>0.55135135135135127</c:v>
                </c:pt>
                <c:pt idx="111">
                  <c:v>0.54642857142857137</c:v>
                </c:pt>
                <c:pt idx="112">
                  <c:v>0.54159292035398232</c:v>
                </c:pt>
                <c:pt idx="113">
                  <c:v>0.5368421052631579</c:v>
                </c:pt>
                <c:pt idx="114">
                  <c:v>0.53217391304347827</c:v>
                </c:pt>
                <c:pt idx="115">
                  <c:v>0.52758620689655178</c:v>
                </c:pt>
                <c:pt idx="116">
                  <c:v>0.52307692307692311</c:v>
                </c:pt>
                <c:pt idx="117">
                  <c:v>0.51864406779661021</c:v>
                </c:pt>
                <c:pt idx="118">
                  <c:v>0.51428571428571435</c:v>
                </c:pt>
                <c:pt idx="119">
                  <c:v>0.51</c:v>
                </c:pt>
                <c:pt idx="120">
                  <c:v>0.5057851239669422</c:v>
                </c:pt>
                <c:pt idx="121">
                  <c:v>0.50163934426229506</c:v>
                </c:pt>
                <c:pt idx="122">
                  <c:v>0.4975609756097561</c:v>
                </c:pt>
                <c:pt idx="123">
                  <c:v>0.49354838709677418</c:v>
                </c:pt>
                <c:pt idx="124">
                  <c:v>0.48959999999999998</c:v>
                </c:pt>
                <c:pt idx="125">
                  <c:v>0.48571428571428571</c:v>
                </c:pt>
                <c:pt idx="126">
                  <c:v>0.48188976377952752</c:v>
                </c:pt>
                <c:pt idx="127">
                  <c:v>0.47812499999999997</c:v>
                </c:pt>
                <c:pt idx="128">
                  <c:v>0.47441860465116276</c:v>
                </c:pt>
                <c:pt idx="129">
                  <c:v>0.47076923076923072</c:v>
                </c:pt>
                <c:pt idx="130">
                  <c:v>0.46717557251908393</c:v>
                </c:pt>
                <c:pt idx="131">
                  <c:v>0.46363636363636362</c:v>
                </c:pt>
                <c:pt idx="132">
                  <c:v>0.46015037593984959</c:v>
                </c:pt>
                <c:pt idx="133">
                  <c:v>0.4567164179104477</c:v>
                </c:pt>
                <c:pt idx="134">
                  <c:v>0.45333333333333331</c:v>
                </c:pt>
                <c:pt idx="135">
                  <c:v>0.44999999999999996</c:v>
                </c:pt>
                <c:pt idx="136">
                  <c:v>0.44671532846715323</c:v>
                </c:pt>
                <c:pt idx="137">
                  <c:v>0.44347826086956527</c:v>
                </c:pt>
                <c:pt idx="138">
                  <c:v>0.44028776978417267</c:v>
                </c:pt>
                <c:pt idx="139">
                  <c:v>0.43714285714285717</c:v>
                </c:pt>
                <c:pt idx="140">
                  <c:v>0.43404255319148938</c:v>
                </c:pt>
                <c:pt idx="141">
                  <c:v>0.43098591549295778</c:v>
                </c:pt>
                <c:pt idx="142">
                  <c:v>0.42797202797202799</c:v>
                </c:pt>
                <c:pt idx="143">
                  <c:v>0.42499999999999999</c:v>
                </c:pt>
                <c:pt idx="144">
                  <c:v>0.42206896551724138</c:v>
                </c:pt>
                <c:pt idx="145">
                  <c:v>0.41917808219178082</c:v>
                </c:pt>
                <c:pt idx="146">
                  <c:v>0.41632653061224489</c:v>
                </c:pt>
                <c:pt idx="147">
                  <c:v>0.41351351351351351</c:v>
                </c:pt>
                <c:pt idx="148">
                  <c:v>0.41073825503355704</c:v>
                </c:pt>
                <c:pt idx="149">
                  <c:v>0.40799999999999997</c:v>
                </c:pt>
                <c:pt idx="150">
                  <c:v>0.40529801324503312</c:v>
                </c:pt>
                <c:pt idx="151">
                  <c:v>0.4026315789473684</c:v>
                </c:pt>
                <c:pt idx="152">
                  <c:v>0.39999999999999997</c:v>
                </c:pt>
                <c:pt idx="153">
                  <c:v>0.39740259740259737</c:v>
                </c:pt>
                <c:pt idx="154">
                  <c:v>0.39483870967741935</c:v>
                </c:pt>
                <c:pt idx="155">
                  <c:v>0.3923076923076923</c:v>
                </c:pt>
                <c:pt idx="156">
                  <c:v>0.3898089171974522</c:v>
                </c:pt>
                <c:pt idx="157">
                  <c:v>0.38734177215189869</c:v>
                </c:pt>
                <c:pt idx="158">
                  <c:v>0.38490566037735846</c:v>
                </c:pt>
                <c:pt idx="159">
                  <c:v>0.38249999999999995</c:v>
                </c:pt>
                <c:pt idx="160">
                  <c:v>0.38012422360248443</c:v>
                </c:pt>
                <c:pt idx="161">
                  <c:v>0.37777777777777777</c:v>
                </c:pt>
                <c:pt idx="162">
                  <c:v>0.3754601226993865</c:v>
                </c:pt>
                <c:pt idx="163">
                  <c:v>0.37317073170731707</c:v>
                </c:pt>
                <c:pt idx="164">
                  <c:v>0.37090909090909091</c:v>
                </c:pt>
                <c:pt idx="165">
                  <c:v>0.3673541446803168</c:v>
                </c:pt>
                <c:pt idx="166">
                  <c:v>0.36296786585430851</c:v>
                </c:pt>
                <c:pt idx="167">
                  <c:v>0.3586596800882515</c:v>
                </c:pt>
                <c:pt idx="168">
                  <c:v>0.35442774450512277</c:v>
                </c:pt>
                <c:pt idx="169">
                  <c:v>0.35027027027027025</c:v>
                </c:pt>
                <c:pt idx="170">
                  <c:v>0.34618552070075614</c:v>
                </c:pt>
                <c:pt idx="171">
                  <c:v>0.34217180945142006</c:v>
                </c:pt>
                <c:pt idx="172">
                  <c:v>0.33822749877412572</c:v>
                </c:pt>
                <c:pt idx="173">
                  <c:v>0.33435099784683608</c:v>
                </c:pt>
                <c:pt idx="174">
                  <c:v>0.33054076116933256</c:v>
                </c:pt>
                <c:pt idx="175">
                  <c:v>0.32679528702255972</c:v>
                </c:pt>
                <c:pt idx="176">
                  <c:v>0.32311311598872638</c:v>
                </c:pt>
                <c:pt idx="177">
                  <c:v>0.31949282952944102</c:v>
                </c:pt>
                <c:pt idx="178">
                  <c:v>0.31593304861929433</c:v>
                </c:pt>
                <c:pt idx="179">
                  <c:v>0.31243243243243235</c:v>
                </c:pt>
                <c:pt idx="180">
                  <c:v>0.3089896770797842</c:v>
                </c:pt>
                <c:pt idx="181">
                  <c:v>0.30560351439472311</c:v>
                </c:pt>
                <c:pt idx="182">
                  <c:v>0.30227271076505147</c:v>
                </c:pt>
                <c:pt idx="183">
                  <c:v>0.29899606600929846</c:v>
                </c:pt>
                <c:pt idx="184">
                  <c:v>0.29577241229542173</c:v>
                </c:pt>
                <c:pt idx="185">
                  <c:v>0.29260061310009272</c:v>
                </c:pt>
                <c:pt idx="186">
                  <c:v>0.28947956220683485</c:v>
                </c:pt>
                <c:pt idx="187">
                  <c:v>0.28640818274136515</c:v>
                </c:pt>
                <c:pt idx="188">
                  <c:v>0.28338542624256907</c:v>
                </c:pt>
                <c:pt idx="189">
                  <c:v>0.28041027176761246</c:v>
                </c:pt>
                <c:pt idx="190">
                  <c:v>0.2774817250297637</c:v>
                </c:pt>
                <c:pt idx="191">
                  <c:v>0.27459881756756754</c:v>
                </c:pt>
                <c:pt idx="192">
                  <c:v>0.27176060594407392</c:v>
                </c:pt>
                <c:pt idx="193">
                  <c:v>0.26896617097488601</c:v>
                </c:pt>
                <c:pt idx="194">
                  <c:v>0.26621461698384774</c:v>
                </c:pt>
                <c:pt idx="195">
                  <c:v>0.26350507108524601</c:v>
                </c:pt>
                <c:pt idx="196">
                  <c:v>0.26083668249145325</c:v>
                </c:pt>
                <c:pt idx="197">
                  <c:v>0.25820862184498544</c:v>
                </c:pt>
                <c:pt idx="198">
                  <c:v>0.25562008057399582</c:v>
                </c:pt>
                <c:pt idx="199">
                  <c:v>0.25307027027027024</c:v>
                </c:pt>
                <c:pt idx="200">
                  <c:v>0.25055842208882978</c:v>
                </c:pt>
                <c:pt idx="201">
                  <c:v>0.24808378616828766</c:v>
                </c:pt>
                <c:pt idx="202">
                  <c:v>0.24564563107114495</c:v>
                </c:pt>
                <c:pt idx="203">
                  <c:v>0.2432432432432432</c:v>
                </c:pt>
                <c:pt idx="204">
                  <c:v>0.24087592649163142</c:v>
                </c:pt>
                <c:pt idx="205">
                  <c:v>0.2385430014801303</c:v>
                </c:pt>
                <c:pt idx="206">
                  <c:v>0.23624380524191488</c:v>
                </c:pt>
                <c:pt idx="207">
                  <c:v>0.23397769070845989</c:v>
                </c:pt>
                <c:pt idx="208">
                  <c:v>0.23174402625422522</c:v>
                </c:pt>
                <c:pt idx="209">
                  <c:v>0.22954219525648092</c:v>
                </c:pt>
                <c:pt idx="210">
                  <c:v>0.22737159566970216</c:v>
                </c:pt>
                <c:pt idx="211">
                  <c:v>0.22523163961398202</c:v>
                </c:pt>
                <c:pt idx="212">
                  <c:v>0.22312175297694045</c:v>
                </c:pt>
                <c:pt idx="213">
                  <c:v>0.22104137502862278</c:v>
                </c:pt>
                <c:pt idx="214">
                  <c:v>0.21898995804890883</c:v>
                </c:pt>
                <c:pt idx="215">
                  <c:v>0.21696696696696691</c:v>
                </c:pt>
                <c:pt idx="216">
                  <c:v>0.21497187901231307</c:v>
                </c:pt>
                <c:pt idx="217">
                  <c:v>0.21300418337704755</c:v>
                </c:pt>
                <c:pt idx="218">
                  <c:v>0.21106338088886406</c:v>
                </c:pt>
                <c:pt idx="219">
                  <c:v>0.20914898369443818</c:v>
                </c:pt>
                <c:pt idx="220">
                  <c:v>0.20726051495282261</c:v>
                </c:pt>
                <c:pt idx="221">
                  <c:v>0.20539750853848729</c:v>
                </c:pt>
                <c:pt idx="222">
                  <c:v>0.20355950875366102</c:v>
                </c:pt>
                <c:pt idx="223">
                  <c:v>0.20174607004964143</c:v>
                </c:pt>
                <c:pt idx="224">
                  <c:v>0.19995675675675673</c:v>
                </c:pt>
                <c:pt idx="225">
                  <c:v>0.19819114282267233</c:v>
                </c:pt>
                <c:pt idx="226">
                  <c:v>0.19644881155874963</c:v>
                </c:pt>
                <c:pt idx="227">
                  <c:v>0.19472935539417532</c:v>
                </c:pt>
                <c:pt idx="228">
                  <c:v>0.19303237563758907</c:v>
                </c:pt>
                <c:pt idx="229">
                  <c:v>0.19135748224595106</c:v>
                </c:pt>
                <c:pt idx="230">
                  <c:v>0.18970429360039748</c:v>
                </c:pt>
                <c:pt idx="231">
                  <c:v>0.18807243628884532</c:v>
                </c:pt>
                <c:pt idx="232">
                  <c:v>0.18646154489511335</c:v>
                </c:pt>
                <c:pt idx="233">
                  <c:v>0.18487126179433871</c:v>
                </c:pt>
                <c:pt idx="234">
                  <c:v>0.18330123695447367</c:v>
                </c:pt>
                <c:pt idx="235">
                  <c:v>0.18175112774365862</c:v>
                </c:pt>
                <c:pt idx="236">
                  <c:v>0.18022059874327137</c:v>
                </c:pt>
                <c:pt idx="237">
                  <c:v>0.17870932156646441</c:v>
                </c:pt>
                <c:pt idx="238">
                  <c:v>0.17721697468200501</c:v>
                </c:pt>
                <c:pt idx="239">
                  <c:v>0.17574324324324322</c:v>
                </c:pt>
                <c:pt idx="240">
                  <c:v>0.17428781892203662</c:v>
                </c:pt>
                <c:pt idx="241">
                  <c:v>0.1728503997474696</c:v>
                </c:pt>
                <c:pt idx="242">
                  <c:v>0.17143068994920843</c:v>
                </c:pt>
                <c:pt idx="243">
                  <c:v>0.17002839980534148</c:v>
                </c:pt>
                <c:pt idx="244">
                  <c:v>0.16864324549455739</c:v>
                </c:pt>
                <c:pt idx="245">
                  <c:v>0.16727494895252182</c:v>
                </c:pt>
                <c:pt idx="246">
                  <c:v>0.16592323773231504</c:v>
                </c:pt>
                <c:pt idx="247">
                  <c:v>0.16458784486880218</c:v>
                </c:pt>
                <c:pt idx="248">
                  <c:v>0.16326850874680743</c:v>
                </c:pt>
                <c:pt idx="249">
                  <c:v>0.16196497297297296</c:v>
                </c:pt>
                <c:pt idx="250">
                  <c:v>0.16067698625118348</c:v>
                </c:pt>
                <c:pt idx="251">
                  <c:v>0.15940430226144509</c:v>
                </c:pt>
                <c:pt idx="252">
                  <c:v>0.15814667954210831</c:v>
                </c:pt>
                <c:pt idx="253">
                  <c:v>0.15690388137533029</c:v>
                </c:pt>
                <c:pt idx="254">
                  <c:v>0.15567567567567567</c:v>
                </c:pt>
                <c:pt idx="255">
                  <c:v>0.15446183488175672</c:v>
                </c:pt>
                <c:pt idx="256">
                  <c:v>0.15326213585082002</c:v>
                </c:pt>
                <c:pt idx="257">
                  <c:v>0.15207635975618666</c:v>
                </c:pt>
                <c:pt idx="258">
                  <c:v>0.15090429198746011</c:v>
                </c:pt>
                <c:pt idx="259">
                  <c:v>0.14974572205341433</c:v>
                </c:pt>
                <c:pt idx="260">
                  <c:v>0.14860044348748272</c:v>
                </c:pt>
                <c:pt idx="261">
                  <c:v>0.14746825375576611</c:v>
                </c:pt>
                <c:pt idx="262">
                  <c:v>0.14634895416748558</c:v>
                </c:pt>
                <c:pt idx="263">
                  <c:v>0.14524234978780429</c:v>
                </c:pt>
                <c:pt idx="264">
                  <c:v>0.14414824935294851</c:v>
                </c:pt>
                <c:pt idx="265">
                  <c:v>0.14306646518755736</c:v>
                </c:pt>
                <c:pt idx="266">
                  <c:v>0.14199681312419601</c:v>
                </c:pt>
                <c:pt idx="267">
                  <c:v>0.14093911242496671</c:v>
                </c:pt>
                <c:pt idx="268">
                  <c:v>0.13989318570515624</c:v>
                </c:pt>
                <c:pt idx="269">
                  <c:v>0.13885885885885882</c:v>
                </c:pt>
                <c:pt idx="270">
                  <c:v>0.13783596098651721</c:v>
                </c:pt>
                <c:pt idx="271">
                  <c:v>0.13682432432432429</c:v>
                </c:pt>
                <c:pt idx="272">
                  <c:v>0.1358237841754325</c:v>
                </c:pt>
                <c:pt idx="273">
                  <c:v>0.13483417884291662</c:v>
                </c:pt>
                <c:pt idx="274">
                  <c:v>0.13385534956444045</c:v>
                </c:pt>
                <c:pt idx="275">
                  <c:v>0.13288714044857713</c:v>
                </c:pt>
                <c:pt idx="276">
                  <c:v>0.13192939841273585</c:v>
                </c:pt>
                <c:pt idx="277">
                  <c:v>0.13098197312264909</c:v>
                </c:pt>
                <c:pt idx="278">
                  <c:v>0.13004471693337455</c:v>
                </c:pt>
                <c:pt idx="279">
                  <c:v>0.12911748483177055</c:v>
                </c:pt>
                <c:pt idx="280">
                  <c:v>0.12820013438040057</c:v>
                </c:pt>
                <c:pt idx="281">
                  <c:v>0.12729252566282898</c:v>
                </c:pt>
                <c:pt idx="282">
                  <c:v>0.12639452123026643</c:v>
                </c:pt>
                <c:pt idx="283">
                  <c:v>0.12550598604952898</c:v>
                </c:pt>
                <c:pt idx="284">
                  <c:v>0.12462678745227219</c:v>
                </c:pt>
                <c:pt idx="285">
                  <c:v>0.12375679508546641</c:v>
                </c:pt>
                <c:pt idx="286">
                  <c:v>0.12289588086307723</c:v>
                </c:pt>
                <c:pt idx="287">
                  <c:v>0.12204391891891891</c:v>
                </c:pt>
                <c:pt idx="288">
                  <c:v>0.12120078556064713</c:v>
                </c:pt>
                <c:pt idx="289">
                  <c:v>0.120366359224861</c:v>
                </c:pt>
                <c:pt idx="290">
                  <c:v>0.11954052043328264</c:v>
                </c:pt>
                <c:pt idx="291">
                  <c:v>0.11872315174998606</c:v>
                </c:pt>
                <c:pt idx="292">
                  <c:v>0.11791413773964529</c:v>
                </c:pt>
                <c:pt idx="293">
                  <c:v>0.117113364926776</c:v>
                </c:pt>
                <c:pt idx="294">
                  <c:v>0.11632072175594149</c:v>
                </c:pt>
                <c:pt idx="295">
                  <c:v>0.11553609855289913</c:v>
                </c:pt>
                <c:pt idx="296">
                  <c:v>0.11475938748666017</c:v>
                </c:pt>
                <c:pt idx="297">
                  <c:v>0.11399048253244008</c:v>
                </c:pt>
                <c:pt idx="298">
                  <c:v>0.11322927943547396</c:v>
                </c:pt>
                <c:pt idx="299">
                  <c:v>0.11247567567567567</c:v>
                </c:pt>
                <c:pt idx="300">
                  <c:v>0.11172957043311675</c:v>
                </c:pt>
                <c:pt idx="301">
                  <c:v>0.11099086455430474</c:v>
                </c:pt>
                <c:pt idx="302">
                  <c:v>0.11025946051923896</c:v>
                </c:pt>
                <c:pt idx="303">
                  <c:v>0.10953526240922361</c:v>
                </c:pt>
                <c:pt idx="304">
                  <c:v>0.10881817587541856</c:v>
                </c:pt>
                <c:pt idx="305">
                  <c:v>0.1081081081081081</c:v>
                </c:pt>
                <c:pt idx="306">
                  <c:v>0.10740496780666968</c:v>
                </c:pt>
                <c:pt idx="307">
                  <c:v>0.10670866515022358</c:v>
                </c:pt>
                <c:pt idx="308">
                  <c:v>0.10601911176894681</c:v>
                </c:pt>
                <c:pt idx="309">
                  <c:v>0.10533622071603338</c:v>
                </c:pt>
                <c:pt idx="310">
                  <c:v>0.10465990644028506</c:v>
                </c:pt>
                <c:pt idx="311">
                  <c:v>0.10399008475931551</c:v>
                </c:pt>
                <c:pt idx="312">
                  <c:v>0.10332667283335352</c:v>
                </c:pt>
                <c:pt idx="313">
                  <c:v>0.10266958913962848</c:v>
                </c:pt>
                <c:pt idx="314">
                  <c:v>0.10201875344732486</c:v>
                </c:pt>
                <c:pt idx="315">
                  <c:v>0.10137408679309012</c:v>
                </c:pt>
                <c:pt idx="316">
                  <c:v>0.10073551145708297</c:v>
                </c:pt>
                <c:pt idx="317">
                  <c:v>0.10010295093954757</c:v>
                </c:pt>
                <c:pt idx="318">
                  <c:v>9.9476329937901647E-2</c:v>
                </c:pt>
                <c:pt idx="319">
                  <c:v>9.8855574324324291E-2</c:v>
                </c:pt>
                <c:pt idx="320">
                  <c:v>9.8240611123832353E-2</c:v>
                </c:pt>
                <c:pt idx="321">
                  <c:v>9.7631368492832146E-2</c:v>
                </c:pt>
                <c:pt idx="322">
                  <c:v>9.7027775698135796E-2</c:v>
                </c:pt>
                <c:pt idx="323">
                  <c:v>9.6429763096429727E-2</c:v>
                </c:pt>
                <c:pt idx="324">
                  <c:v>9.5837262114185182E-2</c:v>
                </c:pt>
                <c:pt idx="325">
                  <c:v>9.5250205227998888E-2</c:v>
                </c:pt>
                <c:pt idx="326">
                  <c:v>9.4668525945354479E-2</c:v>
                </c:pt>
                <c:pt idx="327">
                  <c:v>9.4092158785793537E-2</c:v>
                </c:pt>
                <c:pt idx="328">
                  <c:v>9.3521039262486574E-2</c:v>
                </c:pt>
                <c:pt idx="329">
                  <c:v>9.2955103864194769E-2</c:v>
                </c:pt>
                <c:pt idx="330">
                  <c:v>9.2394290037612001E-2</c:v>
                </c:pt>
                <c:pt idx="331">
                  <c:v>9.1838536170079199E-2</c:v>
                </c:pt>
                <c:pt idx="332">
                  <c:v>9.1287781572661028E-2</c:v>
                </c:pt>
                <c:pt idx="333">
                  <c:v>9.0741966463577128E-2</c:v>
                </c:pt>
                <c:pt idx="334">
                  <c:v>9.0201031951978691E-2</c:v>
                </c:pt>
                <c:pt idx="335">
                  <c:v>8.9664920022062874E-2</c:v>
                </c:pt>
                <c:pt idx="336">
                  <c:v>8.9133573517516301E-2</c:v>
                </c:pt>
                <c:pt idx="337">
                  <c:v>8.8606936126280691E-2</c:v>
                </c:pt>
                <c:pt idx="338">
                  <c:v>8.8084952365632116E-2</c:v>
                </c:pt>
                <c:pt idx="339">
                  <c:v>8.7567567567567561E-2</c:v>
                </c:pt>
                <c:pt idx="340">
                  <c:v>8.7054727864490394E-2</c:v>
                </c:pt>
                <c:pt idx="341">
                  <c:v>8.6546380175189036E-2</c:v>
                </c:pt>
                <c:pt idx="342">
                  <c:v>8.6042472191100727E-2</c:v>
                </c:pt>
                <c:pt idx="343">
                  <c:v>8.5542952362855015E-2</c:v>
                </c:pt>
                <c:pt idx="344">
                  <c:v>8.5047769887089342E-2</c:v>
                </c:pt>
                <c:pt idx="345">
                  <c:v>8.4556874693531431E-2</c:v>
                </c:pt>
                <c:pt idx="346">
                  <c:v>8.4070217432341512E-2</c:v>
                </c:pt>
                <c:pt idx="347">
                  <c:v>8.3587749461709021E-2</c:v>
                </c:pt>
                <c:pt idx="348">
                  <c:v>8.3109422835697638E-2</c:v>
                </c:pt>
                <c:pt idx="349">
                  <c:v>8.2635190292333141E-2</c:v>
                </c:pt>
                <c:pt idx="350">
                  <c:v>8.2165005241928324E-2</c:v>
                </c:pt>
                <c:pt idx="351">
                  <c:v>8.169882175563993E-2</c:v>
                </c:pt>
                <c:pt idx="352">
                  <c:v>8.1236594554252181E-2</c:v>
                </c:pt>
                <c:pt idx="353">
                  <c:v>8.0778278997181596E-2</c:v>
                </c:pt>
                <c:pt idx="354">
                  <c:v>8.0323831071698548E-2</c:v>
                </c:pt>
                <c:pt idx="355">
                  <c:v>7.9873207382360256E-2</c:v>
                </c:pt>
                <c:pt idx="356">
                  <c:v>7.9426365140650851E-2</c:v>
                </c:pt>
                <c:pt idx="357">
                  <c:v>7.8983262154823583E-2</c:v>
                </c:pt>
                <c:pt idx="358">
                  <c:v>7.8543856819940958E-2</c:v>
                </c:pt>
                <c:pt idx="359">
                  <c:v>7.8108108108108087E-2</c:v>
                </c:pt>
                <c:pt idx="360">
                  <c:v>7.767597555889541E-2</c:v>
                </c:pt>
                <c:pt idx="361">
                  <c:v>7.7247419269946049E-2</c:v>
                </c:pt>
                <c:pt idx="362">
                  <c:v>7.6822399887764264E-2</c:v>
                </c:pt>
                <c:pt idx="363">
                  <c:v>7.6400878598680777E-2</c:v>
                </c:pt>
                <c:pt idx="364">
                  <c:v>7.5982817119991067E-2</c:v>
                </c:pt>
                <c:pt idx="365">
                  <c:v>7.5568177691262867E-2</c:v>
                </c:pt>
                <c:pt idx="366">
                  <c:v>7.5156923065809456E-2</c:v>
                </c:pt>
                <c:pt idx="367">
                  <c:v>7.4749016502324614E-2</c:v>
                </c:pt>
                <c:pt idx="368">
                  <c:v>7.4344421756676354E-2</c:v>
                </c:pt>
                <c:pt idx="369">
                  <c:v>7.3943103073855432E-2</c:v>
                </c:pt>
                <c:pt idx="370">
                  <c:v>7.3545025180075774E-2</c:v>
                </c:pt>
                <c:pt idx="371">
                  <c:v>7.315015327502318E-2</c:v>
                </c:pt>
                <c:pt idx="372">
                  <c:v>7.2758453024249506E-2</c:v>
                </c:pt>
                <c:pt idx="373">
                  <c:v>7.2369890551708713E-2</c:v>
                </c:pt>
                <c:pt idx="374">
                  <c:v>7.1984432432432424E-2</c:v>
                </c:pt>
                <c:pt idx="375">
                  <c:v>7.1602045685341287E-2</c:v>
                </c:pt>
                <c:pt idx="376">
                  <c:v>7.1222697766189932E-2</c:v>
                </c:pt>
                <c:pt idx="377">
                  <c:v>7.0846356560642268E-2</c:v>
                </c:pt>
                <c:pt idx="378">
                  <c:v>7.0472990377474468E-2</c:v>
                </c:pt>
                <c:pt idx="379">
                  <c:v>7.0102567941903116E-2</c:v>
                </c:pt>
                <c:pt idx="380">
                  <c:v>6.9735058389035695E-2</c:v>
                </c:pt>
                <c:pt idx="381">
                  <c:v>6.9370431257440926E-2</c:v>
                </c:pt>
                <c:pt idx="382">
                  <c:v>6.9008656482836536E-2</c:v>
                </c:pt>
                <c:pt idx="383">
                  <c:v>6.8649704391891886E-2</c:v>
                </c:pt>
                <c:pt idx="384">
                  <c:v>6.8293545696143085E-2</c:v>
                </c:pt>
                <c:pt idx="385">
                  <c:v>6.794015148601848E-2</c:v>
                </c:pt>
                <c:pt idx="386">
                  <c:v>6.7589493224971847E-2</c:v>
                </c:pt>
                <c:pt idx="387">
                  <c:v>6.7241542743721502E-2</c:v>
                </c:pt>
                <c:pt idx="388">
                  <c:v>6.6896272234592741E-2</c:v>
                </c:pt>
                <c:pt idx="389">
                  <c:v>6.6553654245961935E-2</c:v>
                </c:pt>
                <c:pt idx="390">
                  <c:v>6.6213661676799651E-2</c:v>
                </c:pt>
                <c:pt idx="391">
                  <c:v>6.5876267771311503E-2</c:v>
                </c:pt>
                <c:pt idx="392">
                  <c:v>6.5541446113673824E-2</c:v>
                </c:pt>
                <c:pt idx="393">
                  <c:v>6.5209170622863313E-2</c:v>
                </c:pt>
                <c:pt idx="394">
                  <c:v>6.4879415547577687E-2</c:v>
                </c:pt>
                <c:pt idx="395">
                  <c:v>6.4552155461246361E-2</c:v>
                </c:pt>
                <c:pt idx="396">
                  <c:v>6.4227365257128771E-2</c:v>
                </c:pt>
                <c:pt idx="397">
                  <c:v>6.3905020143498956E-2</c:v>
                </c:pt>
                <c:pt idx="398">
                  <c:v>6.3585095638914388E-2</c:v>
                </c:pt>
                <c:pt idx="399">
                  <c:v>6.3267567567567559E-2</c:v>
                </c:pt>
                <c:pt idx="400">
                  <c:v>6.2952412054718632E-2</c:v>
                </c:pt>
                <c:pt idx="401">
                  <c:v>6.2639605522207445E-2</c:v>
                </c:pt>
                <c:pt idx="402">
                  <c:v>6.2329124684043419E-2</c:v>
                </c:pt>
                <c:pt idx="403">
                  <c:v>6.2020946542071916E-2</c:v>
                </c:pt>
                <c:pt idx="404">
                  <c:v>6.1715048381715043E-2</c:v>
                </c:pt>
                <c:pt idx="405">
                  <c:v>6.1411407767786239E-2</c:v>
                </c:pt>
                <c:pt idx="406">
                  <c:v>6.1110002540376386E-2</c:v>
                </c:pt>
                <c:pt idx="407">
                  <c:v>6.08108108108108E-2</c:v>
                </c:pt>
                <c:pt idx="408">
                  <c:v>6.0513810957674878E-2</c:v>
                </c:pt>
                <c:pt idx="409">
                  <c:v>6.0218981622907855E-2</c:v>
                </c:pt>
                <c:pt idx="410">
                  <c:v>5.992630170796294E-2</c:v>
                </c:pt>
                <c:pt idx="411">
                  <c:v>5.9635750370032575E-2</c:v>
                </c:pt>
                <c:pt idx="412">
                  <c:v>5.9347307018337507E-2</c:v>
                </c:pt>
                <c:pt idx="413">
                  <c:v>5.906095131047872E-2</c:v>
                </c:pt>
                <c:pt idx="414">
                  <c:v>5.8776663148850675E-2</c:v>
                </c:pt>
                <c:pt idx="415">
                  <c:v>5.8494422677114973E-2</c:v>
                </c:pt>
                <c:pt idx="416">
                  <c:v>5.8214210276732917E-2</c:v>
                </c:pt>
                <c:pt idx="417">
                  <c:v>5.7936006563556304E-2</c:v>
                </c:pt>
                <c:pt idx="418">
                  <c:v>5.7659792384474953E-2</c:v>
                </c:pt>
                <c:pt idx="419">
                  <c:v>5.7385548814120231E-2</c:v>
                </c:pt>
                <c:pt idx="420">
                  <c:v>5.7113257151622986E-2</c:v>
                </c:pt>
                <c:pt idx="421">
                  <c:v>5.6842898917425541E-2</c:v>
                </c:pt>
                <c:pt idx="422">
                  <c:v>5.6574455850146185E-2</c:v>
                </c:pt>
                <c:pt idx="423">
                  <c:v>5.6307909903495504E-2</c:v>
                </c:pt>
                <c:pt idx="424">
                  <c:v>5.6043243243243238E-2</c:v>
                </c:pt>
                <c:pt idx="425">
                  <c:v>5.5780438244235113E-2</c:v>
                </c:pt>
                <c:pt idx="426">
                  <c:v>5.5519477487458446E-2</c:v>
                </c:pt>
                <c:pt idx="427">
                  <c:v>5.5260343757155696E-2</c:v>
                </c:pt>
                <c:pt idx="428">
                  <c:v>5.5003020037985066E-2</c:v>
                </c:pt>
                <c:pt idx="429">
                  <c:v>5.4747489512227208E-2</c:v>
                </c:pt>
                <c:pt idx="430">
                  <c:v>5.4493735557037327E-2</c:v>
                </c:pt>
                <c:pt idx="431">
                  <c:v>5.4241741741741727E-2</c:v>
                </c:pt>
                <c:pt idx="432">
                  <c:v>5.399149182517806E-2</c:v>
                </c:pt>
                <c:pt idx="433">
                  <c:v>5.3742969753078268E-2</c:v>
                </c:pt>
                <c:pt idx="434">
                  <c:v>5.3496159655493786E-2</c:v>
                </c:pt>
                <c:pt idx="435">
                  <c:v>5.3251045844261886E-2</c:v>
                </c:pt>
                <c:pt idx="436">
                  <c:v>5.300761281051275E-2</c:v>
                </c:pt>
                <c:pt idx="437">
                  <c:v>5.2765845222216015E-2</c:v>
                </c:pt>
                <c:pt idx="438">
                  <c:v>5.2525727921766754E-2</c:v>
                </c:pt>
                <c:pt idx="439">
                  <c:v>5.2287245923609546E-2</c:v>
                </c:pt>
                <c:pt idx="440">
                  <c:v>5.2050384411900442E-2</c:v>
                </c:pt>
                <c:pt idx="441">
                  <c:v>5.1815128738205651E-2</c:v>
                </c:pt>
                <c:pt idx="442">
                  <c:v>5.158146441923684E-2</c:v>
                </c:pt>
                <c:pt idx="443">
                  <c:v>5.1349377134621822E-2</c:v>
                </c:pt>
                <c:pt idx="444">
                  <c:v>5.1118852724710562E-2</c:v>
                </c:pt>
                <c:pt idx="445">
                  <c:v>5.0889877188415256E-2</c:v>
                </c:pt>
                <c:pt idx="446">
                  <c:v>5.0662436681084486E-2</c:v>
                </c:pt>
                <c:pt idx="447">
                  <c:v>5.0436517512410357E-2</c:v>
                </c:pt>
                <c:pt idx="448">
                  <c:v>5.0212106144368371E-2</c:v>
                </c:pt>
                <c:pt idx="449">
                  <c:v>4.9989189189189182E-2</c:v>
                </c:pt>
                <c:pt idx="450">
                  <c:v>4.9767753407361857E-2</c:v>
                </c:pt>
                <c:pt idx="451">
                  <c:v>4.9547785705668083E-2</c:v>
                </c:pt>
                <c:pt idx="452">
                  <c:v>4.932927313524655E-2</c:v>
                </c:pt>
                <c:pt idx="453">
                  <c:v>4.9112202889687408E-2</c:v>
                </c:pt>
                <c:pt idx="454">
                  <c:v>4.8896562303155713E-2</c:v>
                </c:pt>
                <c:pt idx="455">
                  <c:v>4.8682338848543831E-2</c:v>
                </c:pt>
                <c:pt idx="456">
                  <c:v>4.8469520135652117E-2</c:v>
                </c:pt>
                <c:pt idx="457">
                  <c:v>4.8258093909397268E-2</c:v>
                </c:pt>
                <c:pt idx="458">
                  <c:v>4.8048048048048048E-2</c:v>
                </c:pt>
                <c:pt idx="459">
                  <c:v>4.7839370561487765E-2</c:v>
                </c:pt>
                <c:pt idx="460">
                  <c:v>4.7632049589503192E-2</c:v>
                </c:pt>
                <c:pt idx="461">
                  <c:v>4.7426073400099369E-2</c:v>
                </c:pt>
                <c:pt idx="462">
                  <c:v>4.7221430387839707E-2</c:v>
                </c:pt>
                <c:pt idx="463">
                  <c:v>4.701810907221133E-2</c:v>
                </c:pt>
                <c:pt idx="464">
                  <c:v>4.6816098096014835E-2</c:v>
                </c:pt>
                <c:pt idx="465">
                  <c:v>4.6615386223778338E-2</c:v>
                </c:pt>
                <c:pt idx="466">
                  <c:v>4.6415962340195106E-2</c:v>
                </c:pt>
                <c:pt idx="467">
                  <c:v>4.6217815448584679E-2</c:v>
                </c:pt>
                <c:pt idx="468">
                  <c:v>4.602093466937688E-2</c:v>
                </c:pt>
                <c:pt idx="469">
                  <c:v>4.5825309238618418E-2</c:v>
                </c:pt>
                <c:pt idx="470">
                  <c:v>4.5630928506501543E-2</c:v>
                </c:pt>
                <c:pt idx="471">
                  <c:v>4.5437781935914655E-2</c:v>
                </c:pt>
                <c:pt idx="472">
                  <c:v>4.5245859101014203E-2</c:v>
                </c:pt>
                <c:pt idx="473">
                  <c:v>4.5055149685817843E-2</c:v>
                </c:pt>
                <c:pt idx="474">
                  <c:v>4.4865643482817991E-2</c:v>
                </c:pt>
                <c:pt idx="475">
                  <c:v>4.4677330391616102E-2</c:v>
                </c:pt>
                <c:pt idx="476">
                  <c:v>4.449020041757671E-2</c:v>
                </c:pt>
                <c:pt idx="477">
                  <c:v>4.4304243670501252E-2</c:v>
                </c:pt>
                <c:pt idx="478">
                  <c:v>4.4119450363321336E-2</c:v>
                </c:pt>
                <c:pt idx="479">
                  <c:v>4.3935810810810806E-2</c:v>
                </c:pt>
                <c:pt idx="480">
                  <c:v>4.3753315428316834E-2</c:v>
                </c:pt>
                <c:pt idx="481">
                  <c:v>4.3571954730509156E-2</c:v>
                </c:pt>
                <c:pt idx="482">
                  <c:v>4.3391719330147627E-2</c:v>
                </c:pt>
                <c:pt idx="483">
                  <c:v>4.32125999368674E-2</c:v>
                </c:pt>
                <c:pt idx="484">
                  <c:v>4.3034587355981764E-2</c:v>
                </c:pt>
                <c:pt idx="485">
                  <c:v>4.2857672487302108E-2</c:v>
                </c:pt>
                <c:pt idx="486">
                  <c:v>4.2681846323974926E-2</c:v>
                </c:pt>
                <c:pt idx="487">
                  <c:v>4.2507099951335371E-2</c:v>
                </c:pt>
                <c:pt idx="488">
                  <c:v>4.2333424545777293E-2</c:v>
                </c:pt>
                <c:pt idx="489">
                  <c:v>4.2160811373639348E-2</c:v>
                </c:pt>
                <c:pt idx="490">
                  <c:v>4.1989251790107096E-2</c:v>
                </c:pt>
                <c:pt idx="491">
                  <c:v>4.1818737238130455E-2</c:v>
                </c:pt>
                <c:pt idx="492">
                  <c:v>4.1649259247356754E-2</c:v>
                </c:pt>
                <c:pt idx="493">
                  <c:v>4.1480809433078761E-2</c:v>
                </c:pt>
                <c:pt idx="494">
                  <c:v>4.1313379495197672E-2</c:v>
                </c:pt>
                <c:pt idx="495">
                  <c:v>4.1146961217200545E-2</c:v>
                </c:pt>
                <c:pt idx="496">
                  <c:v>4.0981546465152327E-2</c:v>
                </c:pt>
                <c:pt idx="497">
                  <c:v>4.0817127186701857E-2</c:v>
                </c:pt>
                <c:pt idx="498">
                  <c:v>4.0653695410102005E-2</c:v>
                </c:pt>
                <c:pt idx="499">
                  <c:v>4.0491243243243241E-2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76-40DC-9691-A11E7136FCAF}"/>
            </c:ext>
          </c:extLst>
        </c:ser>
        <c:ser>
          <c:idx val="1"/>
          <c:order val="1"/>
          <c:tx>
            <c:strRef>
              <c:f>[1]espectros!$C$13</c:f>
              <c:strCache>
                <c:ptCount val="1"/>
                <c:pt idx="0">
                  <c:v>Suelo 2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[1]espectros!$A$14:$A$513</c:f>
              <c:numCache>
                <c:formatCode>General</c:formatCode>
                <c:ptCount val="5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0.56999999999999995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1.0900000000000001</c:v>
                </c:pt>
                <c:pt idx="109">
                  <c:v>1.1000000000000001</c:v>
                </c:pt>
                <c:pt idx="110">
                  <c:v>1.1100000000000001</c:v>
                </c:pt>
                <c:pt idx="111">
                  <c:v>1.1200000000000001</c:v>
                </c:pt>
                <c:pt idx="112">
                  <c:v>1.1299999999999999</c:v>
                </c:pt>
                <c:pt idx="113">
                  <c:v>1.1399999999999999</c:v>
                </c:pt>
                <c:pt idx="114">
                  <c:v>1.1499999999999999</c:v>
                </c:pt>
                <c:pt idx="115">
                  <c:v>1.1599999999999999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2.0099999999999998</c:v>
                </c:pt>
                <c:pt idx="201">
                  <c:v>2.02</c:v>
                </c:pt>
                <c:pt idx="202">
                  <c:v>2.0299999999999998</c:v>
                </c:pt>
                <c:pt idx="203">
                  <c:v>2.04</c:v>
                </c:pt>
                <c:pt idx="204">
                  <c:v>2.0499999999999998</c:v>
                </c:pt>
                <c:pt idx="205">
                  <c:v>2.06</c:v>
                </c:pt>
                <c:pt idx="206">
                  <c:v>2.0699999999999998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2.1800000000000002</c:v>
                </c:pt>
                <c:pt idx="218">
                  <c:v>2.19</c:v>
                </c:pt>
                <c:pt idx="219">
                  <c:v>2.2000000000000002</c:v>
                </c:pt>
                <c:pt idx="220">
                  <c:v>2.21</c:v>
                </c:pt>
                <c:pt idx="221">
                  <c:v>2.2200000000000002</c:v>
                </c:pt>
                <c:pt idx="222">
                  <c:v>2.23</c:v>
                </c:pt>
                <c:pt idx="223">
                  <c:v>2.2400000000000002</c:v>
                </c:pt>
                <c:pt idx="224">
                  <c:v>2.25</c:v>
                </c:pt>
                <c:pt idx="225">
                  <c:v>2.2599999999999998</c:v>
                </c:pt>
                <c:pt idx="226">
                  <c:v>2.27</c:v>
                </c:pt>
                <c:pt idx="227">
                  <c:v>2.2799999999999998</c:v>
                </c:pt>
                <c:pt idx="228">
                  <c:v>2.29</c:v>
                </c:pt>
                <c:pt idx="229">
                  <c:v>2.2999999999999998</c:v>
                </c:pt>
                <c:pt idx="230">
                  <c:v>2.31</c:v>
                </c:pt>
                <c:pt idx="231">
                  <c:v>2.3199999999999998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2.4300000000000002</c:v>
                </c:pt>
                <c:pt idx="243">
                  <c:v>2.44</c:v>
                </c:pt>
                <c:pt idx="244">
                  <c:v>2.4500000000000002</c:v>
                </c:pt>
                <c:pt idx="245">
                  <c:v>2.46</c:v>
                </c:pt>
                <c:pt idx="246">
                  <c:v>2.4700000000000002</c:v>
                </c:pt>
                <c:pt idx="247">
                  <c:v>2.48</c:v>
                </c:pt>
                <c:pt idx="248">
                  <c:v>2.4900000000000002</c:v>
                </c:pt>
                <c:pt idx="249">
                  <c:v>2.5</c:v>
                </c:pt>
                <c:pt idx="250">
                  <c:v>2.5099999999999998</c:v>
                </c:pt>
                <c:pt idx="251">
                  <c:v>2.52</c:v>
                </c:pt>
                <c:pt idx="252">
                  <c:v>2.5299999999999998</c:v>
                </c:pt>
                <c:pt idx="253">
                  <c:v>2.54</c:v>
                </c:pt>
                <c:pt idx="254">
                  <c:v>2.5499999999999998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4.0199999999999996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4.0599999999999996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4.0999999999999996</c:v>
                </c:pt>
                <c:pt idx="410">
                  <c:v>4.1100000000000003</c:v>
                </c:pt>
                <c:pt idx="411">
                  <c:v>4.12</c:v>
                </c:pt>
                <c:pt idx="412">
                  <c:v>4.13</c:v>
                </c:pt>
                <c:pt idx="413">
                  <c:v>4.1399999999999997</c:v>
                </c:pt>
                <c:pt idx="414">
                  <c:v>4.1500000000000004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4.1900000000000004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4.2300000000000004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4.2699999999999996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4.3099999999999996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4.3499999999999996</c:v>
                </c:pt>
                <c:pt idx="435">
                  <c:v>4.3600000000000003</c:v>
                </c:pt>
                <c:pt idx="436">
                  <c:v>4.37</c:v>
                </c:pt>
                <c:pt idx="437">
                  <c:v>4.38</c:v>
                </c:pt>
                <c:pt idx="438">
                  <c:v>4.3899999999999997</c:v>
                </c:pt>
                <c:pt idx="439">
                  <c:v>4.4000000000000004</c:v>
                </c:pt>
                <c:pt idx="440">
                  <c:v>4.41</c:v>
                </c:pt>
                <c:pt idx="441">
                  <c:v>4.42</c:v>
                </c:pt>
                <c:pt idx="442">
                  <c:v>4.43</c:v>
                </c:pt>
                <c:pt idx="443">
                  <c:v>4.4400000000000004</c:v>
                </c:pt>
                <c:pt idx="444">
                  <c:v>4.45</c:v>
                </c:pt>
                <c:pt idx="445">
                  <c:v>4.46</c:v>
                </c:pt>
                <c:pt idx="446">
                  <c:v>4.47</c:v>
                </c:pt>
                <c:pt idx="447">
                  <c:v>4.4800000000000004</c:v>
                </c:pt>
                <c:pt idx="448">
                  <c:v>4.49</c:v>
                </c:pt>
                <c:pt idx="449">
                  <c:v>4.5</c:v>
                </c:pt>
                <c:pt idx="450">
                  <c:v>4.51</c:v>
                </c:pt>
                <c:pt idx="451">
                  <c:v>4.5199999999999996</c:v>
                </c:pt>
                <c:pt idx="452">
                  <c:v>4.53</c:v>
                </c:pt>
                <c:pt idx="453">
                  <c:v>4.54</c:v>
                </c:pt>
                <c:pt idx="454">
                  <c:v>4.55</c:v>
                </c:pt>
                <c:pt idx="455">
                  <c:v>4.5599999999999996</c:v>
                </c:pt>
                <c:pt idx="456">
                  <c:v>4.57</c:v>
                </c:pt>
                <c:pt idx="457">
                  <c:v>4.58</c:v>
                </c:pt>
                <c:pt idx="458">
                  <c:v>4.59</c:v>
                </c:pt>
                <c:pt idx="459">
                  <c:v>4.5999999999999996</c:v>
                </c:pt>
                <c:pt idx="460">
                  <c:v>4.6100000000000003</c:v>
                </c:pt>
                <c:pt idx="461">
                  <c:v>4.62</c:v>
                </c:pt>
                <c:pt idx="462">
                  <c:v>4.63</c:v>
                </c:pt>
                <c:pt idx="463">
                  <c:v>4.6399999999999997</c:v>
                </c:pt>
                <c:pt idx="464">
                  <c:v>4.6500000000000004</c:v>
                </c:pt>
                <c:pt idx="465">
                  <c:v>4.66</c:v>
                </c:pt>
                <c:pt idx="466">
                  <c:v>4.67</c:v>
                </c:pt>
                <c:pt idx="467">
                  <c:v>4.68</c:v>
                </c:pt>
                <c:pt idx="468">
                  <c:v>4.6900000000000004</c:v>
                </c:pt>
                <c:pt idx="469">
                  <c:v>4.7</c:v>
                </c:pt>
                <c:pt idx="470">
                  <c:v>4.71</c:v>
                </c:pt>
                <c:pt idx="471">
                  <c:v>4.72</c:v>
                </c:pt>
                <c:pt idx="472">
                  <c:v>4.7300000000000004</c:v>
                </c:pt>
                <c:pt idx="473">
                  <c:v>4.74</c:v>
                </c:pt>
                <c:pt idx="474">
                  <c:v>4.75</c:v>
                </c:pt>
                <c:pt idx="475">
                  <c:v>4.76</c:v>
                </c:pt>
                <c:pt idx="476">
                  <c:v>4.7699999999999996</c:v>
                </c:pt>
                <c:pt idx="477">
                  <c:v>4.78</c:v>
                </c:pt>
                <c:pt idx="478">
                  <c:v>4.79</c:v>
                </c:pt>
                <c:pt idx="479">
                  <c:v>4.8</c:v>
                </c:pt>
                <c:pt idx="480">
                  <c:v>4.8099999999999996</c:v>
                </c:pt>
                <c:pt idx="481">
                  <c:v>4.82</c:v>
                </c:pt>
                <c:pt idx="482">
                  <c:v>4.83</c:v>
                </c:pt>
                <c:pt idx="483">
                  <c:v>4.84</c:v>
                </c:pt>
                <c:pt idx="484">
                  <c:v>4.8499999999999996</c:v>
                </c:pt>
                <c:pt idx="485">
                  <c:v>4.8600000000000003</c:v>
                </c:pt>
                <c:pt idx="486">
                  <c:v>4.87</c:v>
                </c:pt>
                <c:pt idx="487">
                  <c:v>4.88</c:v>
                </c:pt>
                <c:pt idx="488">
                  <c:v>4.8899999999999997</c:v>
                </c:pt>
                <c:pt idx="489">
                  <c:v>4.9000000000000004</c:v>
                </c:pt>
                <c:pt idx="490">
                  <c:v>4.91</c:v>
                </c:pt>
                <c:pt idx="491">
                  <c:v>4.92</c:v>
                </c:pt>
                <c:pt idx="492">
                  <c:v>4.93</c:v>
                </c:pt>
                <c:pt idx="493">
                  <c:v>4.9400000000000004</c:v>
                </c:pt>
                <c:pt idx="494">
                  <c:v>4.95</c:v>
                </c:pt>
                <c:pt idx="495">
                  <c:v>4.96</c:v>
                </c:pt>
                <c:pt idx="496">
                  <c:v>4.97</c:v>
                </c:pt>
                <c:pt idx="497">
                  <c:v>4.9800000000000004</c:v>
                </c:pt>
                <c:pt idx="498">
                  <c:v>4.99</c:v>
                </c:pt>
                <c:pt idx="499">
                  <c:v>5</c:v>
                </c:pt>
              </c:numCache>
            </c:numRef>
          </c:xVal>
          <c:yVal>
            <c:numRef>
              <c:f>[1]espectros!$C$14:$C$513</c:f>
              <c:numCache>
                <c:formatCode>General</c:formatCode>
                <c:ptCount val="500"/>
                <c:pt idx="0">
                  <c:v>0.44237288135593222</c:v>
                </c:pt>
                <c:pt idx="1">
                  <c:v>0.48474576271186437</c:v>
                </c:pt>
                <c:pt idx="2">
                  <c:v>0.52711864406779663</c:v>
                </c:pt>
                <c:pt idx="3">
                  <c:v>0.56949152542372883</c:v>
                </c:pt>
                <c:pt idx="4">
                  <c:v>0.61186440677966114</c:v>
                </c:pt>
                <c:pt idx="5">
                  <c:v>0.65423728813559334</c:v>
                </c:pt>
                <c:pt idx="6">
                  <c:v>0.69661016949152543</c:v>
                </c:pt>
                <c:pt idx="7">
                  <c:v>0.73898305084745763</c:v>
                </c:pt>
                <c:pt idx="8">
                  <c:v>0.78135593220338984</c:v>
                </c:pt>
                <c:pt idx="9">
                  <c:v>0.82372881355932215</c:v>
                </c:pt>
                <c:pt idx="10">
                  <c:v>0.86610169491525435</c:v>
                </c:pt>
                <c:pt idx="11">
                  <c:v>0.90847457627118655</c:v>
                </c:pt>
                <c:pt idx="12">
                  <c:v>0.95084745762711875</c:v>
                </c:pt>
                <c:pt idx="13">
                  <c:v>0.99322033898305095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0.9971830985915493</c:v>
                </c:pt>
                <c:pt idx="71">
                  <c:v>0.98333333333333328</c:v>
                </c:pt>
                <c:pt idx="72">
                  <c:v>0.96986301369863015</c:v>
                </c:pt>
                <c:pt idx="73">
                  <c:v>0.95675675675675675</c:v>
                </c:pt>
                <c:pt idx="74">
                  <c:v>0.94399999999999995</c:v>
                </c:pt>
                <c:pt idx="75">
                  <c:v>0.93157894736842095</c:v>
                </c:pt>
                <c:pt idx="76">
                  <c:v>0.91948051948051945</c:v>
                </c:pt>
                <c:pt idx="77">
                  <c:v>0.90769230769230758</c:v>
                </c:pt>
                <c:pt idx="78">
                  <c:v>0.89620253164556951</c:v>
                </c:pt>
                <c:pt idx="79">
                  <c:v>0.8849999999999999</c:v>
                </c:pt>
                <c:pt idx="80">
                  <c:v>0.874074074074074</c:v>
                </c:pt>
                <c:pt idx="81">
                  <c:v>0.86341463414634145</c:v>
                </c:pt>
                <c:pt idx="82">
                  <c:v>0.8530120481927711</c:v>
                </c:pt>
                <c:pt idx="83">
                  <c:v>0.84285714285714286</c:v>
                </c:pt>
                <c:pt idx="84">
                  <c:v>0.83294117647058818</c:v>
                </c:pt>
                <c:pt idx="85">
                  <c:v>0.82325581395348835</c:v>
                </c:pt>
                <c:pt idx="86">
                  <c:v>0.81379310344827582</c:v>
                </c:pt>
                <c:pt idx="87">
                  <c:v>0.80454545454545445</c:v>
                </c:pt>
                <c:pt idx="88">
                  <c:v>0.79550561797752806</c:v>
                </c:pt>
                <c:pt idx="89">
                  <c:v>0.78666666666666663</c:v>
                </c:pt>
                <c:pt idx="90">
                  <c:v>0.77802197802197792</c:v>
                </c:pt>
                <c:pt idx="91">
                  <c:v>0.76956521739130423</c:v>
                </c:pt>
                <c:pt idx="92">
                  <c:v>0.76129032258064511</c:v>
                </c:pt>
                <c:pt idx="93">
                  <c:v>0.7531914893617021</c:v>
                </c:pt>
                <c:pt idx="94">
                  <c:v>0.74526315789473685</c:v>
                </c:pt>
                <c:pt idx="95">
                  <c:v>0.73749999999999993</c:v>
                </c:pt>
                <c:pt idx="96">
                  <c:v>0.72989690721649481</c:v>
                </c:pt>
                <c:pt idx="97">
                  <c:v>0.72244897959183674</c:v>
                </c:pt>
                <c:pt idx="98">
                  <c:v>0.71515151515151509</c:v>
                </c:pt>
                <c:pt idx="99">
                  <c:v>0.70799999999999996</c:v>
                </c:pt>
                <c:pt idx="100">
                  <c:v>0.70099009900990095</c:v>
                </c:pt>
                <c:pt idx="101">
                  <c:v>0.69411764705882351</c:v>
                </c:pt>
                <c:pt idx="102">
                  <c:v>0.68737864077669897</c:v>
                </c:pt>
                <c:pt idx="103">
                  <c:v>0.68076923076923068</c:v>
                </c:pt>
                <c:pt idx="104">
                  <c:v>0.67428571428571427</c:v>
                </c:pt>
                <c:pt idx="105">
                  <c:v>0.66792452830188676</c:v>
                </c:pt>
                <c:pt idx="106">
                  <c:v>0.66168224299065415</c:v>
                </c:pt>
                <c:pt idx="107">
                  <c:v>0.65555555555555545</c:v>
                </c:pt>
                <c:pt idx="108">
                  <c:v>0.64954128440366965</c:v>
                </c:pt>
                <c:pt idx="109">
                  <c:v>0.64363636363636356</c:v>
                </c:pt>
                <c:pt idx="110">
                  <c:v>0.63783783783783776</c:v>
                </c:pt>
                <c:pt idx="111">
                  <c:v>0.63214285714285701</c:v>
                </c:pt>
                <c:pt idx="112">
                  <c:v>0.6265486725663717</c:v>
                </c:pt>
                <c:pt idx="113">
                  <c:v>0.62105263157894741</c:v>
                </c:pt>
                <c:pt idx="114">
                  <c:v>0.6156521739130435</c:v>
                </c:pt>
                <c:pt idx="115">
                  <c:v>0.6103448275862069</c:v>
                </c:pt>
                <c:pt idx="116">
                  <c:v>0.60512820512820509</c:v>
                </c:pt>
                <c:pt idx="117">
                  <c:v>0.6</c:v>
                </c:pt>
                <c:pt idx="118">
                  <c:v>0.59495798319327731</c:v>
                </c:pt>
                <c:pt idx="119">
                  <c:v>0.59</c:v>
                </c:pt>
                <c:pt idx="120">
                  <c:v>0.58512396694214874</c:v>
                </c:pt>
                <c:pt idx="121">
                  <c:v>0.58032786885245902</c:v>
                </c:pt>
                <c:pt idx="122">
                  <c:v>0.57560975609756093</c:v>
                </c:pt>
                <c:pt idx="123">
                  <c:v>0.57096774193548383</c:v>
                </c:pt>
                <c:pt idx="124">
                  <c:v>0.56640000000000001</c:v>
                </c:pt>
                <c:pt idx="125">
                  <c:v>0.56190476190476191</c:v>
                </c:pt>
                <c:pt idx="126">
                  <c:v>0.55748031496062989</c:v>
                </c:pt>
                <c:pt idx="127">
                  <c:v>0.55312499999999998</c:v>
                </c:pt>
                <c:pt idx="128">
                  <c:v>0.54883720930232549</c:v>
                </c:pt>
                <c:pt idx="129">
                  <c:v>0.54461538461538461</c:v>
                </c:pt>
                <c:pt idx="130">
                  <c:v>0.54045801526717552</c:v>
                </c:pt>
                <c:pt idx="131">
                  <c:v>0.53636363636363626</c:v>
                </c:pt>
                <c:pt idx="132">
                  <c:v>0.5323308270676691</c:v>
                </c:pt>
                <c:pt idx="133">
                  <c:v>0.52835820895522378</c:v>
                </c:pt>
                <c:pt idx="134">
                  <c:v>0.52444444444444438</c:v>
                </c:pt>
                <c:pt idx="135">
                  <c:v>0.52058823529411757</c:v>
                </c:pt>
                <c:pt idx="136">
                  <c:v>0.51678832116788309</c:v>
                </c:pt>
                <c:pt idx="137">
                  <c:v>0.5130434782608696</c:v>
                </c:pt>
                <c:pt idx="138">
                  <c:v>0.50935251798561154</c:v>
                </c:pt>
                <c:pt idx="139">
                  <c:v>0.50571428571428567</c:v>
                </c:pt>
                <c:pt idx="140">
                  <c:v>0.50212765957446803</c:v>
                </c:pt>
                <c:pt idx="141">
                  <c:v>0.49859154929577465</c:v>
                </c:pt>
                <c:pt idx="142">
                  <c:v>0.49510489510489508</c:v>
                </c:pt>
                <c:pt idx="143">
                  <c:v>0.49166666666666664</c:v>
                </c:pt>
                <c:pt idx="144">
                  <c:v>0.4882758620689655</c:v>
                </c:pt>
                <c:pt idx="145">
                  <c:v>0.48493150684931507</c:v>
                </c:pt>
                <c:pt idx="146">
                  <c:v>0.48163265306122449</c:v>
                </c:pt>
                <c:pt idx="147">
                  <c:v>0.47837837837837838</c:v>
                </c:pt>
                <c:pt idx="148">
                  <c:v>0.47516778523489933</c:v>
                </c:pt>
                <c:pt idx="149">
                  <c:v>0.47199999999999998</c:v>
                </c:pt>
                <c:pt idx="150">
                  <c:v>0.46887417218543043</c:v>
                </c:pt>
                <c:pt idx="151">
                  <c:v>0.46578947368421048</c:v>
                </c:pt>
                <c:pt idx="152">
                  <c:v>0.46274509803921565</c:v>
                </c:pt>
                <c:pt idx="153">
                  <c:v>0.45974025974025973</c:v>
                </c:pt>
                <c:pt idx="154">
                  <c:v>0.45677419354838705</c:v>
                </c:pt>
                <c:pt idx="155">
                  <c:v>0.45384615384615379</c:v>
                </c:pt>
                <c:pt idx="156">
                  <c:v>0.45095541401273881</c:v>
                </c:pt>
                <c:pt idx="157">
                  <c:v>0.44810126582278476</c:v>
                </c:pt>
                <c:pt idx="158">
                  <c:v>0.44528301886792448</c:v>
                </c:pt>
                <c:pt idx="159">
                  <c:v>0.44249999999999995</c:v>
                </c:pt>
                <c:pt idx="160">
                  <c:v>0.43975155279503103</c:v>
                </c:pt>
                <c:pt idx="161">
                  <c:v>0.437037037037037</c:v>
                </c:pt>
                <c:pt idx="162">
                  <c:v>0.43435582822085889</c:v>
                </c:pt>
                <c:pt idx="163">
                  <c:v>0.43170731707317073</c:v>
                </c:pt>
                <c:pt idx="164">
                  <c:v>0.42909090909090908</c:v>
                </c:pt>
                <c:pt idx="165">
                  <c:v>0.42650602409638555</c:v>
                </c:pt>
                <c:pt idx="166">
                  <c:v>0.42395209580838322</c:v>
                </c:pt>
                <c:pt idx="167">
                  <c:v>0.42142857142857143</c:v>
                </c:pt>
                <c:pt idx="168">
                  <c:v>0.41893491124260351</c:v>
                </c:pt>
                <c:pt idx="169">
                  <c:v>0.41647058823529409</c:v>
                </c:pt>
                <c:pt idx="170">
                  <c:v>0.41403508771929826</c:v>
                </c:pt>
                <c:pt idx="171">
                  <c:v>0.41162790697674417</c:v>
                </c:pt>
                <c:pt idx="172">
                  <c:v>0.40924855491329476</c:v>
                </c:pt>
                <c:pt idx="173">
                  <c:v>0.40689655172413791</c:v>
                </c:pt>
                <c:pt idx="174">
                  <c:v>0.40457142857142853</c:v>
                </c:pt>
                <c:pt idx="175">
                  <c:v>0.40227272727272723</c:v>
                </c:pt>
                <c:pt idx="176">
                  <c:v>0.39999999999999997</c:v>
                </c:pt>
                <c:pt idx="177">
                  <c:v>0.39551824264613056</c:v>
                </c:pt>
                <c:pt idx="178">
                  <c:v>0.39111138853344157</c:v>
                </c:pt>
                <c:pt idx="179">
                  <c:v>0.38677777777777778</c:v>
                </c:pt>
                <c:pt idx="180">
                  <c:v>0.38251579622111659</c:v>
                </c:pt>
                <c:pt idx="181">
                  <c:v>0.37832387392826949</c:v>
                </c:pt>
                <c:pt idx="182">
                  <c:v>0.37420048374092985</c:v>
                </c:pt>
                <c:pt idx="183">
                  <c:v>0.37014413988657846</c:v>
                </c:pt>
                <c:pt idx="184">
                  <c:v>0.36615339663988311</c:v>
                </c:pt>
                <c:pt idx="185">
                  <c:v>0.36222684703433922</c:v>
                </c:pt>
                <c:pt idx="186">
                  <c:v>0.35836312162200801</c:v>
                </c:pt>
                <c:pt idx="187">
                  <c:v>0.35456088727931195</c:v>
                </c:pt>
                <c:pt idx="188">
                  <c:v>0.3508188460569413</c:v>
                </c:pt>
                <c:pt idx="189">
                  <c:v>0.3471357340720222</c:v>
                </c:pt>
                <c:pt idx="190">
                  <c:v>0.34351032044077739</c:v>
                </c:pt>
                <c:pt idx="191">
                  <c:v>0.33994140625000002</c:v>
                </c:pt>
                <c:pt idx="192">
                  <c:v>0.33642782356573331</c:v>
                </c:pt>
                <c:pt idx="193">
                  <c:v>0.33296843447762781</c:v>
                </c:pt>
                <c:pt idx="194">
                  <c:v>0.32956213017751484</c:v>
                </c:pt>
                <c:pt idx="195">
                  <c:v>0.32620783007080389</c:v>
                </c:pt>
                <c:pt idx="196">
                  <c:v>0.3229044809193744</c:v>
                </c:pt>
                <c:pt idx="197">
                  <c:v>0.3196510560146924</c:v>
                </c:pt>
                <c:pt idx="198">
                  <c:v>0.3164465543799399</c:v>
                </c:pt>
                <c:pt idx="199">
                  <c:v>0.31329000000000001</c:v>
                </c:pt>
                <c:pt idx="200">
                  <c:v>0.3101804410781912</c:v>
                </c:pt>
                <c:pt idx="201">
                  <c:v>0.30711694931869427</c:v>
                </c:pt>
                <c:pt idx="202">
                  <c:v>0.30409861923366266</c:v>
                </c:pt>
                <c:pt idx="203">
                  <c:v>0.30112456747404848</c:v>
                </c:pt>
                <c:pt idx="204">
                  <c:v>0.29819393218322432</c:v>
                </c:pt>
                <c:pt idx="205">
                  <c:v>0.29530587237251393</c:v>
                </c:pt>
                <c:pt idx="206">
                  <c:v>0.29245956731779044</c:v>
                </c:pt>
                <c:pt idx="207">
                  <c:v>0.28965421597633134</c:v>
                </c:pt>
                <c:pt idx="208">
                  <c:v>0.28688903642315888</c:v>
                </c:pt>
                <c:pt idx="209">
                  <c:v>0.28416326530612246</c:v>
                </c:pt>
                <c:pt idx="210">
                  <c:v>0.28147615731901804</c:v>
                </c:pt>
                <c:pt idx="211">
                  <c:v>0.27882698469206119</c:v>
                </c:pt>
                <c:pt idx="212">
                  <c:v>0.27621503669906772</c:v>
                </c:pt>
                <c:pt idx="213">
                  <c:v>0.2736396191807145</c:v>
                </c:pt>
                <c:pt idx="214">
                  <c:v>0.2711000540832883</c:v>
                </c:pt>
                <c:pt idx="215">
                  <c:v>0.26859567901234566</c:v>
                </c:pt>
                <c:pt idx="216">
                  <c:v>0.26612584680073903</c:v>
                </c:pt>
                <c:pt idx="217">
                  <c:v>0.26368992509048056</c:v>
                </c:pt>
                <c:pt idx="218">
                  <c:v>0.26128729592794148</c:v>
                </c:pt>
                <c:pt idx="219">
                  <c:v>0.2589173553719008</c:v>
                </c:pt>
                <c:pt idx="220">
                  <c:v>0.25657951311398208</c:v>
                </c:pt>
                <c:pt idx="221">
                  <c:v>0.25427319211102994</c:v>
                </c:pt>
                <c:pt idx="222">
                  <c:v>0.25199782822900119</c:v>
                </c:pt>
                <c:pt idx="223">
                  <c:v>0.24975286989795917</c:v>
                </c:pt>
                <c:pt idx="224">
                  <c:v>0.2475377777777778</c:v>
                </c:pt>
                <c:pt idx="225">
                  <c:v>0.24535202443417659</c:v>
                </c:pt>
                <c:pt idx="226">
                  <c:v>0.24319509402472397</c:v>
                </c:pt>
                <c:pt idx="227">
                  <c:v>0.24106648199445987</c:v>
                </c:pt>
                <c:pt idx="228">
                  <c:v>0.23896569478080126</c:v>
                </c:pt>
                <c:pt idx="229">
                  <c:v>0.23689224952741025</c:v>
                </c:pt>
                <c:pt idx="230">
                  <c:v>0.23484567380671278</c:v>
                </c:pt>
                <c:pt idx="231">
                  <c:v>0.23282550535077293</c:v>
                </c:pt>
                <c:pt idx="232">
                  <c:v>0.23083129179023373</c:v>
                </c:pt>
                <c:pt idx="233">
                  <c:v>0.22886259040105197</c:v>
                </c:pt>
                <c:pt idx="234">
                  <c:v>0.22691896785875959</c:v>
                </c:pt>
                <c:pt idx="235">
                  <c:v>0.22500000000000003</c:v>
                </c:pt>
                <c:pt idx="236">
                  <c:v>0.22310527159109117</c:v>
                </c:pt>
                <c:pt idx="237">
                  <c:v>0.22123437610338256</c:v>
                </c:pt>
                <c:pt idx="238">
                  <c:v>0.21938691549517689</c:v>
                </c:pt>
                <c:pt idx="239">
                  <c:v>0.21756250000000002</c:v>
                </c:pt>
                <c:pt idx="240">
                  <c:v>0.21576074792100686</c:v>
                </c:pt>
                <c:pt idx="241">
                  <c:v>0.213981285431323</c:v>
                </c:pt>
                <c:pt idx="242">
                  <c:v>0.21222374638012498</c:v>
                </c:pt>
                <c:pt idx="243">
                  <c:v>0.21048777210427305</c:v>
                </c:pt>
                <c:pt idx="244">
                  <c:v>0.20877301124531442</c:v>
                </c:pt>
                <c:pt idx="245">
                  <c:v>0.20707911957168354</c:v>
                </c:pt>
                <c:pt idx="246">
                  <c:v>0.20540575980593023</c:v>
                </c:pt>
                <c:pt idx="247">
                  <c:v>0.20375260145681581</c:v>
                </c:pt>
                <c:pt idx="248">
                  <c:v>0.20211932065611843</c:v>
                </c:pt>
                <c:pt idx="249">
                  <c:v>0.20050560000000001</c:v>
                </c:pt>
                <c:pt idx="250">
                  <c:v>0.19891112839478745</c:v>
                </c:pt>
                <c:pt idx="251">
                  <c:v>0.19733560090702948</c:v>
                </c:pt>
                <c:pt idx="252">
                  <c:v>0.19577871861769441</c:v>
                </c:pt>
                <c:pt idx="253">
                  <c:v>0.19424018848037697</c:v>
                </c:pt>
                <c:pt idx="254">
                  <c:v>0.19271972318339103</c:v>
                </c:pt>
                <c:pt idx="255">
                  <c:v>0.19121704101562501</c:v>
                </c:pt>
                <c:pt idx="256">
                  <c:v>0.1897318657360445</c:v>
                </c:pt>
                <c:pt idx="257">
                  <c:v>0.18826392644672796</c:v>
                </c:pt>
                <c:pt idx="258">
                  <c:v>0.18681295746932816</c:v>
                </c:pt>
                <c:pt idx="259">
                  <c:v>0.18537869822485206</c:v>
                </c:pt>
                <c:pt idx="260">
                  <c:v>0.18396089311666008</c:v>
                </c:pt>
                <c:pt idx="261">
                  <c:v>0.18255929141658411</c:v>
                </c:pt>
                <c:pt idx="262">
                  <c:v>0.18117364715407194</c:v>
                </c:pt>
                <c:pt idx="263">
                  <c:v>0.17980371900826445</c:v>
                </c:pt>
                <c:pt idx="264">
                  <c:v>0.1784492702029192</c:v>
                </c:pt>
                <c:pt idx="265">
                  <c:v>0.17711006840409294</c:v>
                </c:pt>
                <c:pt idx="266">
                  <c:v>0.17578588562050249</c:v>
                </c:pt>
                <c:pt idx="267">
                  <c:v>0.1744764981064825</c:v>
                </c:pt>
                <c:pt idx="268">
                  <c:v>0.17318168626746452</c:v>
                </c:pt>
                <c:pt idx="269">
                  <c:v>0.17190123456790121</c:v>
                </c:pt>
                <c:pt idx="270">
                  <c:v>0.17063493144156536</c:v>
                </c:pt>
                <c:pt idx="271">
                  <c:v>0.16938256920415223</c:v>
                </c:pt>
                <c:pt idx="272">
                  <c:v>0.1681439439681198</c:v>
                </c:pt>
                <c:pt idx="273">
                  <c:v>0.16691885555969949</c:v>
                </c:pt>
                <c:pt idx="274">
                  <c:v>0.16570710743801653</c:v>
                </c:pt>
                <c:pt idx="275">
                  <c:v>0.16450850661625713</c:v>
                </c:pt>
                <c:pt idx="276">
                  <c:v>0.16332286358482451</c:v>
                </c:pt>
                <c:pt idx="277">
                  <c:v>0.1621499922364267</c:v>
                </c:pt>
                <c:pt idx="278">
                  <c:v>0.16098970979303964</c:v>
                </c:pt>
                <c:pt idx="279">
                  <c:v>0.1598418367346939</c:v>
                </c:pt>
                <c:pt idx="280">
                  <c:v>0.15870619673003128</c:v>
                </c:pt>
                <c:pt idx="281">
                  <c:v>0.15758261656858311</c:v>
                </c:pt>
                <c:pt idx="282">
                  <c:v>0.15647092609471963</c:v>
                </c:pt>
                <c:pt idx="283">
                  <c:v>0.15537095814322555</c:v>
                </c:pt>
                <c:pt idx="284">
                  <c:v>0.15428254847645428</c:v>
                </c:pt>
                <c:pt idx="285">
                  <c:v>0.15320553572301826</c:v>
                </c:pt>
                <c:pt idx="286">
                  <c:v>0.15213976131797158</c:v>
                </c:pt>
                <c:pt idx="287">
                  <c:v>0.15108506944444447</c:v>
                </c:pt>
                <c:pt idx="288">
                  <c:v>0.15004130697668849</c:v>
                </c:pt>
                <c:pt idx="289">
                  <c:v>0.14900832342449466</c:v>
                </c:pt>
                <c:pt idx="290">
                  <c:v>0.14798597087894566</c:v>
                </c:pt>
                <c:pt idx="291">
                  <c:v>0.14697410395946708</c:v>
                </c:pt>
                <c:pt idx="292">
                  <c:v>0.14597257976214048</c:v>
                </c:pt>
                <c:pt idx="293">
                  <c:v>0.14498125780924617</c:v>
                </c:pt>
                <c:pt idx="294">
                  <c:v>0.14399999999999999</c:v>
                </c:pt>
                <c:pt idx="295">
                  <c:v>0.14302867056245436</c:v>
                </c:pt>
                <c:pt idx="296">
                  <c:v>0.14206713600652993</c:v>
                </c:pt>
                <c:pt idx="297">
                  <c:v>0.14111526507814964</c:v>
                </c:pt>
                <c:pt idx="298">
                  <c:v>0.1401729287144439</c:v>
                </c:pt>
                <c:pt idx="299">
                  <c:v>0.13924</c:v>
                </c:pt>
                <c:pt idx="300">
                  <c:v>0.13831635412412668</c:v>
                </c:pt>
                <c:pt idx="301">
                  <c:v>0.13740186833910795</c:v>
                </c:pt>
                <c:pt idx="302">
                  <c:v>0.13649642191941969</c:v>
                </c:pt>
                <c:pt idx="303">
                  <c:v>0.13559989612188367</c:v>
                </c:pt>
                <c:pt idx="304">
                  <c:v>0.13471217414673478</c:v>
                </c:pt>
                <c:pt idx="305">
                  <c:v>0.13383314109957709</c:v>
                </c:pt>
                <c:pt idx="306">
                  <c:v>0.13296268395420643</c:v>
                </c:pt>
                <c:pt idx="307">
                  <c:v>0.13210069151627593</c:v>
                </c:pt>
                <c:pt idx="308">
                  <c:v>0.13124705438778397</c:v>
                </c:pt>
                <c:pt idx="309">
                  <c:v>0.1304016649323621</c:v>
                </c:pt>
                <c:pt idx="310">
                  <c:v>0.12956441724134368</c:v>
                </c:pt>
                <c:pt idx="311">
                  <c:v>0.12873520710059172</c:v>
                </c:pt>
                <c:pt idx="312">
                  <c:v>0.12791393195806838</c:v>
                </c:pt>
                <c:pt idx="313">
                  <c:v>0.12710049089212544</c:v>
                </c:pt>
                <c:pt idx="314">
                  <c:v>0.12629478458049889</c:v>
                </c:pt>
                <c:pt idx="315">
                  <c:v>0.12549671526998876</c:v>
                </c:pt>
                <c:pt idx="316">
                  <c:v>0.12470618674680811</c:v>
                </c:pt>
                <c:pt idx="317">
                  <c:v>0.12392310430758276</c:v>
                </c:pt>
                <c:pt idx="318">
                  <c:v>0.12314737473098732</c:v>
                </c:pt>
                <c:pt idx="319">
                  <c:v>0.12237890624999997</c:v>
                </c:pt>
                <c:pt idx="320">
                  <c:v>0.12161760852476199</c:v>
                </c:pt>
                <c:pt idx="321">
                  <c:v>0.12086339261602561</c:v>
                </c:pt>
                <c:pt idx="322">
                  <c:v>0.12011617095917722</c:v>
                </c:pt>
                <c:pt idx="323">
                  <c:v>0.11937585733882028</c:v>
                </c:pt>
                <c:pt idx="324">
                  <c:v>0.11864236686390534</c:v>
                </c:pt>
                <c:pt idx="325">
                  <c:v>0.11791561594339268</c:v>
                </c:pt>
                <c:pt idx="326">
                  <c:v>0.11719552226243583</c:v>
                </c:pt>
                <c:pt idx="327">
                  <c:v>0.116482004759072</c:v>
                </c:pt>
                <c:pt idx="328">
                  <c:v>0.11577498360140798</c:v>
                </c:pt>
                <c:pt idx="329">
                  <c:v>0.11507438016528927</c:v>
                </c:pt>
                <c:pt idx="330">
                  <c:v>0.11438011701244055</c:v>
                </c:pt>
                <c:pt idx="331">
                  <c:v>0.11369211786906663</c:v>
                </c:pt>
                <c:pt idx="332">
                  <c:v>0.1130103076049022</c:v>
                </c:pt>
                <c:pt idx="333">
                  <c:v>0.11233461221270036</c:v>
                </c:pt>
                <c:pt idx="334">
                  <c:v>0.1116649587881488</c:v>
                </c:pt>
                <c:pt idx="335">
                  <c:v>0.1110012755102041</c:v>
                </c:pt>
                <c:pt idx="336">
                  <c:v>0.11034349162183342</c:v>
                </c:pt>
                <c:pt idx="337">
                  <c:v>0.10969153741115509</c:v>
                </c:pt>
                <c:pt idx="338">
                  <c:v>0.10904534419296734</c:v>
                </c:pt>
                <c:pt idx="339">
                  <c:v>0.10840484429065746</c:v>
                </c:pt>
                <c:pt idx="340">
                  <c:v>0.10776997101848108</c:v>
                </c:pt>
                <c:pt idx="341">
                  <c:v>0.10714065866420439</c:v>
                </c:pt>
                <c:pt idx="342">
                  <c:v>0.10651684247209921</c:v>
                </c:pt>
                <c:pt idx="343">
                  <c:v>0.1058984586262845</c:v>
                </c:pt>
                <c:pt idx="344">
                  <c:v>0.10528544423440453</c:v>
                </c:pt>
                <c:pt idx="345">
                  <c:v>0.10467773731163754</c:v>
                </c:pt>
                <c:pt idx="346">
                  <c:v>0.10407527676502587</c:v>
                </c:pt>
                <c:pt idx="347">
                  <c:v>0.10347800237812128</c:v>
                </c:pt>
                <c:pt idx="348">
                  <c:v>0.10288585479593763</c:v>
                </c:pt>
                <c:pt idx="349">
                  <c:v>0.10229877551020408</c:v>
                </c:pt>
                <c:pt idx="350">
                  <c:v>0.10171670684491199</c:v>
                </c:pt>
                <c:pt idx="351">
                  <c:v>0.10113959194214876</c:v>
                </c:pt>
                <c:pt idx="352">
                  <c:v>0.10056737474821242</c:v>
                </c:pt>
                <c:pt idx="353">
                  <c:v>9.9999999999999992E-2</c:v>
                </c:pt>
                <c:pt idx="354">
                  <c:v>9.9437413211664369E-2</c:v>
                </c:pt>
                <c:pt idx="355">
                  <c:v>9.8879560661532639E-2</c:v>
                </c:pt>
                <c:pt idx="356">
                  <c:v>9.8326389379281134E-2</c:v>
                </c:pt>
                <c:pt idx="357">
                  <c:v>9.7777847133360393E-2</c:v>
                </c:pt>
                <c:pt idx="358">
                  <c:v>9.7233882418665291E-2</c:v>
                </c:pt>
                <c:pt idx="359">
                  <c:v>9.6694444444444444E-2</c:v>
                </c:pt>
                <c:pt idx="360">
                  <c:v>9.6159483122443823E-2</c:v>
                </c:pt>
                <c:pt idx="361">
                  <c:v>9.5628949055279147E-2</c:v>
                </c:pt>
                <c:pt idx="362">
                  <c:v>9.5102793525032453E-2</c:v>
                </c:pt>
                <c:pt idx="363">
                  <c:v>9.4580968482067374E-2</c:v>
                </c:pt>
                <c:pt idx="364">
                  <c:v>9.4063426534058928E-2</c:v>
                </c:pt>
                <c:pt idx="365">
                  <c:v>9.3550120935232461E-2</c:v>
                </c:pt>
                <c:pt idx="366">
                  <c:v>9.3041005575807981E-2</c:v>
                </c:pt>
                <c:pt idx="367">
                  <c:v>9.2536034971644615E-2</c:v>
                </c:pt>
                <c:pt idx="368">
                  <c:v>9.2035164254081578E-2</c:v>
                </c:pt>
                <c:pt idx="369">
                  <c:v>9.1538349159970778E-2</c:v>
                </c:pt>
                <c:pt idx="370">
                  <c:v>9.1045546021897558E-2</c:v>
                </c:pt>
                <c:pt idx="371">
                  <c:v>9.0556711758584804E-2</c:v>
                </c:pt>
                <c:pt idx="372">
                  <c:v>9.0071803865477362E-2</c:v>
                </c:pt>
                <c:pt idx="373">
                  <c:v>8.9590780405502002E-2</c:v>
                </c:pt>
                <c:pt idx="374">
                  <c:v>8.9113600000000001E-2</c:v>
                </c:pt>
                <c:pt idx="375">
                  <c:v>8.8640221819827988E-2</c:v>
                </c:pt>
                <c:pt idx="376">
                  <c:v>8.8170605576624053E-2</c:v>
                </c:pt>
                <c:pt idx="377">
                  <c:v>8.7704711514235326E-2</c:v>
                </c:pt>
                <c:pt idx="378">
                  <c:v>8.7242500400303541E-2</c:v>
                </c:pt>
                <c:pt idx="379">
                  <c:v>8.6783933518005549E-2</c:v>
                </c:pt>
                <c:pt idx="380">
                  <c:v>8.6328972657945327E-2</c:v>
                </c:pt>
                <c:pt idx="381">
                  <c:v>8.5877580110194349E-2</c:v>
                </c:pt>
                <c:pt idx="382">
                  <c:v>8.5429718656477305E-2</c:v>
                </c:pt>
                <c:pt idx="383">
                  <c:v>8.4985351562500006E-2</c:v>
                </c:pt>
                <c:pt idx="384">
                  <c:v>8.4544442570416586E-2</c:v>
                </c:pt>
                <c:pt idx="385">
                  <c:v>8.4106955891433327E-2</c:v>
                </c:pt>
                <c:pt idx="386">
                  <c:v>8.3672856198545767E-2</c:v>
                </c:pt>
                <c:pt idx="387">
                  <c:v>8.3242108619406951E-2</c:v>
                </c:pt>
                <c:pt idx="388">
                  <c:v>8.2814678729323757E-2</c:v>
                </c:pt>
                <c:pt idx="389">
                  <c:v>8.2390532544378711E-2</c:v>
                </c:pt>
                <c:pt idx="390">
                  <c:v>8.1969636514674801E-2</c:v>
                </c:pt>
                <c:pt idx="391">
                  <c:v>8.1551957517700974E-2</c:v>
                </c:pt>
                <c:pt idx="392">
                  <c:v>8.1137462851815167E-2</c:v>
                </c:pt>
                <c:pt idx="393">
                  <c:v>8.0726120229843601E-2</c:v>
                </c:pt>
                <c:pt idx="394">
                  <c:v>8.0317897772792815E-2</c:v>
                </c:pt>
                <c:pt idx="395">
                  <c:v>7.9912764003673101E-2</c:v>
                </c:pt>
                <c:pt idx="396">
                  <c:v>7.9510687841430366E-2</c:v>
                </c:pt>
                <c:pt idx="397">
                  <c:v>7.9111638594984976E-2</c:v>
                </c:pt>
                <c:pt idx="398">
                  <c:v>7.8715585957374642E-2</c:v>
                </c:pt>
                <c:pt idx="399">
                  <c:v>7.8322500000000003E-2</c:v>
                </c:pt>
                <c:pt idx="400">
                  <c:v>7.7932351166970365E-2</c:v>
                </c:pt>
                <c:pt idx="401">
                  <c:v>7.7545110269547801E-2</c:v>
                </c:pt>
                <c:pt idx="402">
                  <c:v>7.716074848068763E-2</c:v>
                </c:pt>
                <c:pt idx="403">
                  <c:v>7.6779237329673566E-2</c:v>
                </c:pt>
                <c:pt idx="404">
                  <c:v>7.6400548696844997E-2</c:v>
                </c:pt>
                <c:pt idx="405">
                  <c:v>7.6024654808415665E-2</c:v>
                </c:pt>
                <c:pt idx="406">
                  <c:v>7.5651528231380813E-2</c:v>
                </c:pt>
                <c:pt idx="407">
                  <c:v>7.5281141868512119E-2</c:v>
                </c:pt>
                <c:pt idx="408">
                  <c:v>7.4913468953437645E-2</c:v>
                </c:pt>
                <c:pt idx="409">
                  <c:v>7.454848304580608E-2</c:v>
                </c:pt>
                <c:pt idx="410">
                  <c:v>7.4186158026533097E-2</c:v>
                </c:pt>
                <c:pt idx="411">
                  <c:v>7.3826468093128483E-2</c:v>
                </c:pt>
                <c:pt idx="412">
                  <c:v>7.3469387755102047E-2</c:v>
                </c:pt>
                <c:pt idx="413">
                  <c:v>7.3114891829447609E-2</c:v>
                </c:pt>
                <c:pt idx="414">
                  <c:v>7.2762955436202634E-2</c:v>
                </c:pt>
                <c:pt idx="415">
                  <c:v>7.2413553994082835E-2</c:v>
                </c:pt>
                <c:pt idx="416">
                  <c:v>7.2066663216189639E-2</c:v>
                </c:pt>
                <c:pt idx="417">
                  <c:v>7.1722259105789721E-2</c:v>
                </c:pt>
                <c:pt idx="418">
                  <c:v>7.1380317952164762E-2</c:v>
                </c:pt>
                <c:pt idx="419">
                  <c:v>7.1040816326530615E-2</c:v>
                </c:pt>
                <c:pt idx="420">
                  <c:v>7.0703731078023704E-2</c:v>
                </c:pt>
                <c:pt idx="421">
                  <c:v>7.036903932975451E-2</c:v>
                </c:pt>
                <c:pt idx="422">
                  <c:v>7.0036718474925791E-2</c:v>
                </c:pt>
                <c:pt idx="423">
                  <c:v>6.9706746173015297E-2</c:v>
                </c:pt>
                <c:pt idx="424">
                  <c:v>6.9379100346020767E-2</c:v>
                </c:pt>
                <c:pt idx="425">
                  <c:v>6.9053759174766929E-2</c:v>
                </c:pt>
                <c:pt idx="426">
                  <c:v>6.873070109527285E-2</c:v>
                </c:pt>
                <c:pt idx="427">
                  <c:v>6.8409904795178625E-2</c:v>
                </c:pt>
                <c:pt idx="428">
                  <c:v>6.8091349210230329E-2</c:v>
                </c:pt>
                <c:pt idx="429">
                  <c:v>6.7775013520822075E-2</c:v>
                </c:pt>
                <c:pt idx="430">
                  <c:v>6.7460877148594181E-2</c:v>
                </c:pt>
                <c:pt idx="431">
                  <c:v>6.7148919753086414E-2</c:v>
                </c:pt>
                <c:pt idx="432">
                  <c:v>6.6839121228445403E-2</c:v>
                </c:pt>
                <c:pt idx="433">
                  <c:v>6.6531461700184757E-2</c:v>
                </c:pt>
                <c:pt idx="434">
                  <c:v>6.6225921521997633E-2</c:v>
                </c:pt>
                <c:pt idx="435">
                  <c:v>6.592248127262014E-2</c:v>
                </c:pt>
                <c:pt idx="436">
                  <c:v>6.5621121752745204E-2</c:v>
                </c:pt>
                <c:pt idx="437">
                  <c:v>6.5321823981985369E-2</c:v>
                </c:pt>
                <c:pt idx="438">
                  <c:v>6.5024569195884216E-2</c:v>
                </c:pt>
                <c:pt idx="439">
                  <c:v>6.4729338842975201E-2</c:v>
                </c:pt>
                <c:pt idx="440">
                  <c:v>6.443611458188718E-2</c:v>
                </c:pt>
                <c:pt idx="441">
                  <c:v>6.4144878278495521E-2</c:v>
                </c:pt>
                <c:pt idx="442">
                  <c:v>6.3855612003118498E-2</c:v>
                </c:pt>
                <c:pt idx="443">
                  <c:v>6.3568298027757486E-2</c:v>
                </c:pt>
                <c:pt idx="444">
                  <c:v>6.3282918823380885E-2</c:v>
                </c:pt>
                <c:pt idx="445">
                  <c:v>6.2999457057250297E-2</c:v>
                </c:pt>
                <c:pt idx="446">
                  <c:v>6.271789559028873E-2</c:v>
                </c:pt>
                <c:pt idx="447">
                  <c:v>6.2438217474489792E-2</c:v>
                </c:pt>
                <c:pt idx="448">
                  <c:v>6.2160405950367301E-2</c:v>
                </c:pt>
                <c:pt idx="449">
                  <c:v>6.188444444444445E-2</c:v>
                </c:pt>
                <c:pt idx="450">
                  <c:v>6.1610316566781877E-2</c:v>
                </c:pt>
                <c:pt idx="451">
                  <c:v>6.1338006108544146E-2</c:v>
                </c:pt>
                <c:pt idx="452">
                  <c:v>6.1067497039603527E-2</c:v>
                </c:pt>
                <c:pt idx="453">
                  <c:v>6.0798773506180993E-2</c:v>
                </c:pt>
                <c:pt idx="454">
                  <c:v>6.053181982852314E-2</c:v>
                </c:pt>
                <c:pt idx="455">
                  <c:v>6.0266620498614969E-2</c:v>
                </c:pt>
                <c:pt idx="456">
                  <c:v>6.0003160177927589E-2</c:v>
                </c:pt>
                <c:pt idx="457">
                  <c:v>5.9741423695200316E-2</c:v>
                </c:pt>
                <c:pt idx="458">
                  <c:v>5.9481396044256493E-2</c:v>
                </c:pt>
                <c:pt idx="459">
                  <c:v>5.9223062381852563E-2</c:v>
                </c:pt>
                <c:pt idx="460">
                  <c:v>5.8966408025559823E-2</c:v>
                </c:pt>
                <c:pt idx="461">
                  <c:v>5.8711418451678196E-2</c:v>
                </c:pt>
                <c:pt idx="462">
                  <c:v>5.8458079293181392E-2</c:v>
                </c:pt>
                <c:pt idx="463">
                  <c:v>5.8206376337693232E-2</c:v>
                </c:pt>
                <c:pt idx="464">
                  <c:v>5.7956295525494271E-2</c:v>
                </c:pt>
                <c:pt idx="465">
                  <c:v>5.7707822947558433E-2</c:v>
                </c:pt>
                <c:pt idx="466">
                  <c:v>5.7460944843618897E-2</c:v>
                </c:pt>
                <c:pt idx="467">
                  <c:v>5.7215647600262994E-2</c:v>
                </c:pt>
                <c:pt idx="468">
                  <c:v>5.6971917749055509E-2</c:v>
                </c:pt>
                <c:pt idx="469">
                  <c:v>5.6729741964689898E-2</c:v>
                </c:pt>
                <c:pt idx="470">
                  <c:v>5.6489107063166864E-2</c:v>
                </c:pt>
                <c:pt idx="471">
                  <c:v>5.6250000000000008E-2</c:v>
                </c:pt>
                <c:pt idx="472">
                  <c:v>5.601240786844798E-2</c:v>
                </c:pt>
                <c:pt idx="473">
                  <c:v>5.5776317897772792E-2</c:v>
                </c:pt>
                <c:pt idx="474">
                  <c:v>5.5541717451523545E-2</c:v>
                </c:pt>
                <c:pt idx="475">
                  <c:v>5.5308594025845641E-2</c:v>
                </c:pt>
                <c:pt idx="476">
                  <c:v>5.5076935247814575E-2</c:v>
                </c:pt>
                <c:pt idx="477">
                  <c:v>5.4846728873794222E-2</c:v>
                </c:pt>
                <c:pt idx="478">
                  <c:v>5.4617962787819094E-2</c:v>
                </c:pt>
                <c:pt idx="479">
                  <c:v>5.4390625000000005E-2</c:v>
                </c:pt>
                <c:pt idx="480">
                  <c:v>5.4164703644953141E-2</c:v>
                </c:pt>
                <c:pt idx="481">
                  <c:v>5.3940186980251714E-2</c:v>
                </c:pt>
                <c:pt idx="482">
                  <c:v>5.3717063384900274E-2</c:v>
                </c:pt>
                <c:pt idx="483">
                  <c:v>5.349532135783075E-2</c:v>
                </c:pt>
                <c:pt idx="484">
                  <c:v>5.3274949516420457E-2</c:v>
                </c:pt>
                <c:pt idx="485">
                  <c:v>5.3055936595031244E-2</c:v>
                </c:pt>
                <c:pt idx="486">
                  <c:v>5.283827144356977E-2</c:v>
                </c:pt>
                <c:pt idx="487">
                  <c:v>5.2621943026068263E-2</c:v>
                </c:pt>
                <c:pt idx="488">
                  <c:v>5.2406940419285647E-2</c:v>
                </c:pt>
                <c:pt idx="489">
                  <c:v>5.2193252811328604E-2</c:v>
                </c:pt>
                <c:pt idx="490">
                  <c:v>5.1980869500292431E-2</c:v>
                </c:pt>
                <c:pt idx="491">
                  <c:v>5.1769779892920885E-2</c:v>
                </c:pt>
                <c:pt idx="492">
                  <c:v>5.1559973503285353E-2</c:v>
                </c:pt>
                <c:pt idx="493">
                  <c:v>5.1351439951482558E-2</c:v>
                </c:pt>
                <c:pt idx="494">
                  <c:v>5.1144168962350779E-2</c:v>
                </c:pt>
                <c:pt idx="495">
                  <c:v>5.0938150364203953E-2</c:v>
                </c:pt>
                <c:pt idx="496">
                  <c:v>5.0733374087583862E-2</c:v>
                </c:pt>
                <c:pt idx="497">
                  <c:v>5.0529830164029607E-2</c:v>
                </c:pt>
                <c:pt idx="498">
                  <c:v>5.0327508724864557E-2</c:v>
                </c:pt>
                <c:pt idx="499">
                  <c:v>5.0126400000000002E-2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76-40DC-9691-A11E7136FCAF}"/>
            </c:ext>
          </c:extLst>
        </c:ser>
        <c:ser>
          <c:idx val="2"/>
          <c:order val="2"/>
          <c:tx>
            <c:strRef>
              <c:f>[1]espectros!$D$13</c:f>
              <c:strCache>
                <c:ptCount val="1"/>
                <c:pt idx="0">
                  <c:v>Suelo 3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[1]espectros!$A$14:$A$513</c:f>
              <c:numCache>
                <c:formatCode>General</c:formatCode>
                <c:ptCount val="5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0.56999999999999995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1.0900000000000001</c:v>
                </c:pt>
                <c:pt idx="109">
                  <c:v>1.1000000000000001</c:v>
                </c:pt>
                <c:pt idx="110">
                  <c:v>1.1100000000000001</c:v>
                </c:pt>
                <c:pt idx="111">
                  <c:v>1.1200000000000001</c:v>
                </c:pt>
                <c:pt idx="112">
                  <c:v>1.1299999999999999</c:v>
                </c:pt>
                <c:pt idx="113">
                  <c:v>1.1399999999999999</c:v>
                </c:pt>
                <c:pt idx="114">
                  <c:v>1.1499999999999999</c:v>
                </c:pt>
                <c:pt idx="115">
                  <c:v>1.1599999999999999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2.0099999999999998</c:v>
                </c:pt>
                <c:pt idx="201">
                  <c:v>2.02</c:v>
                </c:pt>
                <c:pt idx="202">
                  <c:v>2.0299999999999998</c:v>
                </c:pt>
                <c:pt idx="203">
                  <c:v>2.04</c:v>
                </c:pt>
                <c:pt idx="204">
                  <c:v>2.0499999999999998</c:v>
                </c:pt>
                <c:pt idx="205">
                  <c:v>2.06</c:v>
                </c:pt>
                <c:pt idx="206">
                  <c:v>2.0699999999999998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2.1800000000000002</c:v>
                </c:pt>
                <c:pt idx="218">
                  <c:v>2.19</c:v>
                </c:pt>
                <c:pt idx="219">
                  <c:v>2.2000000000000002</c:v>
                </c:pt>
                <c:pt idx="220">
                  <c:v>2.21</c:v>
                </c:pt>
                <c:pt idx="221">
                  <c:v>2.2200000000000002</c:v>
                </c:pt>
                <c:pt idx="222">
                  <c:v>2.23</c:v>
                </c:pt>
                <c:pt idx="223">
                  <c:v>2.2400000000000002</c:v>
                </c:pt>
                <c:pt idx="224">
                  <c:v>2.25</c:v>
                </c:pt>
                <c:pt idx="225">
                  <c:v>2.2599999999999998</c:v>
                </c:pt>
                <c:pt idx="226">
                  <c:v>2.27</c:v>
                </c:pt>
                <c:pt idx="227">
                  <c:v>2.2799999999999998</c:v>
                </c:pt>
                <c:pt idx="228">
                  <c:v>2.29</c:v>
                </c:pt>
                <c:pt idx="229">
                  <c:v>2.2999999999999998</c:v>
                </c:pt>
                <c:pt idx="230">
                  <c:v>2.31</c:v>
                </c:pt>
                <c:pt idx="231">
                  <c:v>2.3199999999999998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2.4300000000000002</c:v>
                </c:pt>
                <c:pt idx="243">
                  <c:v>2.44</c:v>
                </c:pt>
                <c:pt idx="244">
                  <c:v>2.4500000000000002</c:v>
                </c:pt>
                <c:pt idx="245">
                  <c:v>2.46</c:v>
                </c:pt>
                <c:pt idx="246">
                  <c:v>2.4700000000000002</c:v>
                </c:pt>
                <c:pt idx="247">
                  <c:v>2.48</c:v>
                </c:pt>
                <c:pt idx="248">
                  <c:v>2.4900000000000002</c:v>
                </c:pt>
                <c:pt idx="249">
                  <c:v>2.5</c:v>
                </c:pt>
                <c:pt idx="250">
                  <c:v>2.5099999999999998</c:v>
                </c:pt>
                <c:pt idx="251">
                  <c:v>2.52</c:v>
                </c:pt>
                <c:pt idx="252">
                  <c:v>2.5299999999999998</c:v>
                </c:pt>
                <c:pt idx="253">
                  <c:v>2.54</c:v>
                </c:pt>
                <c:pt idx="254">
                  <c:v>2.5499999999999998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4.0199999999999996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4.0599999999999996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4.0999999999999996</c:v>
                </c:pt>
                <c:pt idx="410">
                  <c:v>4.1100000000000003</c:v>
                </c:pt>
                <c:pt idx="411">
                  <c:v>4.12</c:v>
                </c:pt>
                <c:pt idx="412">
                  <c:v>4.13</c:v>
                </c:pt>
                <c:pt idx="413">
                  <c:v>4.1399999999999997</c:v>
                </c:pt>
                <c:pt idx="414">
                  <c:v>4.1500000000000004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4.1900000000000004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4.2300000000000004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4.2699999999999996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4.3099999999999996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4.3499999999999996</c:v>
                </c:pt>
                <c:pt idx="435">
                  <c:v>4.3600000000000003</c:v>
                </c:pt>
                <c:pt idx="436">
                  <c:v>4.37</c:v>
                </c:pt>
                <c:pt idx="437">
                  <c:v>4.38</c:v>
                </c:pt>
                <c:pt idx="438">
                  <c:v>4.3899999999999997</c:v>
                </c:pt>
                <c:pt idx="439">
                  <c:v>4.4000000000000004</c:v>
                </c:pt>
                <c:pt idx="440">
                  <c:v>4.41</c:v>
                </c:pt>
                <c:pt idx="441">
                  <c:v>4.42</c:v>
                </c:pt>
                <c:pt idx="442">
                  <c:v>4.43</c:v>
                </c:pt>
                <c:pt idx="443">
                  <c:v>4.4400000000000004</c:v>
                </c:pt>
                <c:pt idx="444">
                  <c:v>4.45</c:v>
                </c:pt>
                <c:pt idx="445">
                  <c:v>4.46</c:v>
                </c:pt>
                <c:pt idx="446">
                  <c:v>4.47</c:v>
                </c:pt>
                <c:pt idx="447">
                  <c:v>4.4800000000000004</c:v>
                </c:pt>
                <c:pt idx="448">
                  <c:v>4.49</c:v>
                </c:pt>
                <c:pt idx="449">
                  <c:v>4.5</c:v>
                </c:pt>
                <c:pt idx="450">
                  <c:v>4.51</c:v>
                </c:pt>
                <c:pt idx="451">
                  <c:v>4.5199999999999996</c:v>
                </c:pt>
                <c:pt idx="452">
                  <c:v>4.53</c:v>
                </c:pt>
                <c:pt idx="453">
                  <c:v>4.54</c:v>
                </c:pt>
                <c:pt idx="454">
                  <c:v>4.55</c:v>
                </c:pt>
                <c:pt idx="455">
                  <c:v>4.5599999999999996</c:v>
                </c:pt>
                <c:pt idx="456">
                  <c:v>4.57</c:v>
                </c:pt>
                <c:pt idx="457">
                  <c:v>4.58</c:v>
                </c:pt>
                <c:pt idx="458">
                  <c:v>4.59</c:v>
                </c:pt>
                <c:pt idx="459">
                  <c:v>4.5999999999999996</c:v>
                </c:pt>
                <c:pt idx="460">
                  <c:v>4.6100000000000003</c:v>
                </c:pt>
                <c:pt idx="461">
                  <c:v>4.62</c:v>
                </c:pt>
                <c:pt idx="462">
                  <c:v>4.63</c:v>
                </c:pt>
                <c:pt idx="463">
                  <c:v>4.6399999999999997</c:v>
                </c:pt>
                <c:pt idx="464">
                  <c:v>4.6500000000000004</c:v>
                </c:pt>
                <c:pt idx="465">
                  <c:v>4.66</c:v>
                </c:pt>
                <c:pt idx="466">
                  <c:v>4.67</c:v>
                </c:pt>
                <c:pt idx="467">
                  <c:v>4.68</c:v>
                </c:pt>
                <c:pt idx="468">
                  <c:v>4.6900000000000004</c:v>
                </c:pt>
                <c:pt idx="469">
                  <c:v>4.7</c:v>
                </c:pt>
                <c:pt idx="470">
                  <c:v>4.71</c:v>
                </c:pt>
                <c:pt idx="471">
                  <c:v>4.72</c:v>
                </c:pt>
                <c:pt idx="472">
                  <c:v>4.7300000000000004</c:v>
                </c:pt>
                <c:pt idx="473">
                  <c:v>4.74</c:v>
                </c:pt>
                <c:pt idx="474">
                  <c:v>4.75</c:v>
                </c:pt>
                <c:pt idx="475">
                  <c:v>4.76</c:v>
                </c:pt>
                <c:pt idx="476">
                  <c:v>4.7699999999999996</c:v>
                </c:pt>
                <c:pt idx="477">
                  <c:v>4.78</c:v>
                </c:pt>
                <c:pt idx="478">
                  <c:v>4.79</c:v>
                </c:pt>
                <c:pt idx="479">
                  <c:v>4.8</c:v>
                </c:pt>
                <c:pt idx="480">
                  <c:v>4.8099999999999996</c:v>
                </c:pt>
                <c:pt idx="481">
                  <c:v>4.82</c:v>
                </c:pt>
                <c:pt idx="482">
                  <c:v>4.83</c:v>
                </c:pt>
                <c:pt idx="483">
                  <c:v>4.84</c:v>
                </c:pt>
                <c:pt idx="484">
                  <c:v>4.8499999999999996</c:v>
                </c:pt>
                <c:pt idx="485">
                  <c:v>4.8600000000000003</c:v>
                </c:pt>
                <c:pt idx="486">
                  <c:v>4.87</c:v>
                </c:pt>
                <c:pt idx="487">
                  <c:v>4.88</c:v>
                </c:pt>
                <c:pt idx="488">
                  <c:v>4.8899999999999997</c:v>
                </c:pt>
                <c:pt idx="489">
                  <c:v>4.9000000000000004</c:v>
                </c:pt>
                <c:pt idx="490">
                  <c:v>4.91</c:v>
                </c:pt>
                <c:pt idx="491">
                  <c:v>4.92</c:v>
                </c:pt>
                <c:pt idx="492">
                  <c:v>4.93</c:v>
                </c:pt>
                <c:pt idx="493">
                  <c:v>4.9400000000000004</c:v>
                </c:pt>
                <c:pt idx="494">
                  <c:v>4.95</c:v>
                </c:pt>
                <c:pt idx="495">
                  <c:v>4.96</c:v>
                </c:pt>
                <c:pt idx="496">
                  <c:v>4.97</c:v>
                </c:pt>
                <c:pt idx="497">
                  <c:v>4.9800000000000004</c:v>
                </c:pt>
                <c:pt idx="498">
                  <c:v>4.99</c:v>
                </c:pt>
                <c:pt idx="499">
                  <c:v>5</c:v>
                </c:pt>
              </c:numCache>
            </c:numRef>
          </c:xVal>
          <c:yVal>
            <c:numRef>
              <c:f>[1]espectros!$D$14:$D$513</c:f>
              <c:numCache>
                <c:formatCode>General</c:formatCode>
                <c:ptCount val="500"/>
                <c:pt idx="0">
                  <c:v>0.38250000000000001</c:v>
                </c:pt>
                <c:pt idx="1">
                  <c:v>0.40499999999999997</c:v>
                </c:pt>
                <c:pt idx="2">
                  <c:v>0.42749999999999999</c:v>
                </c:pt>
                <c:pt idx="3">
                  <c:v>0.44999999999999996</c:v>
                </c:pt>
                <c:pt idx="4">
                  <c:v>0.47249999999999998</c:v>
                </c:pt>
                <c:pt idx="5">
                  <c:v>0.495</c:v>
                </c:pt>
                <c:pt idx="6">
                  <c:v>0.51749999999999996</c:v>
                </c:pt>
                <c:pt idx="7">
                  <c:v>0.54</c:v>
                </c:pt>
                <c:pt idx="8">
                  <c:v>0.5625</c:v>
                </c:pt>
                <c:pt idx="9">
                  <c:v>0.58499999999999996</c:v>
                </c:pt>
                <c:pt idx="10">
                  <c:v>0.60749999999999993</c:v>
                </c:pt>
                <c:pt idx="11">
                  <c:v>0.62999999999999989</c:v>
                </c:pt>
                <c:pt idx="12">
                  <c:v>0.65249999999999997</c:v>
                </c:pt>
                <c:pt idx="13">
                  <c:v>0.67499999999999993</c:v>
                </c:pt>
                <c:pt idx="14">
                  <c:v>0.6974999999999999</c:v>
                </c:pt>
                <c:pt idx="15">
                  <c:v>0.71999999999999986</c:v>
                </c:pt>
                <c:pt idx="16">
                  <c:v>0.74249999999999994</c:v>
                </c:pt>
                <c:pt idx="17">
                  <c:v>0.76500000000000001</c:v>
                </c:pt>
                <c:pt idx="18">
                  <c:v>0.78749999999999998</c:v>
                </c:pt>
                <c:pt idx="19">
                  <c:v>0.80999999999999994</c:v>
                </c:pt>
                <c:pt idx="20">
                  <c:v>0.83250000000000002</c:v>
                </c:pt>
                <c:pt idx="21">
                  <c:v>0.85499999999999998</c:v>
                </c:pt>
                <c:pt idx="22">
                  <c:v>0.87749999999999995</c:v>
                </c:pt>
                <c:pt idx="23">
                  <c:v>0.89999999999999991</c:v>
                </c:pt>
                <c:pt idx="24">
                  <c:v>0.89999999999999991</c:v>
                </c:pt>
                <c:pt idx="25">
                  <c:v>0.89999999999999991</c:v>
                </c:pt>
                <c:pt idx="26">
                  <c:v>0.89999999999999991</c:v>
                </c:pt>
                <c:pt idx="27">
                  <c:v>0.89999999999999991</c:v>
                </c:pt>
                <c:pt idx="28">
                  <c:v>0.89999999999999991</c:v>
                </c:pt>
                <c:pt idx="29">
                  <c:v>0.89999999999999991</c:v>
                </c:pt>
                <c:pt idx="30">
                  <c:v>0.89999999999999991</c:v>
                </c:pt>
                <c:pt idx="31">
                  <c:v>0.89999999999999991</c:v>
                </c:pt>
                <c:pt idx="32">
                  <c:v>0.89999999999999991</c:v>
                </c:pt>
                <c:pt idx="33">
                  <c:v>0.89999999999999991</c:v>
                </c:pt>
                <c:pt idx="34">
                  <c:v>0.89999999999999991</c:v>
                </c:pt>
                <c:pt idx="35">
                  <c:v>0.89999999999999991</c:v>
                </c:pt>
                <c:pt idx="36">
                  <c:v>0.89999999999999991</c:v>
                </c:pt>
                <c:pt idx="37">
                  <c:v>0.89999999999999991</c:v>
                </c:pt>
                <c:pt idx="38">
                  <c:v>0.89999999999999991</c:v>
                </c:pt>
                <c:pt idx="39">
                  <c:v>0.89999999999999991</c:v>
                </c:pt>
                <c:pt idx="40">
                  <c:v>0.89999999999999991</c:v>
                </c:pt>
                <c:pt idx="41">
                  <c:v>0.89999999999999991</c:v>
                </c:pt>
                <c:pt idx="42">
                  <c:v>0.89999999999999991</c:v>
                </c:pt>
                <c:pt idx="43">
                  <c:v>0.89999999999999991</c:v>
                </c:pt>
                <c:pt idx="44">
                  <c:v>0.89999999999999991</c:v>
                </c:pt>
                <c:pt idx="45">
                  <c:v>0.89999999999999991</c:v>
                </c:pt>
                <c:pt idx="46">
                  <c:v>0.89999999999999991</c:v>
                </c:pt>
                <c:pt idx="47">
                  <c:v>0.89999999999999991</c:v>
                </c:pt>
                <c:pt idx="48">
                  <c:v>0.89999999999999991</c:v>
                </c:pt>
                <c:pt idx="49">
                  <c:v>0.89999999999999991</c:v>
                </c:pt>
                <c:pt idx="50">
                  <c:v>0.89999999999999991</c:v>
                </c:pt>
                <c:pt idx="51">
                  <c:v>0.89999999999999991</c:v>
                </c:pt>
                <c:pt idx="52">
                  <c:v>0.89999999999999991</c:v>
                </c:pt>
                <c:pt idx="53">
                  <c:v>0.89999999999999991</c:v>
                </c:pt>
                <c:pt idx="54">
                  <c:v>0.89999999999999991</c:v>
                </c:pt>
                <c:pt idx="55">
                  <c:v>0.89999999999999991</c:v>
                </c:pt>
                <c:pt idx="56">
                  <c:v>0.89999999999999991</c:v>
                </c:pt>
                <c:pt idx="57">
                  <c:v>0.89999999999999991</c:v>
                </c:pt>
                <c:pt idx="58">
                  <c:v>0.89999999999999991</c:v>
                </c:pt>
                <c:pt idx="59">
                  <c:v>0.89999999999999991</c:v>
                </c:pt>
                <c:pt idx="60">
                  <c:v>0.89999999999999991</c:v>
                </c:pt>
                <c:pt idx="61">
                  <c:v>0.89999999999999991</c:v>
                </c:pt>
                <c:pt idx="62">
                  <c:v>0.89999999999999991</c:v>
                </c:pt>
                <c:pt idx="63">
                  <c:v>0.89999999999999991</c:v>
                </c:pt>
                <c:pt idx="64">
                  <c:v>0.89999999999999991</c:v>
                </c:pt>
                <c:pt idx="65">
                  <c:v>0.89999999999999991</c:v>
                </c:pt>
                <c:pt idx="66">
                  <c:v>0.89999999999999991</c:v>
                </c:pt>
                <c:pt idx="67">
                  <c:v>0.89999999999999991</c:v>
                </c:pt>
                <c:pt idx="68">
                  <c:v>0.89999999999999991</c:v>
                </c:pt>
                <c:pt idx="69">
                  <c:v>0.89999999999999991</c:v>
                </c:pt>
                <c:pt idx="70">
                  <c:v>0.89999999999999991</c:v>
                </c:pt>
                <c:pt idx="71">
                  <c:v>0.89999999999999991</c:v>
                </c:pt>
                <c:pt idx="72">
                  <c:v>0.89999999999999991</c:v>
                </c:pt>
                <c:pt idx="73">
                  <c:v>0.89999999999999991</c:v>
                </c:pt>
                <c:pt idx="74">
                  <c:v>0.89999999999999991</c:v>
                </c:pt>
                <c:pt idx="75">
                  <c:v>0.89999999999999991</c:v>
                </c:pt>
                <c:pt idx="76">
                  <c:v>0.89999999999999991</c:v>
                </c:pt>
                <c:pt idx="77">
                  <c:v>0.89999999999999991</c:v>
                </c:pt>
                <c:pt idx="78">
                  <c:v>0.89999999999999991</c:v>
                </c:pt>
                <c:pt idx="79">
                  <c:v>0.89999999999999991</c:v>
                </c:pt>
                <c:pt idx="80">
                  <c:v>0.89999999999999991</c:v>
                </c:pt>
                <c:pt idx="81">
                  <c:v>0.89999999999999991</c:v>
                </c:pt>
                <c:pt idx="82">
                  <c:v>0.89999999999999991</c:v>
                </c:pt>
                <c:pt idx="83">
                  <c:v>0.89999999999999991</c:v>
                </c:pt>
                <c:pt idx="84">
                  <c:v>0.89999999999999991</c:v>
                </c:pt>
                <c:pt idx="85">
                  <c:v>0.89999999999999991</c:v>
                </c:pt>
                <c:pt idx="86">
                  <c:v>0.89999999999999991</c:v>
                </c:pt>
                <c:pt idx="87">
                  <c:v>0.89999999999999991</c:v>
                </c:pt>
                <c:pt idx="88">
                  <c:v>0.89999999999999991</c:v>
                </c:pt>
                <c:pt idx="89">
                  <c:v>0.89999999999999991</c:v>
                </c:pt>
                <c:pt idx="90">
                  <c:v>0.89999999999999991</c:v>
                </c:pt>
                <c:pt idx="91">
                  <c:v>0.89999999999999991</c:v>
                </c:pt>
                <c:pt idx="92">
                  <c:v>0.89999999999999991</c:v>
                </c:pt>
                <c:pt idx="93">
                  <c:v>0.89999999999999991</c:v>
                </c:pt>
                <c:pt idx="94">
                  <c:v>0.89999999999999991</c:v>
                </c:pt>
                <c:pt idx="95">
                  <c:v>0.89999999999999991</c:v>
                </c:pt>
                <c:pt idx="96">
                  <c:v>0.89999999999999991</c:v>
                </c:pt>
                <c:pt idx="97">
                  <c:v>0.89999999999999991</c:v>
                </c:pt>
                <c:pt idx="98">
                  <c:v>0.89999999999999991</c:v>
                </c:pt>
                <c:pt idx="99">
                  <c:v>0.89999999999999991</c:v>
                </c:pt>
                <c:pt idx="100">
                  <c:v>0.89999999999999991</c:v>
                </c:pt>
                <c:pt idx="101">
                  <c:v>0.89999999999999991</c:v>
                </c:pt>
                <c:pt idx="102">
                  <c:v>0.89999999999999991</c:v>
                </c:pt>
                <c:pt idx="103">
                  <c:v>0.89999999999999991</c:v>
                </c:pt>
                <c:pt idx="104">
                  <c:v>0.89999999999999991</c:v>
                </c:pt>
                <c:pt idx="105">
                  <c:v>0.89999999999999991</c:v>
                </c:pt>
                <c:pt idx="106">
                  <c:v>0.89999999999999991</c:v>
                </c:pt>
                <c:pt idx="107">
                  <c:v>0.89999999999999991</c:v>
                </c:pt>
                <c:pt idx="108">
                  <c:v>0.89999999999999991</c:v>
                </c:pt>
                <c:pt idx="109">
                  <c:v>0.89999999999999991</c:v>
                </c:pt>
                <c:pt idx="110">
                  <c:v>0.89999999999999991</c:v>
                </c:pt>
                <c:pt idx="111">
                  <c:v>0.89999999999999991</c:v>
                </c:pt>
                <c:pt idx="112">
                  <c:v>0.89999999999999991</c:v>
                </c:pt>
                <c:pt idx="113">
                  <c:v>0.89999999999999991</c:v>
                </c:pt>
                <c:pt idx="114">
                  <c:v>0.89999999999999991</c:v>
                </c:pt>
                <c:pt idx="115">
                  <c:v>0.89999999999999991</c:v>
                </c:pt>
                <c:pt idx="116">
                  <c:v>0.89999999999999991</c:v>
                </c:pt>
                <c:pt idx="117">
                  <c:v>0.89999999999999991</c:v>
                </c:pt>
                <c:pt idx="118">
                  <c:v>0.89999999999999991</c:v>
                </c:pt>
                <c:pt idx="119">
                  <c:v>0.90000000000000013</c:v>
                </c:pt>
                <c:pt idx="120">
                  <c:v>0.89256198347107452</c:v>
                </c:pt>
                <c:pt idx="121">
                  <c:v>0.88524590163934436</c:v>
                </c:pt>
                <c:pt idx="122">
                  <c:v>0.87804878048780499</c:v>
                </c:pt>
                <c:pt idx="123">
                  <c:v>0.87096774193548399</c:v>
                </c:pt>
                <c:pt idx="124">
                  <c:v>0.8640000000000001</c:v>
                </c:pt>
                <c:pt idx="125">
                  <c:v>0.85714285714285721</c:v>
                </c:pt>
                <c:pt idx="126">
                  <c:v>0.85039370078740162</c:v>
                </c:pt>
                <c:pt idx="127">
                  <c:v>0.84375</c:v>
                </c:pt>
                <c:pt idx="128">
                  <c:v>0.83720930232558144</c:v>
                </c:pt>
                <c:pt idx="129">
                  <c:v>0.83076923076923082</c:v>
                </c:pt>
                <c:pt idx="130">
                  <c:v>0.82442748091603058</c:v>
                </c:pt>
                <c:pt idx="131">
                  <c:v>0.81818181818181823</c:v>
                </c:pt>
                <c:pt idx="132">
                  <c:v>0.81203007518796988</c:v>
                </c:pt>
                <c:pt idx="133">
                  <c:v>0.80597014925373134</c:v>
                </c:pt>
                <c:pt idx="134">
                  <c:v>0.8</c:v>
                </c:pt>
                <c:pt idx="135">
                  <c:v>0.79411764705882348</c:v>
                </c:pt>
                <c:pt idx="136">
                  <c:v>0.78832116788321172</c:v>
                </c:pt>
                <c:pt idx="137">
                  <c:v>0.78260869565217406</c:v>
                </c:pt>
                <c:pt idx="138">
                  <c:v>0.7769784172661871</c:v>
                </c:pt>
                <c:pt idx="139">
                  <c:v>0.77142857142857157</c:v>
                </c:pt>
                <c:pt idx="140">
                  <c:v>0.76595744680851074</c:v>
                </c:pt>
                <c:pt idx="141">
                  <c:v>0.76056338028169024</c:v>
                </c:pt>
                <c:pt idx="142">
                  <c:v>0.75524475524475532</c:v>
                </c:pt>
                <c:pt idx="143">
                  <c:v>0.75000000000000011</c:v>
                </c:pt>
                <c:pt idx="144">
                  <c:v>0.7448275862068966</c:v>
                </c:pt>
                <c:pt idx="145">
                  <c:v>0.73972602739726034</c:v>
                </c:pt>
                <c:pt idx="146">
                  <c:v>0.73469387755102045</c:v>
                </c:pt>
                <c:pt idx="147">
                  <c:v>0.72972972972972983</c:v>
                </c:pt>
                <c:pt idx="148">
                  <c:v>0.72483221476510074</c:v>
                </c:pt>
                <c:pt idx="149">
                  <c:v>0.72000000000000008</c:v>
                </c:pt>
                <c:pt idx="150">
                  <c:v>0.71523178807947019</c:v>
                </c:pt>
                <c:pt idx="151">
                  <c:v>0.71052631578947367</c:v>
                </c:pt>
                <c:pt idx="152">
                  <c:v>0.70588235294117652</c:v>
                </c:pt>
                <c:pt idx="153">
                  <c:v>0.70129870129870131</c:v>
                </c:pt>
                <c:pt idx="154">
                  <c:v>0.6967741935483871</c:v>
                </c:pt>
                <c:pt idx="155">
                  <c:v>0.69230769230769229</c:v>
                </c:pt>
                <c:pt idx="156">
                  <c:v>0.68789808917197459</c:v>
                </c:pt>
                <c:pt idx="157">
                  <c:v>0.68354430379746833</c:v>
                </c:pt>
                <c:pt idx="158">
                  <c:v>0.67924528301886788</c:v>
                </c:pt>
                <c:pt idx="159">
                  <c:v>0.67500000000000004</c:v>
                </c:pt>
                <c:pt idx="160">
                  <c:v>0.67080745341614911</c:v>
                </c:pt>
                <c:pt idx="161">
                  <c:v>0.66666666666666663</c:v>
                </c:pt>
                <c:pt idx="162">
                  <c:v>0.66257668711656448</c:v>
                </c:pt>
                <c:pt idx="163">
                  <c:v>0.65853658536585369</c:v>
                </c:pt>
                <c:pt idx="164">
                  <c:v>0.65454545454545465</c:v>
                </c:pt>
                <c:pt idx="165">
                  <c:v>0.65060240963855431</c:v>
                </c:pt>
                <c:pt idx="166">
                  <c:v>0.64670658682634741</c:v>
                </c:pt>
                <c:pt idx="167">
                  <c:v>0.6428571428571429</c:v>
                </c:pt>
                <c:pt idx="168">
                  <c:v>0.63905325443786987</c:v>
                </c:pt>
                <c:pt idx="169">
                  <c:v>0.6352941176470589</c:v>
                </c:pt>
                <c:pt idx="170">
                  <c:v>0.63157894736842113</c:v>
                </c:pt>
                <c:pt idx="171">
                  <c:v>0.62790697674418605</c:v>
                </c:pt>
                <c:pt idx="172">
                  <c:v>0.62427745664739887</c:v>
                </c:pt>
                <c:pt idx="173">
                  <c:v>0.62068965517241381</c:v>
                </c:pt>
                <c:pt idx="174">
                  <c:v>0.61714285714285722</c:v>
                </c:pt>
                <c:pt idx="175">
                  <c:v>0.61363636363636365</c:v>
                </c:pt>
                <c:pt idx="176">
                  <c:v>0.61016949152542377</c:v>
                </c:pt>
                <c:pt idx="177">
                  <c:v>0.6067415730337079</c:v>
                </c:pt>
                <c:pt idx="178">
                  <c:v>0.6033519553072626</c:v>
                </c:pt>
                <c:pt idx="179">
                  <c:v>0.6</c:v>
                </c:pt>
                <c:pt idx="180">
                  <c:v>0.59668508287292821</c:v>
                </c:pt>
                <c:pt idx="181">
                  <c:v>0.59340659340659341</c:v>
                </c:pt>
                <c:pt idx="182">
                  <c:v>0.5901639344262295</c:v>
                </c:pt>
                <c:pt idx="183">
                  <c:v>0.58695652173913049</c:v>
                </c:pt>
                <c:pt idx="184">
                  <c:v>0.58378378378378382</c:v>
                </c:pt>
                <c:pt idx="185">
                  <c:v>0.58064516129032262</c:v>
                </c:pt>
                <c:pt idx="186">
                  <c:v>0.57754010695187163</c:v>
                </c:pt>
                <c:pt idx="187">
                  <c:v>0.57446808510638303</c:v>
                </c:pt>
                <c:pt idx="188">
                  <c:v>0.57142857142857151</c:v>
                </c:pt>
                <c:pt idx="189">
                  <c:v>0.56842105263157905</c:v>
                </c:pt>
                <c:pt idx="190">
                  <c:v>0.56544502617801051</c:v>
                </c:pt>
                <c:pt idx="191">
                  <c:v>0.56250000000000011</c:v>
                </c:pt>
                <c:pt idx="192">
                  <c:v>0.55958549222797938</c:v>
                </c:pt>
                <c:pt idx="193">
                  <c:v>0.55670103092783507</c:v>
                </c:pt>
                <c:pt idx="194">
                  <c:v>0.55384615384615388</c:v>
                </c:pt>
                <c:pt idx="195">
                  <c:v>0.55102040816326536</c:v>
                </c:pt>
                <c:pt idx="196">
                  <c:v>0.5482233502538072</c:v>
                </c:pt>
                <c:pt idx="197">
                  <c:v>0.54545454545454553</c:v>
                </c:pt>
                <c:pt idx="198">
                  <c:v>0.542713567839196</c:v>
                </c:pt>
                <c:pt idx="199">
                  <c:v>0.54</c:v>
                </c:pt>
                <c:pt idx="200">
                  <c:v>0.537313432835821</c:v>
                </c:pt>
                <c:pt idx="201">
                  <c:v>0.53465346534653468</c:v>
                </c:pt>
                <c:pt idx="202">
                  <c:v>0.53201970443349766</c:v>
                </c:pt>
                <c:pt idx="203">
                  <c:v>0.52941176470588236</c:v>
                </c:pt>
                <c:pt idx="204">
                  <c:v>0.52682926829268306</c:v>
                </c:pt>
                <c:pt idx="205">
                  <c:v>0.52427184466019416</c:v>
                </c:pt>
                <c:pt idx="206">
                  <c:v>0.52173913043478271</c:v>
                </c:pt>
                <c:pt idx="207">
                  <c:v>0.51923076923076927</c:v>
                </c:pt>
                <c:pt idx="208">
                  <c:v>0.51674641148325362</c:v>
                </c:pt>
                <c:pt idx="209">
                  <c:v>0.51428571428571435</c:v>
                </c:pt>
                <c:pt idx="210">
                  <c:v>0.51184834123222755</c:v>
                </c:pt>
                <c:pt idx="211">
                  <c:v>0.50943396226415094</c:v>
                </c:pt>
                <c:pt idx="212">
                  <c:v>0.50704225352112686</c:v>
                </c:pt>
                <c:pt idx="213">
                  <c:v>0.50467289719626174</c:v>
                </c:pt>
                <c:pt idx="214">
                  <c:v>0.50232558139534889</c:v>
                </c:pt>
                <c:pt idx="215">
                  <c:v>0.5</c:v>
                </c:pt>
                <c:pt idx="216">
                  <c:v>0.49769585253456228</c:v>
                </c:pt>
                <c:pt idx="217">
                  <c:v>0.49541284403669722</c:v>
                </c:pt>
                <c:pt idx="218">
                  <c:v>0.49315068493150688</c:v>
                </c:pt>
                <c:pt idx="219">
                  <c:v>0.49090909090909091</c:v>
                </c:pt>
                <c:pt idx="220">
                  <c:v>0.4886877828054299</c:v>
                </c:pt>
                <c:pt idx="221">
                  <c:v>0.48648648648648646</c:v>
                </c:pt>
                <c:pt idx="222">
                  <c:v>0.48430493273542602</c:v>
                </c:pt>
                <c:pt idx="223">
                  <c:v>0.48214285714285715</c:v>
                </c:pt>
                <c:pt idx="224">
                  <c:v>0.48000000000000004</c:v>
                </c:pt>
                <c:pt idx="225">
                  <c:v>0.47787610619469034</c:v>
                </c:pt>
                <c:pt idx="226">
                  <c:v>0.47577092511013219</c:v>
                </c:pt>
                <c:pt idx="227">
                  <c:v>0.47368421052631587</c:v>
                </c:pt>
                <c:pt idx="228">
                  <c:v>0.47161572052401751</c:v>
                </c:pt>
                <c:pt idx="229">
                  <c:v>0.46956521739130441</c:v>
                </c:pt>
                <c:pt idx="230">
                  <c:v>0.46753246753246758</c:v>
                </c:pt>
                <c:pt idx="231">
                  <c:v>0.46551724137931039</c:v>
                </c:pt>
                <c:pt idx="232">
                  <c:v>0.46351931330472107</c:v>
                </c:pt>
                <c:pt idx="233">
                  <c:v>0.46153846153846162</c:v>
                </c:pt>
                <c:pt idx="234">
                  <c:v>0.45957446808510638</c:v>
                </c:pt>
                <c:pt idx="235">
                  <c:v>0.45762711864406785</c:v>
                </c:pt>
                <c:pt idx="236">
                  <c:v>0.45569620253164556</c:v>
                </c:pt>
                <c:pt idx="237">
                  <c:v>0.45378151260504207</c:v>
                </c:pt>
                <c:pt idx="238">
                  <c:v>0.45188284518828453</c:v>
                </c:pt>
                <c:pt idx="239">
                  <c:v>0.45000000000000007</c:v>
                </c:pt>
                <c:pt idx="240">
                  <c:v>0.44813278008298757</c:v>
                </c:pt>
                <c:pt idx="241">
                  <c:v>0.44628099173553726</c:v>
                </c:pt>
                <c:pt idx="242">
                  <c:v>0.44444444444444442</c:v>
                </c:pt>
                <c:pt idx="243">
                  <c:v>0.44262295081967218</c:v>
                </c:pt>
                <c:pt idx="244">
                  <c:v>0.44081632653061226</c:v>
                </c:pt>
                <c:pt idx="245">
                  <c:v>0.4390243902439025</c:v>
                </c:pt>
                <c:pt idx="246">
                  <c:v>0.43724696356275305</c:v>
                </c:pt>
                <c:pt idx="247">
                  <c:v>0.43548387096774199</c:v>
                </c:pt>
                <c:pt idx="248">
                  <c:v>0.43373493975903615</c:v>
                </c:pt>
                <c:pt idx="249">
                  <c:v>0.43200000000000005</c:v>
                </c:pt>
                <c:pt idx="250">
                  <c:v>0.43027888446215146</c:v>
                </c:pt>
                <c:pt idx="251">
                  <c:v>0.4285714285714286</c:v>
                </c:pt>
                <c:pt idx="252">
                  <c:v>0.42687747035573126</c:v>
                </c:pt>
                <c:pt idx="253">
                  <c:v>0.42519685039370081</c:v>
                </c:pt>
                <c:pt idx="254">
                  <c:v>0.42352941176470593</c:v>
                </c:pt>
                <c:pt idx="255">
                  <c:v>0.421875</c:v>
                </c:pt>
                <c:pt idx="256">
                  <c:v>0.42023346303501952</c:v>
                </c:pt>
                <c:pt idx="257">
                  <c:v>0.41860465116279072</c:v>
                </c:pt>
                <c:pt idx="258">
                  <c:v>0.41698841698841704</c:v>
                </c:pt>
                <c:pt idx="259">
                  <c:v>0.41538461538461541</c:v>
                </c:pt>
                <c:pt idx="260">
                  <c:v>0.41379310344827591</c:v>
                </c:pt>
                <c:pt idx="261">
                  <c:v>0.41221374045801529</c:v>
                </c:pt>
                <c:pt idx="262">
                  <c:v>0.41064638783269969</c:v>
                </c:pt>
                <c:pt idx="263">
                  <c:v>0.40909090909090912</c:v>
                </c:pt>
                <c:pt idx="264">
                  <c:v>0.40754716981132078</c:v>
                </c:pt>
                <c:pt idx="265">
                  <c:v>0.40601503759398494</c:v>
                </c:pt>
                <c:pt idx="266">
                  <c:v>0.40449438202247195</c:v>
                </c:pt>
                <c:pt idx="267">
                  <c:v>0.40298507462686567</c:v>
                </c:pt>
                <c:pt idx="268">
                  <c:v>0.40148698884758366</c:v>
                </c:pt>
                <c:pt idx="269">
                  <c:v>0.4</c:v>
                </c:pt>
                <c:pt idx="270">
                  <c:v>0.39852398523985244</c:v>
                </c:pt>
                <c:pt idx="271">
                  <c:v>0.39705882352941174</c:v>
                </c:pt>
                <c:pt idx="272">
                  <c:v>0.39560439560439564</c:v>
                </c:pt>
                <c:pt idx="273">
                  <c:v>0.39416058394160586</c:v>
                </c:pt>
                <c:pt idx="274">
                  <c:v>0.39272727272727276</c:v>
                </c:pt>
                <c:pt idx="275">
                  <c:v>0.39130434782608703</c:v>
                </c:pt>
                <c:pt idx="276">
                  <c:v>0.38989169675090257</c:v>
                </c:pt>
                <c:pt idx="277">
                  <c:v>0.38848920863309355</c:v>
                </c:pt>
                <c:pt idx="278">
                  <c:v>0.38709677419354843</c:v>
                </c:pt>
                <c:pt idx="279">
                  <c:v>0.38571428571428579</c:v>
                </c:pt>
                <c:pt idx="280">
                  <c:v>0.3843416370106762</c:v>
                </c:pt>
                <c:pt idx="281">
                  <c:v>0.38297872340425537</c:v>
                </c:pt>
                <c:pt idx="282">
                  <c:v>0.38162544169611307</c:v>
                </c:pt>
                <c:pt idx="283">
                  <c:v>0.38028169014084512</c:v>
                </c:pt>
                <c:pt idx="284">
                  <c:v>0.37894736842105264</c:v>
                </c:pt>
                <c:pt idx="285">
                  <c:v>0.37762237762237766</c:v>
                </c:pt>
                <c:pt idx="286">
                  <c:v>0.37630662020905925</c:v>
                </c:pt>
                <c:pt idx="287">
                  <c:v>0.37500000000000006</c:v>
                </c:pt>
                <c:pt idx="288">
                  <c:v>0.37370242214532873</c:v>
                </c:pt>
                <c:pt idx="289">
                  <c:v>0.3724137931034483</c:v>
                </c:pt>
                <c:pt idx="290">
                  <c:v>0.37113402061855671</c:v>
                </c:pt>
                <c:pt idx="291">
                  <c:v>0.36986301369863017</c:v>
                </c:pt>
                <c:pt idx="292">
                  <c:v>0.36860068259385664</c:v>
                </c:pt>
                <c:pt idx="293">
                  <c:v>0.36734693877551022</c:v>
                </c:pt>
                <c:pt idx="294">
                  <c:v>0.36610169491525424</c:v>
                </c:pt>
                <c:pt idx="295">
                  <c:v>0.36486486486486491</c:v>
                </c:pt>
                <c:pt idx="296">
                  <c:v>0.36363636363636365</c:v>
                </c:pt>
                <c:pt idx="297">
                  <c:v>0.36241610738255037</c:v>
                </c:pt>
                <c:pt idx="298">
                  <c:v>0.3612040133779264</c:v>
                </c:pt>
                <c:pt idx="299">
                  <c:v>0.3600000000000001</c:v>
                </c:pt>
                <c:pt idx="300">
                  <c:v>0.35761194688800357</c:v>
                </c:pt>
                <c:pt idx="301">
                  <c:v>0.35524757686066405</c:v>
                </c:pt>
                <c:pt idx="302">
                  <c:v>0.35290657778649159</c:v>
                </c:pt>
                <c:pt idx="303">
                  <c:v>0.35058864265927986</c:v>
                </c:pt>
                <c:pt idx="304">
                  <c:v>0.34829346949744705</c:v>
                </c:pt>
                <c:pt idx="305">
                  <c:v>0.34602076124567482</c:v>
                </c:pt>
                <c:pt idx="306">
                  <c:v>0.34377022567878712</c:v>
                </c:pt>
                <c:pt idx="307">
                  <c:v>0.34154157530780915</c:v>
                </c:pt>
                <c:pt idx="308">
                  <c:v>0.33933452728815167</c:v>
                </c:pt>
                <c:pt idx="309">
                  <c:v>0.33714880332986474</c:v>
                </c:pt>
                <c:pt idx="310">
                  <c:v>0.33498412960990903</c:v>
                </c:pt>
                <c:pt idx="311">
                  <c:v>0.33284023668639057</c:v>
                </c:pt>
                <c:pt idx="312">
                  <c:v>0.3307168594147129</c:v>
                </c:pt>
                <c:pt idx="313">
                  <c:v>0.32861373686559298</c:v>
                </c:pt>
                <c:pt idx="314">
                  <c:v>0.32653061224489804</c:v>
                </c:pt>
                <c:pt idx="315">
                  <c:v>0.32446723281525397</c:v>
                </c:pt>
                <c:pt idx="316">
                  <c:v>0.32242334981938331</c:v>
                </c:pt>
                <c:pt idx="317">
                  <c:v>0.3203987184051264</c:v>
                </c:pt>
                <c:pt idx="318">
                  <c:v>0.31839309755210743</c:v>
                </c:pt>
                <c:pt idx="319">
                  <c:v>0.31640625</c:v>
                </c:pt>
                <c:pt idx="320">
                  <c:v>0.31443794217835624</c:v>
                </c:pt>
                <c:pt idx="321">
                  <c:v>0.31248794413795766</c:v>
                </c:pt>
                <c:pt idx="322">
                  <c:v>0.31055602948365274</c:v>
                </c:pt>
                <c:pt idx="323">
                  <c:v>0.30864197530864196</c:v>
                </c:pt>
                <c:pt idx="324">
                  <c:v>0.30674556213017756</c:v>
                </c:pt>
                <c:pt idx="325">
                  <c:v>0.30486657382664017</c:v>
                </c:pt>
                <c:pt idx="326">
                  <c:v>0.30300479757596166</c:v>
                </c:pt>
                <c:pt idx="327">
                  <c:v>0.30116002379536</c:v>
                </c:pt>
                <c:pt idx="328">
                  <c:v>0.29933204608235336</c:v>
                </c:pt>
                <c:pt idx="329">
                  <c:v>0.29752066115702491</c:v>
                </c:pt>
                <c:pt idx="330">
                  <c:v>0.29572566880550566</c:v>
                </c:pt>
                <c:pt idx="331">
                  <c:v>0.29394687182464807</c:v>
                </c:pt>
                <c:pt idx="332">
                  <c:v>0.29218407596785978</c:v>
                </c:pt>
                <c:pt idx="333">
                  <c:v>0.29043708989207223</c:v>
                </c:pt>
                <c:pt idx="334">
                  <c:v>0.28870572510581427</c:v>
                </c:pt>
                <c:pt idx="335">
                  <c:v>0.28698979591836743</c:v>
                </c:pt>
                <c:pt idx="336">
                  <c:v>0.28528911938997442</c:v>
                </c:pt>
                <c:pt idx="337">
                  <c:v>0.28360351528307842</c:v>
                </c:pt>
                <c:pt idx="338">
                  <c:v>0.28193280601456655</c:v>
                </c:pt>
                <c:pt idx="339">
                  <c:v>0.28027681660899662</c:v>
                </c:pt>
                <c:pt idx="340">
                  <c:v>0.27863537465278077</c:v>
                </c:pt>
                <c:pt idx="341">
                  <c:v>0.27700831024930755</c:v>
                </c:pt>
                <c:pt idx="342">
                  <c:v>0.27539545597497644</c:v>
                </c:pt>
                <c:pt idx="343">
                  <c:v>0.2737966468361277</c:v>
                </c:pt>
                <c:pt idx="344">
                  <c:v>0.27221172022684315</c:v>
                </c:pt>
                <c:pt idx="345">
                  <c:v>0.27064051588760069</c:v>
                </c:pt>
                <c:pt idx="346">
                  <c:v>0.26908287586476098</c:v>
                </c:pt>
                <c:pt idx="347">
                  <c:v>0.26753864447086806</c:v>
                </c:pt>
                <c:pt idx="348">
                  <c:v>0.26600766824574512</c:v>
                </c:pt>
                <c:pt idx="349">
                  <c:v>0.26448979591836741</c:v>
                </c:pt>
                <c:pt idx="350">
                  <c:v>0.26298487836949386</c:v>
                </c:pt>
                <c:pt idx="351">
                  <c:v>0.26149276859504139</c:v>
                </c:pt>
                <c:pt idx="352">
                  <c:v>0.26001332167018443</c:v>
                </c:pt>
                <c:pt idx="353">
                  <c:v>0.25854639471416263</c:v>
                </c:pt>
                <c:pt idx="354">
                  <c:v>0.25709184685578268</c:v>
                </c:pt>
                <c:pt idx="355">
                  <c:v>0.25564953919959604</c:v>
                </c:pt>
                <c:pt idx="356">
                  <c:v>0.25421933479274067</c:v>
                </c:pt>
                <c:pt idx="357">
                  <c:v>0.2528010985924285</c:v>
                </c:pt>
                <c:pt idx="358">
                  <c:v>0.25139469743406712</c:v>
                </c:pt>
                <c:pt idx="359">
                  <c:v>0.25000000000000006</c:v>
                </c:pt>
                <c:pt idx="360">
                  <c:v>0.24861687678885219</c:v>
                </c:pt>
                <c:pt idx="361">
                  <c:v>0.24724520008546752</c:v>
                </c:pt>
                <c:pt idx="362">
                  <c:v>0.24588484393142551</c:v>
                </c:pt>
                <c:pt idx="363">
                  <c:v>0.2445356840961237</c:v>
                </c:pt>
                <c:pt idx="364">
                  <c:v>0.2431975980484144</c:v>
                </c:pt>
                <c:pt idx="365">
                  <c:v>0.24187046492878261</c:v>
                </c:pt>
                <c:pt idx="366">
                  <c:v>0.24055416552205455</c:v>
                </c:pt>
                <c:pt idx="367">
                  <c:v>0.23924858223062387</c:v>
                </c:pt>
                <c:pt idx="368">
                  <c:v>0.23795359904818567</c:v>
                </c:pt>
                <c:pt idx="369">
                  <c:v>0.23666910153396642</c:v>
                </c:pt>
                <c:pt idx="370">
                  <c:v>0.23539497678743984</c:v>
                </c:pt>
                <c:pt idx="371">
                  <c:v>0.2341311134235172</c:v>
                </c:pt>
                <c:pt idx="372">
                  <c:v>0.23287740154820349</c:v>
                </c:pt>
                <c:pt idx="373">
                  <c:v>0.23163373273470789</c:v>
                </c:pt>
                <c:pt idx="374">
                  <c:v>0.23040000000000005</c:v>
                </c:pt>
                <c:pt idx="375">
                  <c:v>0.22917609778180179</c:v>
                </c:pt>
                <c:pt idx="376">
                  <c:v>0.22796192191600595</c:v>
                </c:pt>
                <c:pt idx="377">
                  <c:v>0.22675736961451254</c:v>
                </c:pt>
                <c:pt idx="378">
                  <c:v>0.2255623394434737</c:v>
                </c:pt>
                <c:pt idx="379">
                  <c:v>0.22437673130193911</c:v>
                </c:pt>
                <c:pt idx="380">
                  <c:v>0.22320044640089284</c:v>
                </c:pt>
                <c:pt idx="381">
                  <c:v>0.22203338724267432</c:v>
                </c:pt>
                <c:pt idx="382">
                  <c:v>0.22087545760077446</c:v>
                </c:pt>
                <c:pt idx="383">
                  <c:v>0.21972656250000006</c:v>
                </c:pt>
                <c:pt idx="384">
                  <c:v>0.21858660819699782</c:v>
                </c:pt>
                <c:pt idx="385">
                  <c:v>0.21745550216113188</c:v>
                </c:pt>
                <c:pt idx="386">
                  <c:v>0.21633315305570583</c:v>
                </c:pt>
                <c:pt idx="387">
                  <c:v>0.21521947071952391</c:v>
                </c:pt>
                <c:pt idx="388">
                  <c:v>0.21411436614878307</c:v>
                </c:pt>
                <c:pt idx="389">
                  <c:v>0.21301775147929</c:v>
                </c:pt>
                <c:pt idx="390">
                  <c:v>0.21192953996899552</c:v>
                </c:pt>
                <c:pt idx="391">
                  <c:v>0.21084964598084138</c:v>
                </c:pt>
                <c:pt idx="392">
                  <c:v>0.2097779849659111</c:v>
                </c:pt>
                <c:pt idx="393">
                  <c:v>0.20871447344688093</c:v>
                </c:pt>
                <c:pt idx="394">
                  <c:v>0.20765902900176256</c:v>
                </c:pt>
                <c:pt idx="395">
                  <c:v>0.20661157024793395</c:v>
                </c:pt>
                <c:pt idx="396">
                  <c:v>0.20557201682645029</c:v>
                </c:pt>
                <c:pt idx="397">
                  <c:v>0.20454028938663169</c:v>
                </c:pt>
                <c:pt idx="398">
                  <c:v>0.20351630957091979</c:v>
                </c:pt>
                <c:pt idx="399">
                  <c:v>0.20250000000000004</c:v>
                </c:pt>
                <c:pt idx="400">
                  <c:v>0.20149128425818255</c:v>
                </c:pt>
                <c:pt idx="401">
                  <c:v>0.20049008687903774</c:v>
                </c:pt>
                <c:pt idx="402">
                  <c:v>0.19949633333128089</c:v>
                </c:pt>
                <c:pt idx="403">
                  <c:v>0.19850995000490151</c:v>
                </c:pt>
                <c:pt idx="404">
                  <c:v>0.19753086419753091</c:v>
                </c:pt>
                <c:pt idx="405">
                  <c:v>0.19655900410104599</c:v>
                </c:pt>
                <c:pt idx="406">
                  <c:v>0.19559429878840201</c:v>
                </c:pt>
                <c:pt idx="407">
                  <c:v>0.19463667820069208</c:v>
                </c:pt>
                <c:pt idx="408">
                  <c:v>0.19368607313442657</c:v>
                </c:pt>
                <c:pt idx="409">
                  <c:v>0.19274241522903041</c:v>
                </c:pt>
                <c:pt idx="410">
                  <c:v>0.19180563695455272</c:v>
                </c:pt>
                <c:pt idx="411">
                  <c:v>0.19087567159958529</c:v>
                </c:pt>
                <c:pt idx="412">
                  <c:v>0.18995245325938481</c:v>
                </c:pt>
                <c:pt idx="413">
                  <c:v>0.18903591682419665</c:v>
                </c:pt>
                <c:pt idx="414">
                  <c:v>0.18812599796777471</c:v>
                </c:pt>
                <c:pt idx="415">
                  <c:v>0.18722263313609469</c:v>
                </c:pt>
                <c:pt idx="416">
                  <c:v>0.18632575953625594</c:v>
                </c:pt>
                <c:pt idx="417">
                  <c:v>0.18543531512556954</c:v>
                </c:pt>
                <c:pt idx="418">
                  <c:v>0.1845512386008282</c:v>
                </c:pt>
                <c:pt idx="419">
                  <c:v>0.18367346938775514</c:v>
                </c:pt>
                <c:pt idx="420">
                  <c:v>0.18280194763062727</c:v>
                </c:pt>
                <c:pt idx="421">
                  <c:v>0.18193661418207144</c:v>
                </c:pt>
                <c:pt idx="422">
                  <c:v>0.18107741059302851</c:v>
                </c:pt>
                <c:pt idx="423">
                  <c:v>0.18022427910288361</c:v>
                </c:pt>
                <c:pt idx="424">
                  <c:v>0.17937716262975781</c:v>
                </c:pt>
                <c:pt idx="425">
                  <c:v>0.17853600476096018</c:v>
                </c:pt>
                <c:pt idx="426">
                  <c:v>0.17770074974359543</c:v>
                </c:pt>
                <c:pt idx="427">
                  <c:v>0.17687134247532538</c:v>
                </c:pt>
                <c:pt idx="428">
                  <c:v>0.17604772849528097</c:v>
                </c:pt>
                <c:pt idx="429">
                  <c:v>0.17522985397512172</c:v>
                </c:pt>
                <c:pt idx="430">
                  <c:v>0.17441766571024064</c:v>
                </c:pt>
                <c:pt idx="431">
                  <c:v>0.17361111111111113</c:v>
                </c:pt>
                <c:pt idx="432">
                  <c:v>0.17281013819477414</c:v>
                </c:pt>
                <c:pt idx="433">
                  <c:v>0.17201469557646162</c:v>
                </c:pt>
                <c:pt idx="434">
                  <c:v>0.17122473246135561</c:v>
                </c:pt>
                <c:pt idx="435">
                  <c:v>0.17044019863647841</c:v>
                </c:pt>
                <c:pt idx="436">
                  <c:v>0.16966104446271388</c:v>
                </c:pt>
                <c:pt idx="437">
                  <c:v>0.16888722086695443</c:v>
                </c:pt>
                <c:pt idx="438">
                  <c:v>0.1681186793343746</c:v>
                </c:pt>
                <c:pt idx="439">
                  <c:v>0.16735537190082644</c:v>
                </c:pt>
                <c:pt idx="440">
                  <c:v>0.16659725114535615</c:v>
                </c:pt>
                <c:pt idx="441">
                  <c:v>0.16584427018283823</c:v>
                </c:pt>
                <c:pt idx="442">
                  <c:v>0.16509638265672696</c:v>
                </c:pt>
                <c:pt idx="443">
                  <c:v>0.16435354273192113</c:v>
                </c:pt>
                <c:pt idx="444">
                  <c:v>0.16361570508774145</c:v>
                </c:pt>
                <c:pt idx="445">
                  <c:v>0.16288282491101774</c:v>
                </c:pt>
                <c:pt idx="446">
                  <c:v>0.16215485788928433</c:v>
                </c:pt>
                <c:pt idx="447">
                  <c:v>0.16143176020408165</c:v>
                </c:pt>
                <c:pt idx="448">
                  <c:v>0.16071348852436249</c:v>
                </c:pt>
                <c:pt idx="449">
                  <c:v>0.16000000000000003</c:v>
                </c:pt>
                <c:pt idx="450">
                  <c:v>0.159291252255397</c:v>
                </c:pt>
                <c:pt idx="451">
                  <c:v>0.15858720338319374</c:v>
                </c:pt>
                <c:pt idx="452">
                  <c:v>0.15788781193807291</c:v>
                </c:pt>
                <c:pt idx="453">
                  <c:v>0.15719303693066045</c:v>
                </c:pt>
                <c:pt idx="454">
                  <c:v>0.15650283782151919</c:v>
                </c:pt>
                <c:pt idx="455">
                  <c:v>0.1558171745152355</c:v>
                </c:pt>
                <c:pt idx="456">
                  <c:v>0.15513600735459593</c:v>
                </c:pt>
                <c:pt idx="457">
                  <c:v>0.1544592971148529</c:v>
                </c:pt>
                <c:pt idx="458">
                  <c:v>0.15378700499807771</c:v>
                </c:pt>
                <c:pt idx="459">
                  <c:v>0.15311909262759929</c:v>
                </c:pt>
                <c:pt idx="460">
                  <c:v>0.15245552204252757</c:v>
                </c:pt>
                <c:pt idx="461">
                  <c:v>0.15179625569235961</c:v>
                </c:pt>
                <c:pt idx="462">
                  <c:v>0.15114125643166693</c:v>
                </c:pt>
                <c:pt idx="463">
                  <c:v>0.1504904875148633</c:v>
                </c:pt>
                <c:pt idx="464">
                  <c:v>0.14984391259105101</c:v>
                </c:pt>
                <c:pt idx="465">
                  <c:v>0.14920149569894456</c:v>
                </c:pt>
                <c:pt idx="466">
                  <c:v>0.1485632012618702</c:v>
                </c:pt>
                <c:pt idx="467">
                  <c:v>0.1479289940828403</c:v>
                </c:pt>
                <c:pt idx="468">
                  <c:v>0.14729883933970114</c:v>
                </c:pt>
                <c:pt idx="469">
                  <c:v>0.14667270258035311</c:v>
                </c:pt>
                <c:pt idx="470">
                  <c:v>0.14605054971804132</c:v>
                </c:pt>
                <c:pt idx="471">
                  <c:v>0.14543234702671651</c:v>
                </c:pt>
                <c:pt idx="472">
                  <c:v>0.1448180611364642</c:v>
                </c:pt>
                <c:pt idx="473">
                  <c:v>0.14420765902900179</c:v>
                </c:pt>
                <c:pt idx="474">
                  <c:v>0.14360110803324103</c:v>
                </c:pt>
                <c:pt idx="475">
                  <c:v>0.14299837582091665</c:v>
                </c:pt>
                <c:pt idx="476">
                  <c:v>0.14239943040227843</c:v>
                </c:pt>
                <c:pt idx="477">
                  <c:v>0.14180424012184661</c:v>
                </c:pt>
                <c:pt idx="478">
                  <c:v>0.14121277365422924</c:v>
                </c:pt>
                <c:pt idx="479">
                  <c:v>0.14062500000000003</c:v>
                </c:pt>
                <c:pt idx="480">
                  <c:v>0.14004088848163698</c:v>
                </c:pt>
                <c:pt idx="481">
                  <c:v>0.13946040873951895</c:v>
                </c:pt>
                <c:pt idx="482">
                  <c:v>0.13888353072798121</c:v>
                </c:pt>
                <c:pt idx="483">
                  <c:v>0.13831022471142684</c:v>
                </c:pt>
                <c:pt idx="484">
                  <c:v>0.1377404612604953</c:v>
                </c:pt>
                <c:pt idx="485">
                  <c:v>0.13717421124828533</c:v>
                </c:pt>
                <c:pt idx="486">
                  <c:v>0.1366114458466326</c:v>
                </c:pt>
                <c:pt idx="487">
                  <c:v>0.13605213652244025</c:v>
                </c:pt>
                <c:pt idx="488">
                  <c:v>0.13549625503406232</c:v>
                </c:pt>
                <c:pt idx="489">
                  <c:v>0.13494377342773844</c:v>
                </c:pt>
                <c:pt idx="490">
                  <c:v>0.13439466403407985</c:v>
                </c:pt>
                <c:pt idx="491">
                  <c:v>0.13384889946460443</c:v>
                </c:pt>
                <c:pt idx="492">
                  <c:v>0.13330645260832183</c:v>
                </c:pt>
                <c:pt idx="493">
                  <c:v>0.13276729662836631</c:v>
                </c:pt>
                <c:pt idx="494">
                  <c:v>0.13223140495867772</c:v>
                </c:pt>
                <c:pt idx="495">
                  <c:v>0.13169875130072842</c:v>
                </c:pt>
                <c:pt idx="496">
                  <c:v>0.13116930962029727</c:v>
                </c:pt>
                <c:pt idx="497">
                  <c:v>0.13064305414428801</c:v>
                </c:pt>
                <c:pt idx="498">
                  <c:v>0.13011995935759296</c:v>
                </c:pt>
                <c:pt idx="499">
                  <c:v>0.12960000000000002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76-40DC-9691-A11E7136FCAF}"/>
            </c:ext>
          </c:extLst>
        </c:ser>
        <c:ser>
          <c:idx val="3"/>
          <c:order val="3"/>
          <c:tx>
            <c:strRef>
              <c:f>[1]espectros!$E$13</c:f>
              <c:strCache>
                <c:ptCount val="1"/>
                <c:pt idx="0">
                  <c:v>S mín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[1]espectros!$A$14:$A$513</c:f>
              <c:numCache>
                <c:formatCode>General</c:formatCode>
                <c:ptCount val="5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0.56999999999999995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1.0900000000000001</c:v>
                </c:pt>
                <c:pt idx="109">
                  <c:v>1.1000000000000001</c:v>
                </c:pt>
                <c:pt idx="110">
                  <c:v>1.1100000000000001</c:v>
                </c:pt>
                <c:pt idx="111">
                  <c:v>1.1200000000000001</c:v>
                </c:pt>
                <c:pt idx="112">
                  <c:v>1.1299999999999999</c:v>
                </c:pt>
                <c:pt idx="113">
                  <c:v>1.1399999999999999</c:v>
                </c:pt>
                <c:pt idx="114">
                  <c:v>1.1499999999999999</c:v>
                </c:pt>
                <c:pt idx="115">
                  <c:v>1.1599999999999999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2.0099999999999998</c:v>
                </c:pt>
                <c:pt idx="201">
                  <c:v>2.02</c:v>
                </c:pt>
                <c:pt idx="202">
                  <c:v>2.0299999999999998</c:v>
                </c:pt>
                <c:pt idx="203">
                  <c:v>2.04</c:v>
                </c:pt>
                <c:pt idx="204">
                  <c:v>2.0499999999999998</c:v>
                </c:pt>
                <c:pt idx="205">
                  <c:v>2.06</c:v>
                </c:pt>
                <c:pt idx="206">
                  <c:v>2.0699999999999998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2.1800000000000002</c:v>
                </c:pt>
                <c:pt idx="218">
                  <c:v>2.19</c:v>
                </c:pt>
                <c:pt idx="219">
                  <c:v>2.2000000000000002</c:v>
                </c:pt>
                <c:pt idx="220">
                  <c:v>2.21</c:v>
                </c:pt>
                <c:pt idx="221">
                  <c:v>2.2200000000000002</c:v>
                </c:pt>
                <c:pt idx="222">
                  <c:v>2.23</c:v>
                </c:pt>
                <c:pt idx="223">
                  <c:v>2.2400000000000002</c:v>
                </c:pt>
                <c:pt idx="224">
                  <c:v>2.25</c:v>
                </c:pt>
                <c:pt idx="225">
                  <c:v>2.2599999999999998</c:v>
                </c:pt>
                <c:pt idx="226">
                  <c:v>2.27</c:v>
                </c:pt>
                <c:pt idx="227">
                  <c:v>2.2799999999999998</c:v>
                </c:pt>
                <c:pt idx="228">
                  <c:v>2.29</c:v>
                </c:pt>
                <c:pt idx="229">
                  <c:v>2.2999999999999998</c:v>
                </c:pt>
                <c:pt idx="230">
                  <c:v>2.31</c:v>
                </c:pt>
                <c:pt idx="231">
                  <c:v>2.3199999999999998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2.4300000000000002</c:v>
                </c:pt>
                <c:pt idx="243">
                  <c:v>2.44</c:v>
                </c:pt>
                <c:pt idx="244">
                  <c:v>2.4500000000000002</c:v>
                </c:pt>
                <c:pt idx="245">
                  <c:v>2.46</c:v>
                </c:pt>
                <c:pt idx="246">
                  <c:v>2.4700000000000002</c:v>
                </c:pt>
                <c:pt idx="247">
                  <c:v>2.48</c:v>
                </c:pt>
                <c:pt idx="248">
                  <c:v>2.4900000000000002</c:v>
                </c:pt>
                <c:pt idx="249">
                  <c:v>2.5</c:v>
                </c:pt>
                <c:pt idx="250">
                  <c:v>2.5099999999999998</c:v>
                </c:pt>
                <c:pt idx="251">
                  <c:v>2.52</c:v>
                </c:pt>
                <c:pt idx="252">
                  <c:v>2.5299999999999998</c:v>
                </c:pt>
                <c:pt idx="253">
                  <c:v>2.54</c:v>
                </c:pt>
                <c:pt idx="254">
                  <c:v>2.5499999999999998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4.0199999999999996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4.0599999999999996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4.0999999999999996</c:v>
                </c:pt>
                <c:pt idx="410">
                  <c:v>4.1100000000000003</c:v>
                </c:pt>
                <c:pt idx="411">
                  <c:v>4.12</c:v>
                </c:pt>
                <c:pt idx="412">
                  <c:v>4.13</c:v>
                </c:pt>
                <c:pt idx="413">
                  <c:v>4.1399999999999997</c:v>
                </c:pt>
                <c:pt idx="414">
                  <c:v>4.1500000000000004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4.1900000000000004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4.2300000000000004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4.2699999999999996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4.3099999999999996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4.3499999999999996</c:v>
                </c:pt>
                <c:pt idx="435">
                  <c:v>4.3600000000000003</c:v>
                </c:pt>
                <c:pt idx="436">
                  <c:v>4.37</c:v>
                </c:pt>
                <c:pt idx="437">
                  <c:v>4.38</c:v>
                </c:pt>
                <c:pt idx="438">
                  <c:v>4.3899999999999997</c:v>
                </c:pt>
                <c:pt idx="439">
                  <c:v>4.4000000000000004</c:v>
                </c:pt>
                <c:pt idx="440">
                  <c:v>4.41</c:v>
                </c:pt>
                <c:pt idx="441">
                  <c:v>4.42</c:v>
                </c:pt>
                <c:pt idx="442">
                  <c:v>4.43</c:v>
                </c:pt>
                <c:pt idx="443">
                  <c:v>4.4400000000000004</c:v>
                </c:pt>
                <c:pt idx="444">
                  <c:v>4.45</c:v>
                </c:pt>
                <c:pt idx="445">
                  <c:v>4.46</c:v>
                </c:pt>
                <c:pt idx="446">
                  <c:v>4.47</c:v>
                </c:pt>
                <c:pt idx="447">
                  <c:v>4.4800000000000004</c:v>
                </c:pt>
                <c:pt idx="448">
                  <c:v>4.49</c:v>
                </c:pt>
                <c:pt idx="449">
                  <c:v>4.5</c:v>
                </c:pt>
                <c:pt idx="450">
                  <c:v>4.51</c:v>
                </c:pt>
                <c:pt idx="451">
                  <c:v>4.5199999999999996</c:v>
                </c:pt>
                <c:pt idx="452">
                  <c:v>4.53</c:v>
                </c:pt>
                <c:pt idx="453">
                  <c:v>4.54</c:v>
                </c:pt>
                <c:pt idx="454">
                  <c:v>4.55</c:v>
                </c:pt>
                <c:pt idx="455">
                  <c:v>4.5599999999999996</c:v>
                </c:pt>
                <c:pt idx="456">
                  <c:v>4.57</c:v>
                </c:pt>
                <c:pt idx="457">
                  <c:v>4.58</c:v>
                </c:pt>
                <c:pt idx="458">
                  <c:v>4.59</c:v>
                </c:pt>
                <c:pt idx="459">
                  <c:v>4.5999999999999996</c:v>
                </c:pt>
                <c:pt idx="460">
                  <c:v>4.6100000000000003</c:v>
                </c:pt>
                <c:pt idx="461">
                  <c:v>4.62</c:v>
                </c:pt>
                <c:pt idx="462">
                  <c:v>4.63</c:v>
                </c:pt>
                <c:pt idx="463">
                  <c:v>4.6399999999999997</c:v>
                </c:pt>
                <c:pt idx="464">
                  <c:v>4.6500000000000004</c:v>
                </c:pt>
                <c:pt idx="465">
                  <c:v>4.66</c:v>
                </c:pt>
                <c:pt idx="466">
                  <c:v>4.67</c:v>
                </c:pt>
                <c:pt idx="467">
                  <c:v>4.68</c:v>
                </c:pt>
                <c:pt idx="468">
                  <c:v>4.6900000000000004</c:v>
                </c:pt>
                <c:pt idx="469">
                  <c:v>4.7</c:v>
                </c:pt>
                <c:pt idx="470">
                  <c:v>4.71</c:v>
                </c:pt>
                <c:pt idx="471">
                  <c:v>4.72</c:v>
                </c:pt>
                <c:pt idx="472">
                  <c:v>4.7300000000000004</c:v>
                </c:pt>
                <c:pt idx="473">
                  <c:v>4.74</c:v>
                </c:pt>
                <c:pt idx="474">
                  <c:v>4.75</c:v>
                </c:pt>
                <c:pt idx="475">
                  <c:v>4.76</c:v>
                </c:pt>
                <c:pt idx="476">
                  <c:v>4.7699999999999996</c:v>
                </c:pt>
                <c:pt idx="477">
                  <c:v>4.78</c:v>
                </c:pt>
                <c:pt idx="478">
                  <c:v>4.79</c:v>
                </c:pt>
                <c:pt idx="479">
                  <c:v>4.8</c:v>
                </c:pt>
                <c:pt idx="480">
                  <c:v>4.8099999999999996</c:v>
                </c:pt>
                <c:pt idx="481">
                  <c:v>4.82</c:v>
                </c:pt>
                <c:pt idx="482">
                  <c:v>4.83</c:v>
                </c:pt>
                <c:pt idx="483">
                  <c:v>4.84</c:v>
                </c:pt>
                <c:pt idx="484">
                  <c:v>4.8499999999999996</c:v>
                </c:pt>
                <c:pt idx="485">
                  <c:v>4.8600000000000003</c:v>
                </c:pt>
                <c:pt idx="486">
                  <c:v>4.87</c:v>
                </c:pt>
                <c:pt idx="487">
                  <c:v>4.88</c:v>
                </c:pt>
                <c:pt idx="488">
                  <c:v>4.8899999999999997</c:v>
                </c:pt>
                <c:pt idx="489">
                  <c:v>4.9000000000000004</c:v>
                </c:pt>
                <c:pt idx="490">
                  <c:v>4.91</c:v>
                </c:pt>
                <c:pt idx="491">
                  <c:v>4.92</c:v>
                </c:pt>
                <c:pt idx="492">
                  <c:v>4.93</c:v>
                </c:pt>
                <c:pt idx="493">
                  <c:v>4.9400000000000004</c:v>
                </c:pt>
                <c:pt idx="494">
                  <c:v>4.95</c:v>
                </c:pt>
                <c:pt idx="495">
                  <c:v>4.96</c:v>
                </c:pt>
                <c:pt idx="496">
                  <c:v>4.97</c:v>
                </c:pt>
                <c:pt idx="497">
                  <c:v>4.9800000000000004</c:v>
                </c:pt>
                <c:pt idx="498">
                  <c:v>4.99</c:v>
                </c:pt>
                <c:pt idx="499">
                  <c:v>5</c:v>
                </c:pt>
              </c:numCache>
            </c:numRef>
          </c:xVal>
          <c:yVal>
            <c:numRef>
              <c:f>[1]espectros!$E$14:$E$513</c:f>
              <c:numCache>
                <c:formatCode>General</c:formatCode>
                <c:ptCount val="500"/>
                <c:pt idx="0">
                  <c:v>0.27999999999999997</c:v>
                </c:pt>
                <c:pt idx="1">
                  <c:v>0.27999999999999997</c:v>
                </c:pt>
                <c:pt idx="2">
                  <c:v>0.27999999999999997</c:v>
                </c:pt>
                <c:pt idx="3">
                  <c:v>0.27999999999999997</c:v>
                </c:pt>
                <c:pt idx="4">
                  <c:v>0.27999999999999997</c:v>
                </c:pt>
                <c:pt idx="5">
                  <c:v>0.27999999999999997</c:v>
                </c:pt>
                <c:pt idx="6">
                  <c:v>0.27999999999999997</c:v>
                </c:pt>
                <c:pt idx="7">
                  <c:v>0.27999999999999997</c:v>
                </c:pt>
                <c:pt idx="8">
                  <c:v>0.27999999999999997</c:v>
                </c:pt>
                <c:pt idx="9">
                  <c:v>0.27999999999999997</c:v>
                </c:pt>
                <c:pt idx="10">
                  <c:v>0.27999999999999997</c:v>
                </c:pt>
                <c:pt idx="11">
                  <c:v>0.27999999999999997</c:v>
                </c:pt>
                <c:pt idx="12">
                  <c:v>0.27999999999999997</c:v>
                </c:pt>
                <c:pt idx="13">
                  <c:v>0.27999999999999997</c:v>
                </c:pt>
                <c:pt idx="14">
                  <c:v>0.27999999999999997</c:v>
                </c:pt>
                <c:pt idx="15">
                  <c:v>0.27999999999999997</c:v>
                </c:pt>
                <c:pt idx="16">
                  <c:v>0.27999999999999997</c:v>
                </c:pt>
                <c:pt idx="17">
                  <c:v>0.27999999999999997</c:v>
                </c:pt>
                <c:pt idx="18">
                  <c:v>0.27999999999999997</c:v>
                </c:pt>
                <c:pt idx="19">
                  <c:v>0.27999999999999997</c:v>
                </c:pt>
                <c:pt idx="20">
                  <c:v>0.27999999999999997</c:v>
                </c:pt>
                <c:pt idx="21">
                  <c:v>0.27999999999999997</c:v>
                </c:pt>
                <c:pt idx="22">
                  <c:v>0.27999999999999997</c:v>
                </c:pt>
                <c:pt idx="23">
                  <c:v>0.27999999999999997</c:v>
                </c:pt>
                <c:pt idx="24">
                  <c:v>0.27999999999999997</c:v>
                </c:pt>
                <c:pt idx="25">
                  <c:v>0.27999999999999997</c:v>
                </c:pt>
                <c:pt idx="26">
                  <c:v>0.27999999999999997</c:v>
                </c:pt>
                <c:pt idx="27">
                  <c:v>0.27999999999999997</c:v>
                </c:pt>
                <c:pt idx="28">
                  <c:v>0.27999999999999997</c:v>
                </c:pt>
                <c:pt idx="29">
                  <c:v>0.27999999999999997</c:v>
                </c:pt>
                <c:pt idx="30">
                  <c:v>0.27999999999999997</c:v>
                </c:pt>
                <c:pt idx="31">
                  <c:v>0.27999999999999997</c:v>
                </c:pt>
                <c:pt idx="32">
                  <c:v>0.27999999999999997</c:v>
                </c:pt>
                <c:pt idx="33">
                  <c:v>0.27999999999999997</c:v>
                </c:pt>
                <c:pt idx="34">
                  <c:v>0.27999999999999997</c:v>
                </c:pt>
                <c:pt idx="35">
                  <c:v>0.27999999999999997</c:v>
                </c:pt>
                <c:pt idx="36">
                  <c:v>0.27999999999999997</c:v>
                </c:pt>
                <c:pt idx="37">
                  <c:v>0.27999999999999997</c:v>
                </c:pt>
                <c:pt idx="38">
                  <c:v>0.27999999999999997</c:v>
                </c:pt>
                <c:pt idx="39">
                  <c:v>0.27999999999999997</c:v>
                </c:pt>
                <c:pt idx="40">
                  <c:v>0.27999999999999997</c:v>
                </c:pt>
                <c:pt idx="41">
                  <c:v>0.27999999999999997</c:v>
                </c:pt>
                <c:pt idx="42">
                  <c:v>0.27999999999999997</c:v>
                </c:pt>
                <c:pt idx="43">
                  <c:v>0.27999999999999997</c:v>
                </c:pt>
                <c:pt idx="44">
                  <c:v>0.27999999999999997</c:v>
                </c:pt>
                <c:pt idx="45">
                  <c:v>0.27999999999999997</c:v>
                </c:pt>
                <c:pt idx="46">
                  <c:v>0.27999999999999997</c:v>
                </c:pt>
                <c:pt idx="47">
                  <c:v>0.27999999999999997</c:v>
                </c:pt>
                <c:pt idx="48">
                  <c:v>0.27999999999999997</c:v>
                </c:pt>
                <c:pt idx="49">
                  <c:v>0.27999999999999997</c:v>
                </c:pt>
                <c:pt idx="50">
                  <c:v>0.27999999999999997</c:v>
                </c:pt>
                <c:pt idx="51">
                  <c:v>0.27999999999999997</c:v>
                </c:pt>
                <c:pt idx="52">
                  <c:v>0.27999999999999997</c:v>
                </c:pt>
                <c:pt idx="53">
                  <c:v>0.27999999999999997</c:v>
                </c:pt>
                <c:pt idx="54">
                  <c:v>0.27999999999999997</c:v>
                </c:pt>
                <c:pt idx="55">
                  <c:v>0.27999999999999997</c:v>
                </c:pt>
                <c:pt idx="56">
                  <c:v>0.27999999999999997</c:v>
                </c:pt>
                <c:pt idx="57">
                  <c:v>0.27999999999999997</c:v>
                </c:pt>
                <c:pt idx="58">
                  <c:v>0.27999999999999997</c:v>
                </c:pt>
                <c:pt idx="59">
                  <c:v>0.27999999999999997</c:v>
                </c:pt>
                <c:pt idx="60">
                  <c:v>0.27999999999999997</c:v>
                </c:pt>
                <c:pt idx="61">
                  <c:v>0.27999999999999997</c:v>
                </c:pt>
                <c:pt idx="62">
                  <c:v>0.27999999999999997</c:v>
                </c:pt>
                <c:pt idx="63">
                  <c:v>0.27999999999999997</c:v>
                </c:pt>
                <c:pt idx="64">
                  <c:v>0.27999999999999997</c:v>
                </c:pt>
                <c:pt idx="65">
                  <c:v>0.27999999999999997</c:v>
                </c:pt>
                <c:pt idx="66">
                  <c:v>0.27999999999999997</c:v>
                </c:pt>
                <c:pt idx="67">
                  <c:v>0.27999999999999997</c:v>
                </c:pt>
                <c:pt idx="68">
                  <c:v>0.27999999999999997</c:v>
                </c:pt>
                <c:pt idx="69">
                  <c:v>0.27999999999999997</c:v>
                </c:pt>
                <c:pt idx="70">
                  <c:v>0.27999999999999997</c:v>
                </c:pt>
                <c:pt idx="71">
                  <c:v>0.27999999999999997</c:v>
                </c:pt>
                <c:pt idx="72">
                  <c:v>0.27999999999999997</c:v>
                </c:pt>
                <c:pt idx="73">
                  <c:v>0.27999999999999997</c:v>
                </c:pt>
                <c:pt idx="74">
                  <c:v>0.27999999999999997</c:v>
                </c:pt>
                <c:pt idx="75">
                  <c:v>0.27999999999999997</c:v>
                </c:pt>
                <c:pt idx="76">
                  <c:v>0.27999999999999997</c:v>
                </c:pt>
                <c:pt idx="77">
                  <c:v>0.27999999999999997</c:v>
                </c:pt>
                <c:pt idx="78">
                  <c:v>0.27999999999999997</c:v>
                </c:pt>
                <c:pt idx="79">
                  <c:v>0.27999999999999997</c:v>
                </c:pt>
                <c:pt idx="80">
                  <c:v>0.27999999999999997</c:v>
                </c:pt>
                <c:pt idx="81">
                  <c:v>0.27999999999999997</c:v>
                </c:pt>
                <c:pt idx="82">
                  <c:v>0.27999999999999997</c:v>
                </c:pt>
                <c:pt idx="83">
                  <c:v>0.27999999999999997</c:v>
                </c:pt>
                <c:pt idx="84">
                  <c:v>0.27999999999999997</c:v>
                </c:pt>
                <c:pt idx="85">
                  <c:v>0.27999999999999997</c:v>
                </c:pt>
                <c:pt idx="86">
                  <c:v>0.27999999999999997</c:v>
                </c:pt>
                <c:pt idx="87">
                  <c:v>0.27999999999999997</c:v>
                </c:pt>
                <c:pt idx="88">
                  <c:v>0.27999999999999997</c:v>
                </c:pt>
                <c:pt idx="89">
                  <c:v>0.27999999999999997</c:v>
                </c:pt>
                <c:pt idx="90">
                  <c:v>0.27999999999999997</c:v>
                </c:pt>
                <c:pt idx="91">
                  <c:v>0.27999999999999997</c:v>
                </c:pt>
                <c:pt idx="92">
                  <c:v>0.27999999999999997</c:v>
                </c:pt>
                <c:pt idx="93">
                  <c:v>0.27999999999999997</c:v>
                </c:pt>
                <c:pt idx="94">
                  <c:v>0.27999999999999997</c:v>
                </c:pt>
                <c:pt idx="95">
                  <c:v>0.27999999999999997</c:v>
                </c:pt>
                <c:pt idx="96">
                  <c:v>0.27999999999999997</c:v>
                </c:pt>
                <c:pt idx="97">
                  <c:v>0.27999999999999997</c:v>
                </c:pt>
                <c:pt idx="98">
                  <c:v>0.27999999999999997</c:v>
                </c:pt>
                <c:pt idx="99">
                  <c:v>0.27999999999999997</c:v>
                </c:pt>
                <c:pt idx="100">
                  <c:v>0.27999999999999997</c:v>
                </c:pt>
                <c:pt idx="101">
                  <c:v>0.27999999999999997</c:v>
                </c:pt>
                <c:pt idx="102">
                  <c:v>0.27999999999999997</c:v>
                </c:pt>
                <c:pt idx="103">
                  <c:v>0.27999999999999997</c:v>
                </c:pt>
                <c:pt idx="104">
                  <c:v>0.27999999999999997</c:v>
                </c:pt>
                <c:pt idx="105">
                  <c:v>0.27999999999999997</c:v>
                </c:pt>
                <c:pt idx="106">
                  <c:v>0.27999999999999997</c:v>
                </c:pt>
                <c:pt idx="107">
                  <c:v>0.27999999999999997</c:v>
                </c:pt>
                <c:pt idx="108">
                  <c:v>0.27999999999999997</c:v>
                </c:pt>
                <c:pt idx="109">
                  <c:v>0.27999999999999997</c:v>
                </c:pt>
                <c:pt idx="110">
                  <c:v>0.27999999999999997</c:v>
                </c:pt>
                <c:pt idx="111">
                  <c:v>0.27999999999999997</c:v>
                </c:pt>
                <c:pt idx="112">
                  <c:v>0.27999999999999997</c:v>
                </c:pt>
                <c:pt idx="113">
                  <c:v>0.27999999999999997</c:v>
                </c:pt>
                <c:pt idx="114">
                  <c:v>0.27999999999999997</c:v>
                </c:pt>
                <c:pt idx="115">
                  <c:v>0.27999999999999997</c:v>
                </c:pt>
                <c:pt idx="116">
                  <c:v>0.27999999999999997</c:v>
                </c:pt>
                <c:pt idx="117">
                  <c:v>0.27999999999999997</c:v>
                </c:pt>
                <c:pt idx="118">
                  <c:v>0.27999999999999997</c:v>
                </c:pt>
                <c:pt idx="119">
                  <c:v>0.27999999999999997</c:v>
                </c:pt>
                <c:pt idx="120">
                  <c:v>0.27999999999999997</c:v>
                </c:pt>
                <c:pt idx="121">
                  <c:v>0.27999999999999997</c:v>
                </c:pt>
                <c:pt idx="122">
                  <c:v>0.27999999999999997</c:v>
                </c:pt>
                <c:pt idx="123">
                  <c:v>0.27999999999999997</c:v>
                </c:pt>
                <c:pt idx="124">
                  <c:v>0.27999999999999997</c:v>
                </c:pt>
                <c:pt idx="125">
                  <c:v>0.27999999999999997</c:v>
                </c:pt>
                <c:pt idx="126">
                  <c:v>0.27999999999999997</c:v>
                </c:pt>
                <c:pt idx="127">
                  <c:v>0.27999999999999997</c:v>
                </c:pt>
                <c:pt idx="128">
                  <c:v>0.27999999999999997</c:v>
                </c:pt>
                <c:pt idx="129">
                  <c:v>0.27999999999999997</c:v>
                </c:pt>
                <c:pt idx="130">
                  <c:v>0.27999999999999997</c:v>
                </c:pt>
                <c:pt idx="131">
                  <c:v>0.27999999999999997</c:v>
                </c:pt>
                <c:pt idx="132">
                  <c:v>0.27999999999999997</c:v>
                </c:pt>
                <c:pt idx="133">
                  <c:v>0.27999999999999997</c:v>
                </c:pt>
                <c:pt idx="134">
                  <c:v>0.27999999999999997</c:v>
                </c:pt>
                <c:pt idx="135">
                  <c:v>0.27999999999999997</c:v>
                </c:pt>
                <c:pt idx="136">
                  <c:v>0.27999999999999997</c:v>
                </c:pt>
                <c:pt idx="137">
                  <c:v>0.27999999999999997</c:v>
                </c:pt>
                <c:pt idx="138">
                  <c:v>0.27999999999999997</c:v>
                </c:pt>
                <c:pt idx="139">
                  <c:v>0.27999999999999997</c:v>
                </c:pt>
                <c:pt idx="140">
                  <c:v>0.27999999999999997</c:v>
                </c:pt>
                <c:pt idx="141">
                  <c:v>0.27999999999999997</c:v>
                </c:pt>
                <c:pt idx="142">
                  <c:v>0.27999999999999997</c:v>
                </c:pt>
                <c:pt idx="143">
                  <c:v>0.27999999999999997</c:v>
                </c:pt>
                <c:pt idx="144">
                  <c:v>0.27999999999999997</c:v>
                </c:pt>
                <c:pt idx="145">
                  <c:v>0.27999999999999997</c:v>
                </c:pt>
                <c:pt idx="146">
                  <c:v>0.27999999999999997</c:v>
                </c:pt>
                <c:pt idx="147">
                  <c:v>0.27999999999999997</c:v>
                </c:pt>
                <c:pt idx="148">
                  <c:v>0.27999999999999997</c:v>
                </c:pt>
                <c:pt idx="149">
                  <c:v>0.27999999999999997</c:v>
                </c:pt>
                <c:pt idx="150">
                  <c:v>0.27999999999999997</c:v>
                </c:pt>
                <c:pt idx="151">
                  <c:v>0.27999999999999997</c:v>
                </c:pt>
                <c:pt idx="152">
                  <c:v>0.27999999999999997</c:v>
                </c:pt>
                <c:pt idx="153">
                  <c:v>0.27999999999999997</c:v>
                </c:pt>
                <c:pt idx="154">
                  <c:v>0.27999999999999997</c:v>
                </c:pt>
                <c:pt idx="155">
                  <c:v>0.27999999999999997</c:v>
                </c:pt>
                <c:pt idx="156">
                  <c:v>0.27999999999999997</c:v>
                </c:pt>
                <c:pt idx="157">
                  <c:v>0.27999999999999997</c:v>
                </c:pt>
                <c:pt idx="158">
                  <c:v>0.27999999999999997</c:v>
                </c:pt>
                <c:pt idx="159">
                  <c:v>0.27999999999999997</c:v>
                </c:pt>
                <c:pt idx="160">
                  <c:v>0.27999999999999997</c:v>
                </c:pt>
                <c:pt idx="161">
                  <c:v>0.27999999999999997</c:v>
                </c:pt>
                <c:pt idx="162">
                  <c:v>0.27999999999999997</c:v>
                </c:pt>
                <c:pt idx="163">
                  <c:v>0.27999999999999997</c:v>
                </c:pt>
                <c:pt idx="164">
                  <c:v>0.27999999999999997</c:v>
                </c:pt>
                <c:pt idx="165">
                  <c:v>0.27999999999999997</c:v>
                </c:pt>
                <c:pt idx="166">
                  <c:v>0.27999999999999997</c:v>
                </c:pt>
                <c:pt idx="167">
                  <c:v>0.27999999999999997</c:v>
                </c:pt>
                <c:pt idx="168">
                  <c:v>0.27999999999999997</c:v>
                </c:pt>
                <c:pt idx="169">
                  <c:v>0.27999999999999997</c:v>
                </c:pt>
                <c:pt idx="170">
                  <c:v>0.27999999999999997</c:v>
                </c:pt>
                <c:pt idx="171">
                  <c:v>0.27999999999999997</c:v>
                </c:pt>
                <c:pt idx="172">
                  <c:v>0.27999999999999997</c:v>
                </c:pt>
                <c:pt idx="173">
                  <c:v>0.27999999999999997</c:v>
                </c:pt>
                <c:pt idx="174">
                  <c:v>0.27999999999999997</c:v>
                </c:pt>
                <c:pt idx="175">
                  <c:v>0.27999999999999997</c:v>
                </c:pt>
                <c:pt idx="176">
                  <c:v>0.27999999999999997</c:v>
                </c:pt>
                <c:pt idx="177">
                  <c:v>0.27999999999999997</c:v>
                </c:pt>
                <c:pt idx="178">
                  <c:v>0.27999999999999997</c:v>
                </c:pt>
                <c:pt idx="179">
                  <c:v>0.27999999999999997</c:v>
                </c:pt>
                <c:pt idx="180">
                  <c:v>0.27999999999999997</c:v>
                </c:pt>
                <c:pt idx="181">
                  <c:v>0.27999999999999997</c:v>
                </c:pt>
                <c:pt idx="182">
                  <c:v>0.27999999999999997</c:v>
                </c:pt>
                <c:pt idx="183">
                  <c:v>0.27999999999999997</c:v>
                </c:pt>
                <c:pt idx="184">
                  <c:v>0.27999999999999997</c:v>
                </c:pt>
                <c:pt idx="185">
                  <c:v>0.27999999999999997</c:v>
                </c:pt>
                <c:pt idx="186">
                  <c:v>0.27999999999999997</c:v>
                </c:pt>
                <c:pt idx="187">
                  <c:v>0.27999999999999997</c:v>
                </c:pt>
                <c:pt idx="188">
                  <c:v>0.27999999999999997</c:v>
                </c:pt>
                <c:pt idx="189">
                  <c:v>0.27999999999999997</c:v>
                </c:pt>
                <c:pt idx="190">
                  <c:v>0.27999999999999997</c:v>
                </c:pt>
                <c:pt idx="191">
                  <c:v>0.27999999999999997</c:v>
                </c:pt>
                <c:pt idx="192">
                  <c:v>0.27999999999999997</c:v>
                </c:pt>
                <c:pt idx="193">
                  <c:v>0.27999999999999997</c:v>
                </c:pt>
                <c:pt idx="194">
                  <c:v>0.27999999999999997</c:v>
                </c:pt>
                <c:pt idx="195">
                  <c:v>0.27999999999999997</c:v>
                </c:pt>
                <c:pt idx="196">
                  <c:v>0.27999999999999997</c:v>
                </c:pt>
                <c:pt idx="197">
                  <c:v>0.27999999999999997</c:v>
                </c:pt>
                <c:pt idx="198">
                  <c:v>0.27999999999999997</c:v>
                </c:pt>
                <c:pt idx="199">
                  <c:v>0.27999999999999997</c:v>
                </c:pt>
                <c:pt idx="200">
                  <c:v>0.27999999999999997</c:v>
                </c:pt>
                <c:pt idx="201">
                  <c:v>0.27999999999999997</c:v>
                </c:pt>
                <c:pt idx="202">
                  <c:v>0.27999999999999997</c:v>
                </c:pt>
                <c:pt idx="203">
                  <c:v>0.27999999999999997</c:v>
                </c:pt>
                <c:pt idx="204">
                  <c:v>0.27999999999999997</c:v>
                </c:pt>
                <c:pt idx="205">
                  <c:v>0.27999999999999997</c:v>
                </c:pt>
                <c:pt idx="206">
                  <c:v>0.27999999999999997</c:v>
                </c:pt>
                <c:pt idx="207">
                  <c:v>0.27999999999999997</c:v>
                </c:pt>
                <c:pt idx="208">
                  <c:v>0.27999999999999997</c:v>
                </c:pt>
                <c:pt idx="209">
                  <c:v>0.27999999999999997</c:v>
                </c:pt>
                <c:pt idx="210">
                  <c:v>0.27999999999999997</c:v>
                </c:pt>
                <c:pt idx="211">
                  <c:v>0.27999999999999997</c:v>
                </c:pt>
                <c:pt idx="212">
                  <c:v>0.27999999999999997</c:v>
                </c:pt>
                <c:pt idx="213">
                  <c:v>0.27999999999999997</c:v>
                </c:pt>
                <c:pt idx="214">
                  <c:v>0.27999999999999997</c:v>
                </c:pt>
                <c:pt idx="215">
                  <c:v>0.27999999999999997</c:v>
                </c:pt>
                <c:pt idx="216">
                  <c:v>0.27999999999999997</c:v>
                </c:pt>
                <c:pt idx="217">
                  <c:v>0.27999999999999997</c:v>
                </c:pt>
                <c:pt idx="218">
                  <c:v>0.27999999999999997</c:v>
                </c:pt>
                <c:pt idx="219">
                  <c:v>0.27999999999999997</c:v>
                </c:pt>
                <c:pt idx="220">
                  <c:v>0.27999999999999997</c:v>
                </c:pt>
                <c:pt idx="221">
                  <c:v>0.27999999999999997</c:v>
                </c:pt>
                <c:pt idx="222">
                  <c:v>0.27999999999999997</c:v>
                </c:pt>
                <c:pt idx="223">
                  <c:v>0.27999999999999997</c:v>
                </c:pt>
                <c:pt idx="224">
                  <c:v>0.27999999999999997</c:v>
                </c:pt>
                <c:pt idx="225">
                  <c:v>0.27999999999999997</c:v>
                </c:pt>
                <c:pt idx="226">
                  <c:v>0.27999999999999997</c:v>
                </c:pt>
                <c:pt idx="227">
                  <c:v>0.27999999999999997</c:v>
                </c:pt>
                <c:pt idx="228">
                  <c:v>0.27999999999999997</c:v>
                </c:pt>
                <c:pt idx="229">
                  <c:v>0.27999999999999997</c:v>
                </c:pt>
                <c:pt idx="230">
                  <c:v>0.27999999999999997</c:v>
                </c:pt>
                <c:pt idx="231">
                  <c:v>0.27999999999999997</c:v>
                </c:pt>
                <c:pt idx="232">
                  <c:v>0.27999999999999997</c:v>
                </c:pt>
                <c:pt idx="233">
                  <c:v>0.27999999999999997</c:v>
                </c:pt>
                <c:pt idx="234">
                  <c:v>0.27999999999999997</c:v>
                </c:pt>
                <c:pt idx="235">
                  <c:v>0.27999999999999997</c:v>
                </c:pt>
                <c:pt idx="236">
                  <c:v>0.27999999999999997</c:v>
                </c:pt>
                <c:pt idx="237">
                  <c:v>0.27999999999999997</c:v>
                </c:pt>
                <c:pt idx="238">
                  <c:v>0.27999999999999997</c:v>
                </c:pt>
                <c:pt idx="239">
                  <c:v>0.27999999999999997</c:v>
                </c:pt>
                <c:pt idx="240">
                  <c:v>0.27999999999999997</c:v>
                </c:pt>
                <c:pt idx="241">
                  <c:v>0.27999999999999997</c:v>
                </c:pt>
                <c:pt idx="242">
                  <c:v>0.27999999999999997</c:v>
                </c:pt>
                <c:pt idx="243">
                  <c:v>0.27999999999999997</c:v>
                </c:pt>
                <c:pt idx="244">
                  <c:v>0.27999999999999997</c:v>
                </c:pt>
                <c:pt idx="245">
                  <c:v>0.27999999999999997</c:v>
                </c:pt>
                <c:pt idx="246">
                  <c:v>0.27999999999999997</c:v>
                </c:pt>
                <c:pt idx="247">
                  <c:v>0.27999999999999997</c:v>
                </c:pt>
                <c:pt idx="248">
                  <c:v>0.27999999999999997</c:v>
                </c:pt>
                <c:pt idx="249">
                  <c:v>0.27999999999999997</c:v>
                </c:pt>
                <c:pt idx="250">
                  <c:v>0.27999999999999997</c:v>
                </c:pt>
                <c:pt idx="251">
                  <c:v>0.27999999999999997</c:v>
                </c:pt>
                <c:pt idx="252">
                  <c:v>0.27999999999999997</c:v>
                </c:pt>
                <c:pt idx="253">
                  <c:v>0.27999999999999997</c:v>
                </c:pt>
                <c:pt idx="254">
                  <c:v>0.27999999999999997</c:v>
                </c:pt>
                <c:pt idx="255">
                  <c:v>0.27999999999999997</c:v>
                </c:pt>
                <c:pt idx="256">
                  <c:v>0.27999999999999997</c:v>
                </c:pt>
                <c:pt idx="257">
                  <c:v>0.27999999999999997</c:v>
                </c:pt>
                <c:pt idx="258">
                  <c:v>0.27999999999999997</c:v>
                </c:pt>
                <c:pt idx="259">
                  <c:v>0.27999999999999997</c:v>
                </c:pt>
                <c:pt idx="260">
                  <c:v>0.27999999999999997</c:v>
                </c:pt>
                <c:pt idx="261">
                  <c:v>0.27999999999999997</c:v>
                </c:pt>
                <c:pt idx="262">
                  <c:v>0.27999999999999997</c:v>
                </c:pt>
                <c:pt idx="263">
                  <c:v>0.27999999999999997</c:v>
                </c:pt>
                <c:pt idx="264">
                  <c:v>0.27999999999999997</c:v>
                </c:pt>
                <c:pt idx="265">
                  <c:v>0.27999999999999997</c:v>
                </c:pt>
                <c:pt idx="266">
                  <c:v>0.27999999999999997</c:v>
                </c:pt>
                <c:pt idx="267">
                  <c:v>0.27999999999999997</c:v>
                </c:pt>
                <c:pt idx="268">
                  <c:v>0.27999999999999997</c:v>
                </c:pt>
                <c:pt idx="269">
                  <c:v>0.27999999999999997</c:v>
                </c:pt>
                <c:pt idx="270">
                  <c:v>0.27999999999999997</c:v>
                </c:pt>
                <c:pt idx="271">
                  <c:v>0.27999999999999997</c:v>
                </c:pt>
                <c:pt idx="272">
                  <c:v>0.27999999999999997</c:v>
                </c:pt>
                <c:pt idx="273">
                  <c:v>0.27999999999999997</c:v>
                </c:pt>
                <c:pt idx="274">
                  <c:v>0.27999999999999997</c:v>
                </c:pt>
                <c:pt idx="275">
                  <c:v>0.27999999999999997</c:v>
                </c:pt>
                <c:pt idx="276">
                  <c:v>0.27999999999999997</c:v>
                </c:pt>
                <c:pt idx="277">
                  <c:v>0.27999999999999997</c:v>
                </c:pt>
                <c:pt idx="278">
                  <c:v>0.27999999999999997</c:v>
                </c:pt>
                <c:pt idx="279">
                  <c:v>0.27999999999999997</c:v>
                </c:pt>
                <c:pt idx="280">
                  <c:v>0.27999999999999997</c:v>
                </c:pt>
                <c:pt idx="281">
                  <c:v>0.27999999999999997</c:v>
                </c:pt>
                <c:pt idx="282">
                  <c:v>0.27999999999999997</c:v>
                </c:pt>
                <c:pt idx="283">
                  <c:v>0.27999999999999997</c:v>
                </c:pt>
                <c:pt idx="284">
                  <c:v>0.27999999999999997</c:v>
                </c:pt>
                <c:pt idx="285">
                  <c:v>0.27999999999999997</c:v>
                </c:pt>
                <c:pt idx="286">
                  <c:v>0.27999999999999997</c:v>
                </c:pt>
                <c:pt idx="287">
                  <c:v>0.27999999999999997</c:v>
                </c:pt>
                <c:pt idx="288">
                  <c:v>0.27999999999999997</c:v>
                </c:pt>
                <c:pt idx="289">
                  <c:v>0.27999999999999997</c:v>
                </c:pt>
                <c:pt idx="290">
                  <c:v>0.27999999999999997</c:v>
                </c:pt>
                <c:pt idx="291">
                  <c:v>0.27999999999999997</c:v>
                </c:pt>
                <c:pt idx="292">
                  <c:v>0.27999999999999997</c:v>
                </c:pt>
                <c:pt idx="293">
                  <c:v>0.27999999999999997</c:v>
                </c:pt>
                <c:pt idx="294">
                  <c:v>0.27999999999999997</c:v>
                </c:pt>
                <c:pt idx="295">
                  <c:v>0.27999999999999997</c:v>
                </c:pt>
                <c:pt idx="296">
                  <c:v>0.27999999999999997</c:v>
                </c:pt>
                <c:pt idx="297">
                  <c:v>0.27999999999999997</c:v>
                </c:pt>
                <c:pt idx="298">
                  <c:v>0.27999999999999997</c:v>
                </c:pt>
                <c:pt idx="299">
                  <c:v>0.27999999999999997</c:v>
                </c:pt>
                <c:pt idx="300">
                  <c:v>0.27999999999999997</c:v>
                </c:pt>
                <c:pt idx="301">
                  <c:v>0.27999999999999997</c:v>
                </c:pt>
                <c:pt idx="302">
                  <c:v>0.27999999999999997</c:v>
                </c:pt>
                <c:pt idx="303">
                  <c:v>0.27999999999999997</c:v>
                </c:pt>
                <c:pt idx="304">
                  <c:v>0.27999999999999997</c:v>
                </c:pt>
                <c:pt idx="305">
                  <c:v>0.27999999999999997</c:v>
                </c:pt>
                <c:pt idx="306">
                  <c:v>0.27999999999999997</c:v>
                </c:pt>
                <c:pt idx="307">
                  <c:v>0.27999999999999997</c:v>
                </c:pt>
                <c:pt idx="308">
                  <c:v>0.27999999999999997</c:v>
                </c:pt>
                <c:pt idx="309">
                  <c:v>0.27999999999999997</c:v>
                </c:pt>
                <c:pt idx="310">
                  <c:v>0.27999999999999997</c:v>
                </c:pt>
                <c:pt idx="311">
                  <c:v>0.27999999999999997</c:v>
                </c:pt>
                <c:pt idx="312">
                  <c:v>0.27999999999999997</c:v>
                </c:pt>
                <c:pt idx="313">
                  <c:v>0.27999999999999997</c:v>
                </c:pt>
                <c:pt idx="314">
                  <c:v>0.27999999999999997</c:v>
                </c:pt>
                <c:pt idx="315">
                  <c:v>0.27999999999999997</c:v>
                </c:pt>
                <c:pt idx="316">
                  <c:v>0.27999999999999997</c:v>
                </c:pt>
                <c:pt idx="317">
                  <c:v>0.27999999999999997</c:v>
                </c:pt>
                <c:pt idx="318">
                  <c:v>0.27999999999999997</c:v>
                </c:pt>
                <c:pt idx="319">
                  <c:v>0.27999999999999997</c:v>
                </c:pt>
                <c:pt idx="320">
                  <c:v>0.27999999999999997</c:v>
                </c:pt>
                <c:pt idx="321">
                  <c:v>0.27999999999999997</c:v>
                </c:pt>
                <c:pt idx="322">
                  <c:v>0.27999999999999997</c:v>
                </c:pt>
                <c:pt idx="323">
                  <c:v>0.27999999999999997</c:v>
                </c:pt>
                <c:pt idx="324">
                  <c:v>0.27999999999999997</c:v>
                </c:pt>
                <c:pt idx="325">
                  <c:v>0.27999999999999997</c:v>
                </c:pt>
                <c:pt idx="326">
                  <c:v>0.27999999999999997</c:v>
                </c:pt>
                <c:pt idx="327">
                  <c:v>0.27999999999999997</c:v>
                </c:pt>
                <c:pt idx="328">
                  <c:v>0.27999999999999997</c:v>
                </c:pt>
                <c:pt idx="329">
                  <c:v>0.27999999999999997</c:v>
                </c:pt>
                <c:pt idx="330">
                  <c:v>0.27999999999999997</c:v>
                </c:pt>
                <c:pt idx="331">
                  <c:v>0.27999999999999997</c:v>
                </c:pt>
                <c:pt idx="332">
                  <c:v>0.27999999999999997</c:v>
                </c:pt>
                <c:pt idx="333">
                  <c:v>0.27999999999999997</c:v>
                </c:pt>
                <c:pt idx="334">
                  <c:v>0.27999999999999997</c:v>
                </c:pt>
                <c:pt idx="335">
                  <c:v>0.27999999999999997</c:v>
                </c:pt>
                <c:pt idx="336">
                  <c:v>0.27999999999999997</c:v>
                </c:pt>
                <c:pt idx="337">
                  <c:v>0.27999999999999997</c:v>
                </c:pt>
                <c:pt idx="338">
                  <c:v>0.27999999999999997</c:v>
                </c:pt>
                <c:pt idx="339">
                  <c:v>0.27999999999999997</c:v>
                </c:pt>
                <c:pt idx="340">
                  <c:v>0.27999999999999997</c:v>
                </c:pt>
                <c:pt idx="341">
                  <c:v>0.27999999999999997</c:v>
                </c:pt>
                <c:pt idx="342">
                  <c:v>0.27999999999999997</c:v>
                </c:pt>
                <c:pt idx="343">
                  <c:v>0.27999999999999997</c:v>
                </c:pt>
                <c:pt idx="344">
                  <c:v>0.27999999999999997</c:v>
                </c:pt>
                <c:pt idx="345">
                  <c:v>0.27999999999999997</c:v>
                </c:pt>
                <c:pt idx="346">
                  <c:v>0.27999999999999997</c:v>
                </c:pt>
                <c:pt idx="347">
                  <c:v>0.27999999999999997</c:v>
                </c:pt>
                <c:pt idx="348">
                  <c:v>0.27999999999999997</c:v>
                </c:pt>
                <c:pt idx="349">
                  <c:v>0.27999999999999997</c:v>
                </c:pt>
                <c:pt idx="350">
                  <c:v>0.27999999999999997</c:v>
                </c:pt>
                <c:pt idx="351">
                  <c:v>0.27999999999999997</c:v>
                </c:pt>
                <c:pt idx="352">
                  <c:v>0.27999999999999997</c:v>
                </c:pt>
                <c:pt idx="353">
                  <c:v>0.27999999999999997</c:v>
                </c:pt>
                <c:pt idx="354">
                  <c:v>0.27999999999999997</c:v>
                </c:pt>
                <c:pt idx="355">
                  <c:v>0.27999999999999997</c:v>
                </c:pt>
                <c:pt idx="356">
                  <c:v>0.27999999999999997</c:v>
                </c:pt>
                <c:pt idx="357">
                  <c:v>0.27999999999999997</c:v>
                </c:pt>
                <c:pt idx="358">
                  <c:v>0.27999999999999997</c:v>
                </c:pt>
                <c:pt idx="359">
                  <c:v>0.27999999999999997</c:v>
                </c:pt>
                <c:pt idx="360">
                  <c:v>0.27999999999999997</c:v>
                </c:pt>
                <c:pt idx="361">
                  <c:v>0.27999999999999997</c:v>
                </c:pt>
                <c:pt idx="362">
                  <c:v>0.27999999999999997</c:v>
                </c:pt>
                <c:pt idx="363">
                  <c:v>0.27999999999999997</c:v>
                </c:pt>
                <c:pt idx="364">
                  <c:v>0.27999999999999997</c:v>
                </c:pt>
                <c:pt idx="365">
                  <c:v>0.27999999999999997</c:v>
                </c:pt>
                <c:pt idx="366">
                  <c:v>0.27999999999999997</c:v>
                </c:pt>
                <c:pt idx="367">
                  <c:v>0.27999999999999997</c:v>
                </c:pt>
                <c:pt idx="368">
                  <c:v>0.27999999999999997</c:v>
                </c:pt>
                <c:pt idx="369">
                  <c:v>0.27999999999999997</c:v>
                </c:pt>
                <c:pt idx="370">
                  <c:v>0.27999999999999997</c:v>
                </c:pt>
                <c:pt idx="371">
                  <c:v>0.27999999999999997</c:v>
                </c:pt>
                <c:pt idx="372">
                  <c:v>0.27999999999999997</c:v>
                </c:pt>
                <c:pt idx="373">
                  <c:v>0.27999999999999997</c:v>
                </c:pt>
                <c:pt idx="374">
                  <c:v>0.27999999999999997</c:v>
                </c:pt>
                <c:pt idx="375">
                  <c:v>0.27999999999999997</c:v>
                </c:pt>
                <c:pt idx="376">
                  <c:v>0.27999999999999997</c:v>
                </c:pt>
                <c:pt idx="377">
                  <c:v>0.27999999999999997</c:v>
                </c:pt>
                <c:pt idx="378">
                  <c:v>0.27999999999999997</c:v>
                </c:pt>
                <c:pt idx="379">
                  <c:v>0.27999999999999997</c:v>
                </c:pt>
                <c:pt idx="380">
                  <c:v>0.27999999999999997</c:v>
                </c:pt>
                <c:pt idx="381">
                  <c:v>0.27999999999999997</c:v>
                </c:pt>
                <c:pt idx="382">
                  <c:v>0.27999999999999997</c:v>
                </c:pt>
                <c:pt idx="383">
                  <c:v>0.27999999999999997</c:v>
                </c:pt>
                <c:pt idx="384">
                  <c:v>0.27999999999999997</c:v>
                </c:pt>
                <c:pt idx="385">
                  <c:v>0.27999999999999997</c:v>
                </c:pt>
                <c:pt idx="386">
                  <c:v>0.27999999999999997</c:v>
                </c:pt>
                <c:pt idx="387">
                  <c:v>0.27999999999999997</c:v>
                </c:pt>
                <c:pt idx="388">
                  <c:v>0.27999999999999997</c:v>
                </c:pt>
                <c:pt idx="389">
                  <c:v>0.27999999999999997</c:v>
                </c:pt>
                <c:pt idx="390">
                  <c:v>0.27999999999999997</c:v>
                </c:pt>
                <c:pt idx="391">
                  <c:v>0.27999999999999997</c:v>
                </c:pt>
                <c:pt idx="392">
                  <c:v>0.27999999999999997</c:v>
                </c:pt>
                <c:pt idx="393">
                  <c:v>0.27999999999999997</c:v>
                </c:pt>
                <c:pt idx="394">
                  <c:v>0.27999999999999997</c:v>
                </c:pt>
                <c:pt idx="395">
                  <c:v>0.27999999999999997</c:v>
                </c:pt>
                <c:pt idx="396">
                  <c:v>0.27999999999999997</c:v>
                </c:pt>
                <c:pt idx="397">
                  <c:v>0.27999999999999997</c:v>
                </c:pt>
                <c:pt idx="398">
                  <c:v>0.27999999999999997</c:v>
                </c:pt>
                <c:pt idx="399">
                  <c:v>0.27999999999999997</c:v>
                </c:pt>
                <c:pt idx="400">
                  <c:v>0.27999999999999997</c:v>
                </c:pt>
                <c:pt idx="401">
                  <c:v>0.27999999999999997</c:v>
                </c:pt>
                <c:pt idx="402">
                  <c:v>0.27999999999999997</c:v>
                </c:pt>
                <c:pt idx="403">
                  <c:v>0.27999999999999997</c:v>
                </c:pt>
                <c:pt idx="404">
                  <c:v>0.27999999999999997</c:v>
                </c:pt>
                <c:pt idx="405">
                  <c:v>0.27999999999999997</c:v>
                </c:pt>
                <c:pt idx="406">
                  <c:v>0.27999999999999997</c:v>
                </c:pt>
                <c:pt idx="407">
                  <c:v>0.27999999999999997</c:v>
                </c:pt>
                <c:pt idx="408">
                  <c:v>0.27999999999999997</c:v>
                </c:pt>
                <c:pt idx="409">
                  <c:v>0.27999999999999997</c:v>
                </c:pt>
                <c:pt idx="410">
                  <c:v>0.27999999999999997</c:v>
                </c:pt>
                <c:pt idx="411">
                  <c:v>0.27999999999999997</c:v>
                </c:pt>
                <c:pt idx="412">
                  <c:v>0.27999999999999997</c:v>
                </c:pt>
                <c:pt idx="413">
                  <c:v>0.27999999999999997</c:v>
                </c:pt>
                <c:pt idx="414">
                  <c:v>0.27999999999999997</c:v>
                </c:pt>
                <c:pt idx="415">
                  <c:v>0.27999999999999997</c:v>
                </c:pt>
                <c:pt idx="416">
                  <c:v>0.27999999999999997</c:v>
                </c:pt>
                <c:pt idx="417">
                  <c:v>0.27999999999999997</c:v>
                </c:pt>
                <c:pt idx="418">
                  <c:v>0.27999999999999997</c:v>
                </c:pt>
                <c:pt idx="419">
                  <c:v>0.27999999999999997</c:v>
                </c:pt>
                <c:pt idx="420">
                  <c:v>0.27999999999999997</c:v>
                </c:pt>
                <c:pt idx="421">
                  <c:v>0.27999999999999997</c:v>
                </c:pt>
                <c:pt idx="422">
                  <c:v>0.27999999999999997</c:v>
                </c:pt>
                <c:pt idx="423">
                  <c:v>0.27999999999999997</c:v>
                </c:pt>
                <c:pt idx="424">
                  <c:v>0.27999999999999997</c:v>
                </c:pt>
                <c:pt idx="425">
                  <c:v>0.27999999999999997</c:v>
                </c:pt>
                <c:pt idx="426">
                  <c:v>0.27999999999999997</c:v>
                </c:pt>
                <c:pt idx="427">
                  <c:v>0.27999999999999997</c:v>
                </c:pt>
                <c:pt idx="428">
                  <c:v>0.27999999999999997</c:v>
                </c:pt>
                <c:pt idx="429">
                  <c:v>0.27999999999999997</c:v>
                </c:pt>
                <c:pt idx="430">
                  <c:v>0.27999999999999997</c:v>
                </c:pt>
                <c:pt idx="431">
                  <c:v>0.27999999999999997</c:v>
                </c:pt>
                <c:pt idx="432">
                  <c:v>0.27999999999999997</c:v>
                </c:pt>
                <c:pt idx="433">
                  <c:v>0.27999999999999997</c:v>
                </c:pt>
                <c:pt idx="434">
                  <c:v>0.27999999999999997</c:v>
                </c:pt>
                <c:pt idx="435">
                  <c:v>0.27999999999999997</c:v>
                </c:pt>
                <c:pt idx="436">
                  <c:v>0.27999999999999997</c:v>
                </c:pt>
                <c:pt idx="437">
                  <c:v>0.27999999999999997</c:v>
                </c:pt>
                <c:pt idx="438">
                  <c:v>0.27999999999999997</c:v>
                </c:pt>
                <c:pt idx="439">
                  <c:v>0.27999999999999997</c:v>
                </c:pt>
                <c:pt idx="440">
                  <c:v>0.27999999999999997</c:v>
                </c:pt>
                <c:pt idx="441">
                  <c:v>0.27999999999999997</c:v>
                </c:pt>
                <c:pt idx="442">
                  <c:v>0.27999999999999997</c:v>
                </c:pt>
                <c:pt idx="443">
                  <c:v>0.27999999999999997</c:v>
                </c:pt>
                <c:pt idx="444">
                  <c:v>0.27999999999999997</c:v>
                </c:pt>
                <c:pt idx="445">
                  <c:v>0.27999999999999997</c:v>
                </c:pt>
                <c:pt idx="446">
                  <c:v>0.27999999999999997</c:v>
                </c:pt>
                <c:pt idx="447">
                  <c:v>0.27999999999999997</c:v>
                </c:pt>
                <c:pt idx="448">
                  <c:v>0.27999999999999997</c:v>
                </c:pt>
                <c:pt idx="449">
                  <c:v>0.27999999999999997</c:v>
                </c:pt>
                <c:pt idx="450">
                  <c:v>0.27999999999999997</c:v>
                </c:pt>
                <c:pt idx="451">
                  <c:v>0.27999999999999997</c:v>
                </c:pt>
                <c:pt idx="452">
                  <c:v>0.27999999999999997</c:v>
                </c:pt>
                <c:pt idx="453">
                  <c:v>0.27999999999999997</c:v>
                </c:pt>
                <c:pt idx="454">
                  <c:v>0.27999999999999997</c:v>
                </c:pt>
                <c:pt idx="455">
                  <c:v>0.27999999999999997</c:v>
                </c:pt>
                <c:pt idx="456">
                  <c:v>0.27999999999999997</c:v>
                </c:pt>
                <c:pt idx="457">
                  <c:v>0.27999999999999997</c:v>
                </c:pt>
                <c:pt idx="458">
                  <c:v>0.27999999999999997</c:v>
                </c:pt>
                <c:pt idx="459">
                  <c:v>0.27999999999999997</c:v>
                </c:pt>
                <c:pt idx="460">
                  <c:v>0.27999999999999997</c:v>
                </c:pt>
                <c:pt idx="461">
                  <c:v>0.27999999999999997</c:v>
                </c:pt>
                <c:pt idx="462">
                  <c:v>0.27999999999999997</c:v>
                </c:pt>
                <c:pt idx="463">
                  <c:v>0.27999999999999997</c:v>
                </c:pt>
                <c:pt idx="464">
                  <c:v>0.27999999999999997</c:v>
                </c:pt>
                <c:pt idx="465">
                  <c:v>0.27999999999999997</c:v>
                </c:pt>
                <c:pt idx="466">
                  <c:v>0.27999999999999997</c:v>
                </c:pt>
                <c:pt idx="467">
                  <c:v>0.27999999999999997</c:v>
                </c:pt>
                <c:pt idx="468">
                  <c:v>0.27999999999999997</c:v>
                </c:pt>
                <c:pt idx="469">
                  <c:v>0.27999999999999997</c:v>
                </c:pt>
                <c:pt idx="470">
                  <c:v>0.27999999999999997</c:v>
                </c:pt>
                <c:pt idx="471">
                  <c:v>0.27999999999999997</c:v>
                </c:pt>
                <c:pt idx="472">
                  <c:v>0.27999999999999997</c:v>
                </c:pt>
                <c:pt idx="473">
                  <c:v>0.27999999999999997</c:v>
                </c:pt>
                <c:pt idx="474">
                  <c:v>0.27999999999999997</c:v>
                </c:pt>
                <c:pt idx="475">
                  <c:v>0.27999999999999997</c:v>
                </c:pt>
                <c:pt idx="476">
                  <c:v>0.27999999999999997</c:v>
                </c:pt>
                <c:pt idx="477">
                  <c:v>0.27999999999999997</c:v>
                </c:pt>
                <c:pt idx="478">
                  <c:v>0.27999999999999997</c:v>
                </c:pt>
                <c:pt idx="479">
                  <c:v>0.27999999999999997</c:v>
                </c:pt>
                <c:pt idx="480">
                  <c:v>0.27999999999999997</c:v>
                </c:pt>
                <c:pt idx="481">
                  <c:v>0.27999999999999997</c:v>
                </c:pt>
                <c:pt idx="482">
                  <c:v>0.27999999999999997</c:v>
                </c:pt>
                <c:pt idx="483">
                  <c:v>0.27999999999999997</c:v>
                </c:pt>
                <c:pt idx="484">
                  <c:v>0.27999999999999997</c:v>
                </c:pt>
                <c:pt idx="485">
                  <c:v>0.27999999999999997</c:v>
                </c:pt>
                <c:pt idx="486">
                  <c:v>0.27999999999999997</c:v>
                </c:pt>
                <c:pt idx="487">
                  <c:v>0.27999999999999997</c:v>
                </c:pt>
                <c:pt idx="488">
                  <c:v>0.27999999999999997</c:v>
                </c:pt>
                <c:pt idx="489">
                  <c:v>0.27999999999999997</c:v>
                </c:pt>
                <c:pt idx="490">
                  <c:v>0.27999999999999997</c:v>
                </c:pt>
                <c:pt idx="491">
                  <c:v>0.27999999999999997</c:v>
                </c:pt>
                <c:pt idx="492">
                  <c:v>0.27999999999999997</c:v>
                </c:pt>
                <c:pt idx="493">
                  <c:v>0.27999999999999997</c:v>
                </c:pt>
                <c:pt idx="494">
                  <c:v>0.27999999999999997</c:v>
                </c:pt>
                <c:pt idx="495">
                  <c:v>0.27999999999999997</c:v>
                </c:pt>
                <c:pt idx="496">
                  <c:v>0.27999999999999997</c:v>
                </c:pt>
                <c:pt idx="497">
                  <c:v>0.27999999999999997</c:v>
                </c:pt>
                <c:pt idx="498">
                  <c:v>0.27999999999999997</c:v>
                </c:pt>
                <c:pt idx="499">
                  <c:v>0.27999999999999997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E76-40DC-9691-A11E7136F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97824"/>
        <c:axId val="47981696"/>
      </c:scatterChart>
      <c:valAx>
        <c:axId val="40397824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80808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 [s]</a:t>
                </a:r>
              </a:p>
            </c:rich>
          </c:tx>
          <c:layout>
            <c:manualLayout>
              <c:xMode val="edge"/>
              <c:yMode val="edge"/>
              <c:x val="0.51923076923076883"/>
              <c:y val="0.86041189931350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7981696"/>
        <c:crosses val="autoZero"/>
        <c:crossBetween val="midCat"/>
        <c:majorUnit val="0.5"/>
      </c:valAx>
      <c:valAx>
        <c:axId val="47981696"/>
        <c:scaling>
          <c:orientation val="minMax"/>
          <c:max val="1.05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</a:t>
                </a:r>
                <a:r>
                  <a:rPr lang="es-ES" sz="11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1.2237762237762241E-2"/>
              <c:y val="0.423340961098398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0397824"/>
        <c:crosses val="autoZero"/>
        <c:crossBetween val="midCat"/>
        <c:majorUnit val="0.1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776223776223795"/>
          <c:y val="0.919908466819222"/>
          <c:w val="0.61363636363636354"/>
          <c:h val="6.1784897025171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0.14000000000000001" l="0.75000000000000033" r="0.75000000000000033" t="0.37000000000000016" header="0" footer="0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Esfuerzo de Corte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3227956456159348"/>
          <c:y val="0.1308941743557501"/>
          <c:w val="0.77962127817799576"/>
          <c:h val="0.72997772701886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'FUERZAS EN ALTURA - NO USAR'!$G$3:$K$3</c:f>
              <c:strCache>
                <c:ptCount val="1"/>
                <c:pt idx="0">
                  <c:v>DIRECCION X</c:v>
                </c:pt>
              </c:strCache>
            </c:strRef>
          </c:tx>
          <c:spPr>
            <a:ln w="19050" cap="rnd">
              <a:solidFill>
                <a:schemeClr val="accent1">
                  <a:alpha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xVal>
            <c:numRef>
              <c:f>'FUERZAS EN ALTURA - NO USAR'!$B$57:$B$123</c:f>
              <c:numCache>
                <c:formatCode>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46.026666666666664</c:v>
                </c:pt>
                <c:pt idx="25">
                  <c:v>46.026666666666664</c:v>
                </c:pt>
                <c:pt idx="26">
                  <c:v>89.751999999999995</c:v>
                </c:pt>
                <c:pt idx="27">
                  <c:v>89.751999999999995</c:v>
                </c:pt>
                <c:pt idx="28">
                  <c:v>131.17599999999999</c:v>
                </c:pt>
                <c:pt idx="29">
                  <c:v>131.17599999999999</c:v>
                </c:pt>
                <c:pt idx="30">
                  <c:v>170.29866666666666</c:v>
                </c:pt>
                <c:pt idx="31">
                  <c:v>170.29866666666666</c:v>
                </c:pt>
                <c:pt idx="32">
                  <c:v>207.12</c:v>
                </c:pt>
                <c:pt idx="33">
                  <c:v>207.12</c:v>
                </c:pt>
                <c:pt idx="34">
                  <c:v>241.64000000000001</c:v>
                </c:pt>
                <c:pt idx="35">
                  <c:v>241.64000000000001</c:v>
                </c:pt>
                <c:pt idx="36">
                  <c:v>273.85866666666669</c:v>
                </c:pt>
                <c:pt idx="37">
                  <c:v>273.85866666666669</c:v>
                </c:pt>
                <c:pt idx="38">
                  <c:v>303.77600000000001</c:v>
                </c:pt>
                <c:pt idx="39">
                  <c:v>303.77600000000001</c:v>
                </c:pt>
                <c:pt idx="40">
                  <c:v>331.392</c:v>
                </c:pt>
                <c:pt idx="41">
                  <c:v>331.392</c:v>
                </c:pt>
                <c:pt idx="42">
                  <c:v>356.70666666666665</c:v>
                </c:pt>
                <c:pt idx="43">
                  <c:v>356.70666666666665</c:v>
                </c:pt>
                <c:pt idx="44">
                  <c:v>379.71999999999997</c:v>
                </c:pt>
                <c:pt idx="45">
                  <c:v>379.71999999999997</c:v>
                </c:pt>
                <c:pt idx="46">
                  <c:v>400.43199999999996</c:v>
                </c:pt>
                <c:pt idx="47">
                  <c:v>400.43199999999996</c:v>
                </c:pt>
                <c:pt idx="48">
                  <c:v>418.84266666666662</c:v>
                </c:pt>
                <c:pt idx="49">
                  <c:v>418.84266666666662</c:v>
                </c:pt>
                <c:pt idx="50">
                  <c:v>434.95199999999994</c:v>
                </c:pt>
                <c:pt idx="51">
                  <c:v>434.95199999999994</c:v>
                </c:pt>
                <c:pt idx="52">
                  <c:v>448.75999999999993</c:v>
                </c:pt>
                <c:pt idx="53">
                  <c:v>448.75999999999993</c:v>
                </c:pt>
                <c:pt idx="54">
                  <c:v>460.26666666666659</c:v>
                </c:pt>
                <c:pt idx="55">
                  <c:v>460.26666666666659</c:v>
                </c:pt>
                <c:pt idx="56">
                  <c:v>469.47199999999992</c:v>
                </c:pt>
                <c:pt idx="57">
                  <c:v>469.47199999999992</c:v>
                </c:pt>
                <c:pt idx="58">
                  <c:v>476.37599999999992</c:v>
                </c:pt>
                <c:pt idx="59">
                  <c:v>476.37599999999992</c:v>
                </c:pt>
                <c:pt idx="60">
                  <c:v>480.97866666666658</c:v>
                </c:pt>
                <c:pt idx="61">
                  <c:v>480.97866666666658</c:v>
                </c:pt>
                <c:pt idx="62">
                  <c:v>483.27999999999992</c:v>
                </c:pt>
                <c:pt idx="63">
                  <c:v>483.27999999999992</c:v>
                </c:pt>
                <c:pt idx="64">
                  <c:v>483.27999999999992</c:v>
                </c:pt>
                <c:pt idx="65">
                  <c:v>483.27999999999992</c:v>
                </c:pt>
                <c:pt idx="66" formatCode="General">
                  <c:v>0</c:v>
                </c:pt>
              </c:numCache>
            </c:numRef>
          </c:xVal>
          <c:yVal>
            <c:numRef>
              <c:f>'FUERZAS EN ALTURA - NO USAR'!$A$57:$A$123</c:f>
              <c:numCache>
                <c:formatCode>0.0</c:formatCode>
                <c:ptCount val="67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76</c:v>
                </c:pt>
                <c:pt idx="26">
                  <c:v>76</c:v>
                </c:pt>
                <c:pt idx="27">
                  <c:v>72</c:v>
                </c:pt>
                <c:pt idx="28">
                  <c:v>72</c:v>
                </c:pt>
                <c:pt idx="29">
                  <c:v>68</c:v>
                </c:pt>
                <c:pt idx="30">
                  <c:v>68</c:v>
                </c:pt>
                <c:pt idx="31">
                  <c:v>64</c:v>
                </c:pt>
                <c:pt idx="32">
                  <c:v>64</c:v>
                </c:pt>
                <c:pt idx="33">
                  <c:v>60</c:v>
                </c:pt>
                <c:pt idx="34">
                  <c:v>60</c:v>
                </c:pt>
                <c:pt idx="35">
                  <c:v>56</c:v>
                </c:pt>
                <c:pt idx="36">
                  <c:v>56</c:v>
                </c:pt>
                <c:pt idx="37">
                  <c:v>52</c:v>
                </c:pt>
                <c:pt idx="38">
                  <c:v>52</c:v>
                </c:pt>
                <c:pt idx="39">
                  <c:v>48</c:v>
                </c:pt>
                <c:pt idx="40">
                  <c:v>48</c:v>
                </c:pt>
                <c:pt idx="41">
                  <c:v>44</c:v>
                </c:pt>
                <c:pt idx="42">
                  <c:v>44</c:v>
                </c:pt>
                <c:pt idx="43">
                  <c:v>40</c:v>
                </c:pt>
                <c:pt idx="44">
                  <c:v>40</c:v>
                </c:pt>
                <c:pt idx="45">
                  <c:v>36</c:v>
                </c:pt>
                <c:pt idx="46">
                  <c:v>36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28</c:v>
                </c:pt>
                <c:pt idx="51">
                  <c:v>24</c:v>
                </c:pt>
                <c:pt idx="52">
                  <c:v>24</c:v>
                </c:pt>
                <c:pt idx="53">
                  <c:v>20</c:v>
                </c:pt>
                <c:pt idx="54">
                  <c:v>20</c:v>
                </c:pt>
                <c:pt idx="55">
                  <c:v>16</c:v>
                </c:pt>
                <c:pt idx="56">
                  <c:v>16</c:v>
                </c:pt>
                <c:pt idx="57">
                  <c:v>12</c:v>
                </c:pt>
                <c:pt idx="58">
                  <c:v>12</c:v>
                </c:pt>
                <c:pt idx="59">
                  <c:v>8</c:v>
                </c:pt>
                <c:pt idx="60">
                  <c:v>8</c:v>
                </c:pt>
                <c:pt idx="61">
                  <c:v>4</c:v>
                </c:pt>
                <c:pt idx="62">
                  <c:v>4</c:v>
                </c:pt>
                <c:pt idx="63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BB-4D09-AF33-3184E14F6E29}"/>
            </c:ext>
          </c:extLst>
        </c:ser>
        <c:ser>
          <c:idx val="1"/>
          <c:order val="1"/>
          <c:tx>
            <c:strRef>
              <c:f>'FUERZAS EN ALTURA - NO USAR'!$L$3:$P$3</c:f>
              <c:strCache>
                <c:ptCount val="1"/>
                <c:pt idx="0">
                  <c:v>DIRECCION Y</c:v>
                </c:pt>
              </c:strCache>
            </c:strRef>
          </c:tx>
          <c:spPr>
            <a:ln w="19050" cap="rnd">
              <a:solidFill>
                <a:schemeClr val="accent2">
                  <a:alpha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2">
                    <a:alpha val="60000"/>
                  </a:schemeClr>
                </a:solidFill>
              </a:ln>
              <a:effectLst/>
            </c:spPr>
          </c:marker>
          <c:xVal>
            <c:numRef>
              <c:f>'FUERZAS EN ALTURA - NO USAR'!$G$55:$G$123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82.19047619047619</c:v>
                </c:pt>
                <c:pt idx="27" formatCode="0">
                  <c:v>82.19047619047619</c:v>
                </c:pt>
                <c:pt idx="28" formatCode="0">
                  <c:v>160.27142857142857</c:v>
                </c:pt>
                <c:pt idx="29" formatCode="0">
                  <c:v>160.27142857142857</c:v>
                </c:pt>
                <c:pt idx="30" formatCode="0">
                  <c:v>234.24285714285713</c:v>
                </c:pt>
                <c:pt idx="31" formatCode="0">
                  <c:v>234.24285714285713</c:v>
                </c:pt>
                <c:pt idx="32" formatCode="0">
                  <c:v>304.10476190476192</c:v>
                </c:pt>
                <c:pt idx="33" formatCode="0">
                  <c:v>304.10476190476192</c:v>
                </c:pt>
                <c:pt idx="34" formatCode="0">
                  <c:v>369.85714285714289</c:v>
                </c:pt>
                <c:pt idx="35" formatCode="0">
                  <c:v>369.85714285714289</c:v>
                </c:pt>
                <c:pt idx="36" formatCode="0">
                  <c:v>431.5</c:v>
                </c:pt>
                <c:pt idx="37" formatCode="0">
                  <c:v>431.5</c:v>
                </c:pt>
                <c:pt idx="38" formatCode="0">
                  <c:v>489.0333333333333</c:v>
                </c:pt>
                <c:pt idx="39" formatCode="0">
                  <c:v>489.0333333333333</c:v>
                </c:pt>
                <c:pt idx="40" formatCode="0">
                  <c:v>542.4571428571428</c:v>
                </c:pt>
                <c:pt idx="41" formatCode="0">
                  <c:v>542.4571428571428</c:v>
                </c:pt>
                <c:pt idx="42" formatCode="0">
                  <c:v>591.77142857142849</c:v>
                </c:pt>
                <c:pt idx="43" formatCode="0">
                  <c:v>591.77142857142849</c:v>
                </c:pt>
                <c:pt idx="44" formatCode="0">
                  <c:v>636.97619047619037</c:v>
                </c:pt>
                <c:pt idx="45" formatCode="0">
                  <c:v>636.97619047619037</c:v>
                </c:pt>
                <c:pt idx="46" formatCode="0">
                  <c:v>678.07142857142844</c:v>
                </c:pt>
                <c:pt idx="47" formatCode="0">
                  <c:v>678.07142857142844</c:v>
                </c:pt>
                <c:pt idx="48" formatCode="0">
                  <c:v>715.05714285714271</c:v>
                </c:pt>
                <c:pt idx="49" formatCode="0">
                  <c:v>715.05714285714271</c:v>
                </c:pt>
                <c:pt idx="50" formatCode="0">
                  <c:v>747.93333333333317</c:v>
                </c:pt>
                <c:pt idx="51" formatCode="0">
                  <c:v>747.93333333333317</c:v>
                </c:pt>
                <c:pt idx="52" formatCode="0">
                  <c:v>776.69999999999982</c:v>
                </c:pt>
                <c:pt idx="53" formatCode="0">
                  <c:v>776.69999999999982</c:v>
                </c:pt>
                <c:pt idx="54" formatCode="0">
                  <c:v>801.35714285714266</c:v>
                </c:pt>
                <c:pt idx="55" formatCode="0">
                  <c:v>801.35714285714266</c:v>
                </c:pt>
                <c:pt idx="56" formatCode="0">
                  <c:v>821.9047619047617</c:v>
                </c:pt>
                <c:pt idx="57" formatCode="0">
                  <c:v>821.9047619047617</c:v>
                </c:pt>
                <c:pt idx="58" formatCode="0">
                  <c:v>838.34285714285693</c:v>
                </c:pt>
                <c:pt idx="59" formatCode="0">
                  <c:v>838.34285714285693</c:v>
                </c:pt>
                <c:pt idx="60" formatCode="0">
                  <c:v>850.67142857142835</c:v>
                </c:pt>
                <c:pt idx="61" formatCode="0">
                  <c:v>850.67142857142835</c:v>
                </c:pt>
                <c:pt idx="62" formatCode="0">
                  <c:v>858.89047619047597</c:v>
                </c:pt>
                <c:pt idx="63" formatCode="0">
                  <c:v>858.89047619047597</c:v>
                </c:pt>
                <c:pt idx="64" formatCode="0">
                  <c:v>862.99999999999977</c:v>
                </c:pt>
                <c:pt idx="65" formatCode="0">
                  <c:v>862.99999999999977</c:v>
                </c:pt>
                <c:pt idx="66" formatCode="0">
                  <c:v>862.99999999999977</c:v>
                </c:pt>
                <c:pt idx="67" formatCode="0">
                  <c:v>862.99999999999977</c:v>
                </c:pt>
                <c:pt idx="68">
                  <c:v>0</c:v>
                </c:pt>
              </c:numCache>
            </c:numRef>
          </c:xVal>
          <c:yVal>
            <c:numRef>
              <c:f>'FUERZAS EN ALTURA - NO USAR'!$A$55:$A$123</c:f>
              <c:numCache>
                <c:formatCode>0.0</c:formatCode>
                <c:ptCount val="69"/>
                <c:pt idx="0" formatCode="General">
                  <c:v>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76</c:v>
                </c:pt>
                <c:pt idx="28">
                  <c:v>76</c:v>
                </c:pt>
                <c:pt idx="29">
                  <c:v>72</c:v>
                </c:pt>
                <c:pt idx="30">
                  <c:v>72</c:v>
                </c:pt>
                <c:pt idx="31">
                  <c:v>68</c:v>
                </c:pt>
                <c:pt idx="32">
                  <c:v>68</c:v>
                </c:pt>
                <c:pt idx="33">
                  <c:v>64</c:v>
                </c:pt>
                <c:pt idx="34">
                  <c:v>64</c:v>
                </c:pt>
                <c:pt idx="35">
                  <c:v>60</c:v>
                </c:pt>
                <c:pt idx="36">
                  <c:v>60</c:v>
                </c:pt>
                <c:pt idx="37">
                  <c:v>56</c:v>
                </c:pt>
                <c:pt idx="38">
                  <c:v>56</c:v>
                </c:pt>
                <c:pt idx="39">
                  <c:v>52</c:v>
                </c:pt>
                <c:pt idx="40">
                  <c:v>52</c:v>
                </c:pt>
                <c:pt idx="41">
                  <c:v>48</c:v>
                </c:pt>
                <c:pt idx="42">
                  <c:v>48</c:v>
                </c:pt>
                <c:pt idx="43">
                  <c:v>44</c:v>
                </c:pt>
                <c:pt idx="44">
                  <c:v>44</c:v>
                </c:pt>
                <c:pt idx="45">
                  <c:v>40</c:v>
                </c:pt>
                <c:pt idx="46">
                  <c:v>40</c:v>
                </c:pt>
                <c:pt idx="47">
                  <c:v>36</c:v>
                </c:pt>
                <c:pt idx="48">
                  <c:v>36</c:v>
                </c:pt>
                <c:pt idx="49">
                  <c:v>32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24</c:v>
                </c:pt>
                <c:pt idx="54">
                  <c:v>24</c:v>
                </c:pt>
                <c:pt idx="55">
                  <c:v>20</c:v>
                </c:pt>
                <c:pt idx="56">
                  <c:v>20</c:v>
                </c:pt>
                <c:pt idx="57">
                  <c:v>16</c:v>
                </c:pt>
                <c:pt idx="58">
                  <c:v>16</c:v>
                </c:pt>
                <c:pt idx="59">
                  <c:v>12</c:v>
                </c:pt>
                <c:pt idx="60">
                  <c:v>12</c:v>
                </c:pt>
                <c:pt idx="61">
                  <c:v>8</c:v>
                </c:pt>
                <c:pt idx="62">
                  <c:v>8</c:v>
                </c:pt>
                <c:pt idx="63">
                  <c:v>4</c:v>
                </c:pt>
                <c:pt idx="64">
                  <c:v>4</c:v>
                </c:pt>
                <c:pt idx="65">
                  <c:v>0</c:v>
                </c:pt>
                <c:pt idx="66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5BB-4D09-AF33-3184E14F6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83488"/>
        <c:axId val="124060800"/>
      </c:scatterChart>
      <c:valAx>
        <c:axId val="12358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Esfuerzo de Corte [tn]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4060800"/>
        <c:crosses val="autoZero"/>
        <c:crossBetween val="midCat"/>
      </c:valAx>
      <c:valAx>
        <c:axId val="12406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3583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Momento Flector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7956456159348"/>
          <c:y val="0.1308941743557501"/>
          <c:w val="0.7796212781779962"/>
          <c:h val="0.72997772701886565"/>
        </c:manualLayout>
      </c:layout>
      <c:scatterChart>
        <c:scatterStyle val="lineMarker"/>
        <c:varyColors val="0"/>
        <c:ser>
          <c:idx val="0"/>
          <c:order val="0"/>
          <c:tx>
            <c:v>Direccion X</c:v>
          </c:tx>
          <c:xVal>
            <c:numRef>
              <c:f>'FUERZAS EN ALTURA - NO USAR'!$D$56:$D$88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184.10666666666665</c:v>
                </c:pt>
                <c:pt idx="13">
                  <c:v>543.11466666666661</c:v>
                </c:pt>
                <c:pt idx="14">
                  <c:v>1067.8186666666666</c:v>
                </c:pt>
                <c:pt idx="15">
                  <c:v>1749.0133333333333</c:v>
                </c:pt>
                <c:pt idx="16">
                  <c:v>2577.4933333333333</c:v>
                </c:pt>
                <c:pt idx="17">
                  <c:v>3544.0533333333333</c:v>
                </c:pt>
                <c:pt idx="18">
                  <c:v>4639.4880000000003</c:v>
                </c:pt>
                <c:pt idx="19">
                  <c:v>5854.5920000000006</c:v>
                </c:pt>
                <c:pt idx="20">
                  <c:v>7180.1600000000008</c:v>
                </c:pt>
                <c:pt idx="21">
                  <c:v>8606.9866666666676</c:v>
                </c:pt>
                <c:pt idx="22">
                  <c:v>10125.866666666667</c:v>
                </c:pt>
                <c:pt idx="23">
                  <c:v>11727.594666666666</c:v>
                </c:pt>
                <c:pt idx="24">
                  <c:v>13402.965333333332</c:v>
                </c:pt>
                <c:pt idx="25">
                  <c:v>15142.773333333331</c:v>
                </c:pt>
                <c:pt idx="26">
                  <c:v>16937.813333333332</c:v>
                </c:pt>
                <c:pt idx="27">
                  <c:v>18778.879999999997</c:v>
                </c:pt>
                <c:pt idx="28">
                  <c:v>20656.767999999996</c:v>
                </c:pt>
                <c:pt idx="29">
                  <c:v>22562.271999999997</c:v>
                </c:pt>
                <c:pt idx="30">
                  <c:v>24486.186666666665</c:v>
                </c:pt>
                <c:pt idx="31">
                  <c:v>26419.306666666664</c:v>
                </c:pt>
                <c:pt idx="32">
                  <c:v>0</c:v>
                </c:pt>
              </c:numCache>
            </c:numRef>
          </c:xVal>
          <c:yVal>
            <c:numRef>
              <c:f>'FUERZAS EN ALTURA - NO USAR'!$C$56:$C$88</c:f>
              <c:numCache>
                <c:formatCode>0.0</c:formatCode>
                <c:ptCount val="33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76</c:v>
                </c:pt>
                <c:pt idx="13">
                  <c:v>72</c:v>
                </c:pt>
                <c:pt idx="14">
                  <c:v>68</c:v>
                </c:pt>
                <c:pt idx="15">
                  <c:v>64</c:v>
                </c:pt>
                <c:pt idx="16">
                  <c:v>60</c:v>
                </c:pt>
                <c:pt idx="17">
                  <c:v>56</c:v>
                </c:pt>
                <c:pt idx="18">
                  <c:v>52</c:v>
                </c:pt>
                <c:pt idx="19">
                  <c:v>48</c:v>
                </c:pt>
                <c:pt idx="20">
                  <c:v>44</c:v>
                </c:pt>
                <c:pt idx="21">
                  <c:v>40</c:v>
                </c:pt>
                <c:pt idx="22">
                  <c:v>36</c:v>
                </c:pt>
                <c:pt idx="23">
                  <c:v>32</c:v>
                </c:pt>
                <c:pt idx="24">
                  <c:v>28</c:v>
                </c:pt>
                <c:pt idx="25">
                  <c:v>24</c:v>
                </c:pt>
                <c:pt idx="26">
                  <c:v>20</c:v>
                </c:pt>
                <c:pt idx="27">
                  <c:v>16</c:v>
                </c:pt>
                <c:pt idx="28">
                  <c:v>12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8D-48A7-91D1-4A06CE90E19F}"/>
            </c:ext>
          </c:extLst>
        </c:ser>
        <c:ser>
          <c:idx val="1"/>
          <c:order val="1"/>
          <c:tx>
            <c:v>Direccion Y</c:v>
          </c:tx>
          <c:xVal>
            <c:numRef>
              <c:f>'FUERZAS EN ALTURA - NO USAR'!$L$56:$L$89</c:f>
              <c:numCache>
                <c:formatCode>0</c:formatCode>
                <c:ptCount val="34"/>
              </c:numCache>
            </c:numRef>
          </c:xVal>
          <c:yVal>
            <c:numRef>
              <c:f>'FUERZAS EN ALTURA - NO USAR'!$K$56:$K$89</c:f>
              <c:numCache>
                <c:formatCode>0.0</c:formatCode>
                <c:ptCount val="34"/>
                <c:pt idx="10">
                  <c:v>0</c:v>
                </c:pt>
                <c:pt idx="11">
                  <c:v>67.356097560975599</c:v>
                </c:pt>
                <c:pt idx="12">
                  <c:v>60.788878048780482</c:v>
                </c:pt>
                <c:pt idx="13">
                  <c:v>54.558439024390239</c:v>
                </c:pt>
                <c:pt idx="14">
                  <c:v>48.664780487804869</c:v>
                </c:pt>
                <c:pt idx="15">
                  <c:v>43.107902439024386</c:v>
                </c:pt>
                <c:pt idx="16">
                  <c:v>37.887804878048769</c:v>
                </c:pt>
                <c:pt idx="17">
                  <c:v>33.004487804878046</c:v>
                </c:pt>
                <c:pt idx="18">
                  <c:v>28.457951219512189</c:v>
                </c:pt>
                <c:pt idx="19">
                  <c:v>24.248195121951216</c:v>
                </c:pt>
                <c:pt idx="20">
                  <c:v>20.375219512195116</c:v>
                </c:pt>
                <c:pt idx="21">
                  <c:v>16.8390243902439</c:v>
                </c:pt>
                <c:pt idx="22">
                  <c:v>13.63960975609756</c:v>
                </c:pt>
                <c:pt idx="23">
                  <c:v>10.776975609756096</c:v>
                </c:pt>
                <c:pt idx="24">
                  <c:v>8.2511219512195115</c:v>
                </c:pt>
                <c:pt idx="25">
                  <c:v>6.062048780487804</c:v>
                </c:pt>
                <c:pt idx="26">
                  <c:v>4.2097560975609749</c:v>
                </c:pt>
                <c:pt idx="27">
                  <c:v>2.6942439024390241</c:v>
                </c:pt>
                <c:pt idx="28">
                  <c:v>1.515512195121951</c:v>
                </c:pt>
                <c:pt idx="29">
                  <c:v>0.67356097560975603</c:v>
                </c:pt>
                <c:pt idx="30">
                  <c:v>0.16839024390243901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8D-48A7-91D1-4A06CE90E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60256"/>
        <c:axId val="124187008"/>
      </c:scatterChart>
      <c:valAx>
        <c:axId val="1241602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Esfuerzo de Corte [tn]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24187008"/>
        <c:crosses val="autoZero"/>
        <c:crossBetween val="midCat"/>
      </c:valAx>
      <c:valAx>
        <c:axId val="124187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Altura [m]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24160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182696046303856"/>
          <c:y val="0.23733196817019034"/>
          <c:w val="0.17141272106861302"/>
          <c:h val="0.102055277108787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Fuerza</a:t>
            </a:r>
            <a:r>
              <a:rPr lang="en-US" baseline="0"/>
              <a:t>s en altura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7956456159348"/>
          <c:y val="0.1308941743557501"/>
          <c:w val="0.7796212781779962"/>
          <c:h val="0.729977727018865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'FUERZAS EN ALTURA - NO USAR'!$G$3:$K$3</c:f>
              <c:strCache>
                <c:ptCount val="1"/>
                <c:pt idx="0">
                  <c:v>DIRECCION X</c:v>
                </c:pt>
              </c:strCache>
            </c:strRef>
          </c:tx>
          <c:spPr>
            <a:noFill/>
            <a:ln w="38100" cap="rnd" cmpd="sng">
              <a:solidFill>
                <a:schemeClr val="tx2">
                  <a:lumMod val="75000"/>
                </a:schemeClr>
              </a:solidFill>
              <a:prstDash val="solid"/>
              <a:miter lim="800000"/>
            </a:ln>
          </c:spPr>
          <c:invertIfNegative val="0"/>
          <c:cat>
            <c:numRef>
              <c:f>'FUERZAS EN ALTURA - NO USAR'!$N$55:$N$87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</c:v>
                </c:pt>
                <c:pt idx="13">
                  <c:v>19</c:v>
                </c:pt>
                <c:pt idx="14">
                  <c:v>18</c:v>
                </c:pt>
                <c:pt idx="15">
                  <c:v>17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12</c:v>
                </c:pt>
                <c:pt idx="21">
                  <c:v>11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</c:numCache>
            </c:numRef>
          </c:cat>
          <c:val>
            <c:numRef>
              <c:f>'FUERZAS EN ALTURA - NO USAR'!$O$55:$O$86</c:f>
              <c:numCache>
                <c:formatCode>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46.026666666666664</c:v>
                </c:pt>
                <c:pt idx="13">
                  <c:v>43.725333333333332</c:v>
                </c:pt>
                <c:pt idx="14">
                  <c:v>41.423999999999999</c:v>
                </c:pt>
                <c:pt idx="15">
                  <c:v>39.122666666666667</c:v>
                </c:pt>
                <c:pt idx="16">
                  <c:v>36.821333333333342</c:v>
                </c:pt>
                <c:pt idx="17">
                  <c:v>34.520000000000003</c:v>
                </c:pt>
                <c:pt idx="18">
                  <c:v>32.218666666666671</c:v>
                </c:pt>
                <c:pt idx="19">
                  <c:v>29.917333333333335</c:v>
                </c:pt>
                <c:pt idx="20">
                  <c:v>27.616</c:v>
                </c:pt>
                <c:pt idx="21">
                  <c:v>25.314666666666668</c:v>
                </c:pt>
                <c:pt idx="22">
                  <c:v>23.013333333333332</c:v>
                </c:pt>
                <c:pt idx="23">
                  <c:v>20.712</c:v>
                </c:pt>
                <c:pt idx="24">
                  <c:v>18.410666666666671</c:v>
                </c:pt>
                <c:pt idx="25">
                  <c:v>16.109333333333336</c:v>
                </c:pt>
                <c:pt idx="26">
                  <c:v>13.808</c:v>
                </c:pt>
                <c:pt idx="27">
                  <c:v>11.506666666666666</c:v>
                </c:pt>
                <c:pt idx="28">
                  <c:v>9.2053333333333356</c:v>
                </c:pt>
                <c:pt idx="29">
                  <c:v>6.9039999999999999</c:v>
                </c:pt>
                <c:pt idx="30">
                  <c:v>4.6026666666666678</c:v>
                </c:pt>
                <c:pt idx="31">
                  <c:v>2.3013333333333339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D-469B-A75E-FF9D5F783C9B}"/>
            </c:ext>
          </c:extLst>
        </c:ser>
        <c:ser>
          <c:idx val="1"/>
          <c:order val="1"/>
          <c:tx>
            <c:strRef>
              <c:f>'FUERZAS EN ALTURA - NO USAR'!$L$3:$P$3</c:f>
              <c:strCache>
                <c:ptCount val="1"/>
                <c:pt idx="0">
                  <c:v>DIRECCION Y</c:v>
                </c:pt>
              </c:strCache>
            </c:strRef>
          </c:tx>
          <c:invertIfNegative val="0"/>
          <c:val>
            <c:numRef>
              <c:f>'FUERZAS EN ALTURA - NO USAR'!$P$55:$P$86</c:f>
              <c:numCache>
                <c:formatCode>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82.19047619047619</c:v>
                </c:pt>
                <c:pt idx="13">
                  <c:v>78.080952380952382</c:v>
                </c:pt>
                <c:pt idx="14">
                  <c:v>73.971428571428575</c:v>
                </c:pt>
                <c:pt idx="15">
                  <c:v>69.861904761904768</c:v>
                </c:pt>
                <c:pt idx="16">
                  <c:v>65.75238095238096</c:v>
                </c:pt>
                <c:pt idx="17">
                  <c:v>61.642857142857139</c:v>
                </c:pt>
                <c:pt idx="18">
                  <c:v>57.533333333333331</c:v>
                </c:pt>
                <c:pt idx="19">
                  <c:v>53.423809523809524</c:v>
                </c:pt>
                <c:pt idx="20">
                  <c:v>49.31428571428571</c:v>
                </c:pt>
                <c:pt idx="21">
                  <c:v>45.204761904761909</c:v>
                </c:pt>
                <c:pt idx="22">
                  <c:v>41.095238095238095</c:v>
                </c:pt>
                <c:pt idx="23">
                  <c:v>36.985714285714288</c:v>
                </c:pt>
                <c:pt idx="24">
                  <c:v>32.87619047619048</c:v>
                </c:pt>
                <c:pt idx="25">
                  <c:v>28.766666666666666</c:v>
                </c:pt>
                <c:pt idx="26">
                  <c:v>24.657142857142855</c:v>
                </c:pt>
                <c:pt idx="27">
                  <c:v>20.547619047619047</c:v>
                </c:pt>
                <c:pt idx="28">
                  <c:v>16.43809523809524</c:v>
                </c:pt>
                <c:pt idx="29">
                  <c:v>12.328571428571427</c:v>
                </c:pt>
                <c:pt idx="30">
                  <c:v>8.21904761904762</c:v>
                </c:pt>
                <c:pt idx="31">
                  <c:v>4.10952380952381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3D-469B-A75E-FF9D5F783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26617088"/>
        <c:axId val="126619008"/>
      </c:barChart>
      <c:catAx>
        <c:axId val="126617088"/>
        <c:scaling>
          <c:orientation val="maxMin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Nivel</a:t>
                </a:r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26619008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26619008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Fuerza [tn]</a:t>
                </a:r>
              </a:p>
            </c:rich>
          </c:tx>
          <c:layout>
            <c:manualLayout>
              <c:xMode val="edge"/>
              <c:yMode val="edge"/>
              <c:x val="0.44250755326872926"/>
              <c:y val="0.9182814671845696"/>
            </c:manualLayout>
          </c:layout>
          <c:overlay val="0"/>
        </c:title>
        <c:numFmt formatCode="0" sourceLinked="1"/>
        <c:majorTickMark val="out"/>
        <c:minorTickMark val="in"/>
        <c:tickLblPos val="high"/>
        <c:crossAx val="126617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093581599948831"/>
          <c:y val="0.16719870346111945"/>
          <c:w val="0.14829578084562087"/>
          <c:h val="0.114199345743015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de Fuerzas</a:t>
            </a:r>
            <a:r>
              <a:rPr lang="en-US" baseline="0"/>
              <a:t> en Altura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7956456159348"/>
          <c:y val="0.1308941743557501"/>
          <c:w val="0.77962127817799576"/>
          <c:h val="0.72997772701886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'FUERZAS EN ALTURA - NO USAR'!$O$54</c:f>
              <c:strCache>
                <c:ptCount val="1"/>
                <c:pt idx="0">
                  <c:v>IC-103</c:v>
                </c:pt>
              </c:strCache>
            </c:strRef>
          </c:tx>
          <c:spPr>
            <a:ln w="31750"/>
          </c:spPr>
          <c:xVal>
            <c:numRef>
              <c:f>'FUERZAS EN ALTURA - NO USAR'!$O$66:$O$87</c:f>
              <c:numCache>
                <c:formatCode>0</c:formatCode>
                <c:ptCount val="22"/>
                <c:pt idx="0">
                  <c:v>0</c:v>
                </c:pt>
                <c:pt idx="1">
                  <c:v>46.026666666666664</c:v>
                </c:pt>
                <c:pt idx="2">
                  <c:v>43.725333333333332</c:v>
                </c:pt>
                <c:pt idx="3">
                  <c:v>41.423999999999999</c:v>
                </c:pt>
                <c:pt idx="4">
                  <c:v>39.122666666666667</c:v>
                </c:pt>
                <c:pt idx="5">
                  <c:v>36.821333333333342</c:v>
                </c:pt>
                <c:pt idx="6">
                  <c:v>34.520000000000003</c:v>
                </c:pt>
                <c:pt idx="7">
                  <c:v>32.218666666666671</c:v>
                </c:pt>
                <c:pt idx="8">
                  <c:v>29.917333333333335</c:v>
                </c:pt>
                <c:pt idx="9">
                  <c:v>27.616</c:v>
                </c:pt>
                <c:pt idx="10">
                  <c:v>25.314666666666668</c:v>
                </c:pt>
                <c:pt idx="11">
                  <c:v>23.013333333333332</c:v>
                </c:pt>
                <c:pt idx="12">
                  <c:v>20.712</c:v>
                </c:pt>
                <c:pt idx="13">
                  <c:v>18.410666666666671</c:v>
                </c:pt>
                <c:pt idx="14">
                  <c:v>16.109333333333336</c:v>
                </c:pt>
                <c:pt idx="15">
                  <c:v>13.808</c:v>
                </c:pt>
                <c:pt idx="16">
                  <c:v>11.506666666666666</c:v>
                </c:pt>
                <c:pt idx="17">
                  <c:v>9.2053333333333356</c:v>
                </c:pt>
                <c:pt idx="18">
                  <c:v>6.9039999999999999</c:v>
                </c:pt>
                <c:pt idx="19">
                  <c:v>4.6026666666666678</c:v>
                </c:pt>
                <c:pt idx="20">
                  <c:v>2.3013333333333339</c:v>
                </c:pt>
                <c:pt idx="21">
                  <c:v>0</c:v>
                </c:pt>
              </c:numCache>
            </c:numRef>
          </c:xVal>
          <c:yVal>
            <c:numRef>
              <c:f>'FUERZAS EN ALTURA - NO USAR'!$H$66:$H$87</c:f>
              <c:numCache>
                <c:formatCode>0.0</c:formatCode>
                <c:ptCount val="22"/>
                <c:pt idx="0">
                  <c:v>80</c:v>
                </c:pt>
                <c:pt idx="1">
                  <c:v>80</c:v>
                </c:pt>
                <c:pt idx="2">
                  <c:v>76</c:v>
                </c:pt>
                <c:pt idx="3">
                  <c:v>72</c:v>
                </c:pt>
                <c:pt idx="4">
                  <c:v>68</c:v>
                </c:pt>
                <c:pt idx="5">
                  <c:v>64</c:v>
                </c:pt>
                <c:pt idx="6">
                  <c:v>60</c:v>
                </c:pt>
                <c:pt idx="7">
                  <c:v>56</c:v>
                </c:pt>
                <c:pt idx="8">
                  <c:v>52</c:v>
                </c:pt>
                <c:pt idx="9">
                  <c:v>48</c:v>
                </c:pt>
                <c:pt idx="10">
                  <c:v>44</c:v>
                </c:pt>
                <c:pt idx="11">
                  <c:v>40</c:v>
                </c:pt>
                <c:pt idx="12">
                  <c:v>36</c:v>
                </c:pt>
                <c:pt idx="13">
                  <c:v>32</c:v>
                </c:pt>
                <c:pt idx="14">
                  <c:v>28</c:v>
                </c:pt>
                <c:pt idx="15">
                  <c:v>24</c:v>
                </c:pt>
                <c:pt idx="16">
                  <c:v>20</c:v>
                </c:pt>
                <c:pt idx="17">
                  <c:v>16</c:v>
                </c:pt>
                <c:pt idx="18">
                  <c:v>12</c:v>
                </c:pt>
                <c:pt idx="19">
                  <c:v>8</c:v>
                </c:pt>
                <c:pt idx="20">
                  <c:v>4</c:v>
                </c:pt>
                <c:pt idx="2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B1-4C4E-A32A-58A3D76EFFB5}"/>
            </c:ext>
          </c:extLst>
        </c:ser>
        <c:ser>
          <c:idx val="1"/>
          <c:order val="1"/>
          <c:tx>
            <c:strRef>
              <c:f>'FUERZAS EN ALTURA - NO USAR'!$I$54</c:f>
              <c:strCache>
                <c:ptCount val="1"/>
                <c:pt idx="0">
                  <c:v>CLL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xVal>
            <c:numRef>
              <c:f>'FUERZAS EN ALTURA - NO USAR'!$I$66:$I$87</c:f>
              <c:numCache>
                <c:formatCode>0</c:formatCode>
                <c:ptCount val="22"/>
                <c:pt idx="0">
                  <c:v>0</c:v>
                </c:pt>
                <c:pt idx="1">
                  <c:v>81.006666666666661</c:v>
                </c:pt>
                <c:pt idx="2">
                  <c:v>40.227306666666664</c:v>
                </c:pt>
                <c:pt idx="3">
                  <c:v>38.110080000000004</c:v>
                </c:pt>
                <c:pt idx="4">
                  <c:v>35.992853333333336</c:v>
                </c:pt>
                <c:pt idx="5">
                  <c:v>33.875626666666676</c:v>
                </c:pt>
                <c:pt idx="6">
                  <c:v>31.758400000000005</c:v>
                </c:pt>
                <c:pt idx="7">
                  <c:v>29.641173333333338</c:v>
                </c:pt>
                <c:pt idx="8">
                  <c:v>27.523946666666671</c:v>
                </c:pt>
                <c:pt idx="9">
                  <c:v>25.40672</c:v>
                </c:pt>
                <c:pt idx="10">
                  <c:v>23.289493333333336</c:v>
                </c:pt>
                <c:pt idx="11">
                  <c:v>21.172266666666665</c:v>
                </c:pt>
                <c:pt idx="12">
                  <c:v>19.055040000000002</c:v>
                </c:pt>
                <c:pt idx="13">
                  <c:v>16.937813333333338</c:v>
                </c:pt>
                <c:pt idx="14">
                  <c:v>14.820586666666669</c:v>
                </c:pt>
                <c:pt idx="15">
                  <c:v>12.70336</c:v>
                </c:pt>
                <c:pt idx="16">
                  <c:v>10.586133333333333</c:v>
                </c:pt>
                <c:pt idx="17">
                  <c:v>8.468906666666669</c:v>
                </c:pt>
                <c:pt idx="18">
                  <c:v>6.35168</c:v>
                </c:pt>
                <c:pt idx="19">
                  <c:v>4.2344533333333345</c:v>
                </c:pt>
                <c:pt idx="20">
                  <c:v>2.1172266666666673</c:v>
                </c:pt>
                <c:pt idx="21">
                  <c:v>0</c:v>
                </c:pt>
              </c:numCache>
            </c:numRef>
          </c:xVal>
          <c:yVal>
            <c:numRef>
              <c:f>'FUERZAS EN ALTURA - NO USAR'!$H$66:$H$87</c:f>
              <c:numCache>
                <c:formatCode>0.0</c:formatCode>
                <c:ptCount val="22"/>
                <c:pt idx="0">
                  <c:v>80</c:v>
                </c:pt>
                <c:pt idx="1">
                  <c:v>80</c:v>
                </c:pt>
                <c:pt idx="2">
                  <c:v>76</c:v>
                </c:pt>
                <c:pt idx="3">
                  <c:v>72</c:v>
                </c:pt>
                <c:pt idx="4">
                  <c:v>68</c:v>
                </c:pt>
                <c:pt idx="5">
                  <c:v>64</c:v>
                </c:pt>
                <c:pt idx="6">
                  <c:v>60</c:v>
                </c:pt>
                <c:pt idx="7">
                  <c:v>56</c:v>
                </c:pt>
                <c:pt idx="8">
                  <c:v>52</c:v>
                </c:pt>
                <c:pt idx="9">
                  <c:v>48</c:v>
                </c:pt>
                <c:pt idx="10">
                  <c:v>44</c:v>
                </c:pt>
                <c:pt idx="11">
                  <c:v>40</c:v>
                </c:pt>
                <c:pt idx="12">
                  <c:v>36</c:v>
                </c:pt>
                <c:pt idx="13">
                  <c:v>32</c:v>
                </c:pt>
                <c:pt idx="14">
                  <c:v>28</c:v>
                </c:pt>
                <c:pt idx="15">
                  <c:v>24</c:v>
                </c:pt>
                <c:pt idx="16">
                  <c:v>20</c:v>
                </c:pt>
                <c:pt idx="17">
                  <c:v>16</c:v>
                </c:pt>
                <c:pt idx="18">
                  <c:v>12</c:v>
                </c:pt>
                <c:pt idx="19">
                  <c:v>8</c:v>
                </c:pt>
                <c:pt idx="20">
                  <c:v>4</c:v>
                </c:pt>
                <c:pt idx="2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B1-4C4E-A32A-58A3D76EFFB5}"/>
            </c:ext>
          </c:extLst>
        </c:ser>
        <c:ser>
          <c:idx val="2"/>
          <c:order val="2"/>
          <c:tx>
            <c:strRef>
              <c:f>'FUERZAS EN ALTURA - NO USAR'!$J$54</c:f>
              <c:strCache>
                <c:ptCount val="1"/>
                <c:pt idx="0">
                  <c:v>ASCE 1.5 s</c:v>
                </c:pt>
              </c:strCache>
            </c:strRef>
          </c:tx>
          <c:spPr>
            <a:ln w="31750"/>
          </c:spPr>
          <c:xVal>
            <c:numRef>
              <c:f>'FUERZAS EN ALTURA - NO USAR'!$J$66:$J$87</c:f>
              <c:numCache>
                <c:formatCode>_ * #,##0.00_ ;_ * \-#,##0.00_ ;_ * "-"??_ ;_ @_ </c:formatCode>
                <c:ptCount val="22"/>
                <c:pt idx="0" formatCode="General">
                  <c:v>0</c:v>
                </c:pt>
                <c:pt idx="1">
                  <c:v>56.816597823712058</c:v>
                </c:pt>
                <c:pt idx="2">
                  <c:v>52.609070964147023</c:v>
                </c:pt>
                <c:pt idx="3">
                  <c:v>48.510861666667928</c:v>
                </c:pt>
                <c:pt idx="4">
                  <c:v>44.524967711566781</c:v>
                </c:pt>
                <c:pt idx="5">
                  <c:v>40.654647994907755</c:v>
                </c:pt>
                <c:pt idx="6">
                  <c:v>36.903462803953715</c:v>
                </c:pt>
                <c:pt idx="7">
                  <c:v>33.275323369934029</c:v>
                </c:pt>
                <c:pt idx="8">
                  <c:v>29.774553642352068</c:v>
                </c:pt>
                <c:pt idx="9">
                  <c:v>26.405968459128193</c:v>
                </c:pt>
                <c:pt idx="10">
                  <c:v>23.174974175217496</c:v>
                </c:pt>
                <c:pt idx="11">
                  <c:v>20.087700802547836</c:v>
                </c:pt>
                <c:pt idx="12">
                  <c:v>17.151179622851732</c:v>
                </c:pt>
                <c:pt idx="13">
                  <c:v>14.373588641975688</c:v>
                </c:pt>
                <c:pt idx="14">
                  <c:v>11.764603400527761</c:v>
                </c:pt>
                <c:pt idx="15">
                  <c:v>9.3359196806238174</c:v>
                </c:pt>
                <c:pt idx="16">
                  <c:v>7.1020747279640126</c:v>
                </c:pt>
                <c:pt idx="17">
                  <c:v>5.0818309993634729</c:v>
                </c:pt>
                <c:pt idx="18">
                  <c:v>3.3007460573910241</c:v>
                </c:pt>
                <c:pt idx="19">
                  <c:v>1.7966985802469602</c:v>
                </c:pt>
                <c:pt idx="20">
                  <c:v>0.63522887492043412</c:v>
                </c:pt>
                <c:pt idx="21" formatCode="General">
                  <c:v>0</c:v>
                </c:pt>
              </c:numCache>
            </c:numRef>
          </c:xVal>
          <c:yVal>
            <c:numRef>
              <c:f>'FUERZAS EN ALTURA - NO USAR'!$H$66:$H$87</c:f>
              <c:numCache>
                <c:formatCode>0.0</c:formatCode>
                <c:ptCount val="22"/>
                <c:pt idx="0">
                  <c:v>80</c:v>
                </c:pt>
                <c:pt idx="1">
                  <c:v>80</c:v>
                </c:pt>
                <c:pt idx="2">
                  <c:v>76</c:v>
                </c:pt>
                <c:pt idx="3">
                  <c:v>72</c:v>
                </c:pt>
                <c:pt idx="4">
                  <c:v>68</c:v>
                </c:pt>
                <c:pt idx="5">
                  <c:v>64</c:v>
                </c:pt>
                <c:pt idx="6">
                  <c:v>60</c:v>
                </c:pt>
                <c:pt idx="7">
                  <c:v>56</c:v>
                </c:pt>
                <c:pt idx="8">
                  <c:v>52</c:v>
                </c:pt>
                <c:pt idx="9">
                  <c:v>48</c:v>
                </c:pt>
                <c:pt idx="10">
                  <c:v>44</c:v>
                </c:pt>
                <c:pt idx="11">
                  <c:v>40</c:v>
                </c:pt>
                <c:pt idx="12">
                  <c:v>36</c:v>
                </c:pt>
                <c:pt idx="13">
                  <c:v>32</c:v>
                </c:pt>
                <c:pt idx="14">
                  <c:v>28</c:v>
                </c:pt>
                <c:pt idx="15">
                  <c:v>24</c:v>
                </c:pt>
                <c:pt idx="16">
                  <c:v>20</c:v>
                </c:pt>
                <c:pt idx="17">
                  <c:v>16</c:v>
                </c:pt>
                <c:pt idx="18">
                  <c:v>12</c:v>
                </c:pt>
                <c:pt idx="19">
                  <c:v>8</c:v>
                </c:pt>
                <c:pt idx="20">
                  <c:v>4</c:v>
                </c:pt>
                <c:pt idx="2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B1-4C4E-A32A-58A3D76EFFB5}"/>
            </c:ext>
          </c:extLst>
        </c:ser>
        <c:ser>
          <c:idx val="3"/>
          <c:order val="3"/>
          <c:tx>
            <c:strRef>
              <c:f>'FUERZAS EN ALTURA - NO USAR'!$K$54</c:f>
              <c:strCache>
                <c:ptCount val="1"/>
                <c:pt idx="0">
                  <c:v>ASCE 2 s</c:v>
                </c:pt>
              </c:strCache>
            </c:strRef>
          </c:tx>
          <c:spPr>
            <a:ln w="31750"/>
          </c:spPr>
          <c:xVal>
            <c:numRef>
              <c:f>'FUERZAS EN ALTURA - NO USAR'!$K$66:$K$88</c:f>
              <c:numCache>
                <c:formatCode>0.0</c:formatCode>
                <c:ptCount val="23"/>
                <c:pt idx="0">
                  <c:v>0</c:v>
                </c:pt>
                <c:pt idx="1">
                  <c:v>67.356097560975599</c:v>
                </c:pt>
                <c:pt idx="2">
                  <c:v>60.788878048780482</c:v>
                </c:pt>
                <c:pt idx="3">
                  <c:v>54.558439024390239</c:v>
                </c:pt>
                <c:pt idx="4">
                  <c:v>48.664780487804869</c:v>
                </c:pt>
                <c:pt idx="5">
                  <c:v>43.107902439024386</c:v>
                </c:pt>
                <c:pt idx="6">
                  <c:v>37.887804878048769</c:v>
                </c:pt>
                <c:pt idx="7">
                  <c:v>33.004487804878046</c:v>
                </c:pt>
                <c:pt idx="8">
                  <c:v>28.457951219512189</c:v>
                </c:pt>
                <c:pt idx="9">
                  <c:v>24.248195121951216</c:v>
                </c:pt>
                <c:pt idx="10">
                  <c:v>20.375219512195116</c:v>
                </c:pt>
                <c:pt idx="11">
                  <c:v>16.8390243902439</c:v>
                </c:pt>
                <c:pt idx="12">
                  <c:v>13.63960975609756</c:v>
                </c:pt>
                <c:pt idx="13">
                  <c:v>10.776975609756096</c:v>
                </c:pt>
                <c:pt idx="14">
                  <c:v>8.2511219512195115</c:v>
                </c:pt>
                <c:pt idx="15">
                  <c:v>6.062048780487804</c:v>
                </c:pt>
                <c:pt idx="16">
                  <c:v>4.2097560975609749</c:v>
                </c:pt>
                <c:pt idx="17">
                  <c:v>2.6942439024390241</c:v>
                </c:pt>
                <c:pt idx="18">
                  <c:v>1.515512195121951</c:v>
                </c:pt>
                <c:pt idx="19">
                  <c:v>0.67356097560975603</c:v>
                </c:pt>
                <c:pt idx="20">
                  <c:v>0.16839024390243901</c:v>
                </c:pt>
                <c:pt idx="21">
                  <c:v>0</c:v>
                </c:pt>
                <c:pt idx="22">
                  <c:v>0</c:v>
                </c:pt>
              </c:numCache>
            </c:numRef>
          </c:xVal>
          <c:yVal>
            <c:numRef>
              <c:f>'FUERZAS EN ALTURA - NO USAR'!$H$66:$H$88</c:f>
              <c:numCache>
                <c:formatCode>0.0</c:formatCode>
                <c:ptCount val="23"/>
                <c:pt idx="0">
                  <c:v>80</c:v>
                </c:pt>
                <c:pt idx="1">
                  <c:v>80</c:v>
                </c:pt>
                <c:pt idx="2">
                  <c:v>76</c:v>
                </c:pt>
                <c:pt idx="3">
                  <c:v>72</c:v>
                </c:pt>
                <c:pt idx="4">
                  <c:v>68</c:v>
                </c:pt>
                <c:pt idx="5">
                  <c:v>64</c:v>
                </c:pt>
                <c:pt idx="6">
                  <c:v>60</c:v>
                </c:pt>
                <c:pt idx="7">
                  <c:v>56</c:v>
                </c:pt>
                <c:pt idx="8">
                  <c:v>52</c:v>
                </c:pt>
                <c:pt idx="9">
                  <c:v>48</c:v>
                </c:pt>
                <c:pt idx="10">
                  <c:v>44</c:v>
                </c:pt>
                <c:pt idx="11">
                  <c:v>40</c:v>
                </c:pt>
                <c:pt idx="12">
                  <c:v>36</c:v>
                </c:pt>
                <c:pt idx="13">
                  <c:v>32</c:v>
                </c:pt>
                <c:pt idx="14">
                  <c:v>28</c:v>
                </c:pt>
                <c:pt idx="15">
                  <c:v>24</c:v>
                </c:pt>
                <c:pt idx="16">
                  <c:v>20</c:v>
                </c:pt>
                <c:pt idx="17">
                  <c:v>16</c:v>
                </c:pt>
                <c:pt idx="18">
                  <c:v>12</c:v>
                </c:pt>
                <c:pt idx="19">
                  <c:v>8</c:v>
                </c:pt>
                <c:pt idx="20">
                  <c:v>4</c:v>
                </c:pt>
                <c:pt idx="21">
                  <c:v>0</c:v>
                </c:pt>
                <c:pt idx="22" formatCode="General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2B1-4C4E-A32A-58A3D76EF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920960"/>
        <c:axId val="126931328"/>
      </c:scatterChart>
      <c:valAx>
        <c:axId val="126920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Fuerza [t]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26931328"/>
        <c:crosses val="autoZero"/>
        <c:crossBetween val="midCat"/>
      </c:valAx>
      <c:valAx>
        <c:axId val="1269313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Altura [m]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12692096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571985</xdr:colOff>
      <xdr:row>3</xdr:row>
      <xdr:rowOff>163286</xdr:rowOff>
    </xdr:from>
    <xdr:to>
      <xdr:col>23</xdr:col>
      <xdr:colOff>667478</xdr:colOff>
      <xdr:row>27</xdr:row>
      <xdr:rowOff>163285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166686</xdr:colOff>
      <xdr:row>3</xdr:row>
      <xdr:rowOff>125381</xdr:rowOff>
    </xdr:from>
    <xdr:to>
      <xdr:col>31</xdr:col>
      <xdr:colOff>436885</xdr:colOff>
      <xdr:row>27</xdr:row>
      <xdr:rowOff>125380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579029</xdr:colOff>
      <xdr:row>28</xdr:row>
      <xdr:rowOff>154697</xdr:rowOff>
    </xdr:from>
    <xdr:to>
      <xdr:col>23</xdr:col>
      <xdr:colOff>429595</xdr:colOff>
      <xdr:row>50</xdr:row>
      <xdr:rowOff>33289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0</xdr:row>
      <xdr:rowOff>0</xdr:rowOff>
    </xdr:from>
    <xdr:to>
      <xdr:col>15</xdr:col>
      <xdr:colOff>76200</xdr:colOff>
      <xdr:row>30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0" y="0"/>
          <a:ext cx="6896100" cy="30289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>
    <xdr:from>
      <xdr:col>6</xdr:col>
      <xdr:colOff>323850</xdr:colOff>
      <xdr:row>30</xdr:row>
      <xdr:rowOff>38100</xdr:rowOff>
    </xdr:from>
    <xdr:to>
      <xdr:col>14</xdr:col>
      <xdr:colOff>238125</xdr:colOff>
      <xdr:row>58</xdr:row>
      <xdr:rowOff>95966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571985</xdr:colOff>
      <xdr:row>3</xdr:row>
      <xdr:rowOff>163286</xdr:rowOff>
    </xdr:from>
    <xdr:to>
      <xdr:col>24</xdr:col>
      <xdr:colOff>667478</xdr:colOff>
      <xdr:row>27</xdr:row>
      <xdr:rowOff>163285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166686</xdr:colOff>
      <xdr:row>3</xdr:row>
      <xdr:rowOff>125381</xdr:rowOff>
    </xdr:from>
    <xdr:to>
      <xdr:col>32</xdr:col>
      <xdr:colOff>436885</xdr:colOff>
      <xdr:row>27</xdr:row>
      <xdr:rowOff>125380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579029</xdr:colOff>
      <xdr:row>28</xdr:row>
      <xdr:rowOff>154697</xdr:rowOff>
    </xdr:from>
    <xdr:to>
      <xdr:col>25</xdr:col>
      <xdr:colOff>508243</xdr:colOff>
      <xdr:row>53</xdr:row>
      <xdr:rowOff>138545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517741</xdr:colOff>
      <xdr:row>131</xdr:row>
      <xdr:rowOff>18659</xdr:rowOff>
    </xdr:from>
    <xdr:to>
      <xdr:col>14</xdr:col>
      <xdr:colOff>606138</xdr:colOff>
      <xdr:row>164</xdr:row>
      <xdr:rowOff>144901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NIEL/CODIGOS%20-%20REGLAMENTOS/CIRSOC/LINEA%20100/103/MATERIAL%20PARA%20CURSO/EJEMPLOS%20PROYECTO/ESPECT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espectros"/>
      <sheetName val="Hoja2"/>
      <sheetName val="Hoja3"/>
    </sheetNames>
    <sheetDataSet>
      <sheetData sheetId="0"/>
      <sheetData sheetId="1">
        <row r="13">
          <cell r="B13" t="str">
            <v>Suelo 1</v>
          </cell>
          <cell r="C13" t="str">
            <v>Suelo 2</v>
          </cell>
          <cell r="D13" t="str">
            <v>Suelo 3</v>
          </cell>
          <cell r="E13" t="str">
            <v>S mín</v>
          </cell>
        </row>
        <row r="14">
          <cell r="A14">
            <v>0.01</v>
          </cell>
          <cell r="B14">
            <v>0.4119424019607843</v>
          </cell>
          <cell r="C14">
            <v>0.44237288135593222</v>
          </cell>
          <cell r="D14">
            <v>0.38250000000000001</v>
          </cell>
          <cell r="E14">
            <v>0.27999999999999997</v>
          </cell>
        </row>
        <row r="15">
          <cell r="A15">
            <v>0.02</v>
          </cell>
          <cell r="B15">
            <v>0.45388480392156866</v>
          </cell>
          <cell r="C15">
            <v>0.48474576271186437</v>
          </cell>
          <cell r="D15">
            <v>0.40499999999999997</v>
          </cell>
          <cell r="E15">
            <v>0.27999999999999997</v>
          </cell>
        </row>
        <row r="16">
          <cell r="A16">
            <v>0.03</v>
          </cell>
          <cell r="B16">
            <v>0.49582720588235296</v>
          </cell>
          <cell r="C16">
            <v>0.52711864406779663</v>
          </cell>
          <cell r="D16">
            <v>0.42749999999999999</v>
          </cell>
          <cell r="E16">
            <v>0.27999999999999997</v>
          </cell>
        </row>
        <row r="17">
          <cell r="A17">
            <v>0.04</v>
          </cell>
          <cell r="B17">
            <v>0.53776960784313732</v>
          </cell>
          <cell r="C17">
            <v>0.56949152542372883</v>
          </cell>
          <cell r="D17">
            <v>0.44999999999999996</v>
          </cell>
          <cell r="E17">
            <v>0.27999999999999997</v>
          </cell>
        </row>
        <row r="18">
          <cell r="A18">
            <v>0.05</v>
          </cell>
          <cell r="B18">
            <v>0.57971200980392157</v>
          </cell>
          <cell r="C18">
            <v>0.61186440677966114</v>
          </cell>
          <cell r="D18">
            <v>0.47249999999999998</v>
          </cell>
          <cell r="E18">
            <v>0.27999999999999997</v>
          </cell>
        </row>
        <row r="19">
          <cell r="A19">
            <v>0.06</v>
          </cell>
          <cell r="B19">
            <v>0.62165441176470593</v>
          </cell>
          <cell r="C19">
            <v>0.65423728813559334</v>
          </cell>
          <cell r="D19">
            <v>0.495</v>
          </cell>
          <cell r="E19">
            <v>0.27999999999999997</v>
          </cell>
        </row>
        <row r="20">
          <cell r="A20">
            <v>7.0000000000000007E-2</v>
          </cell>
          <cell r="B20">
            <v>0.66359681372549029</v>
          </cell>
          <cell r="C20">
            <v>0.69661016949152543</v>
          </cell>
          <cell r="D20">
            <v>0.51749999999999996</v>
          </cell>
          <cell r="E20">
            <v>0.27999999999999997</v>
          </cell>
        </row>
        <row r="21">
          <cell r="A21">
            <v>0.08</v>
          </cell>
          <cell r="B21">
            <v>0.70553921568627453</v>
          </cell>
          <cell r="C21">
            <v>0.73898305084745763</v>
          </cell>
          <cell r="D21">
            <v>0.54</v>
          </cell>
          <cell r="E21">
            <v>0.27999999999999997</v>
          </cell>
        </row>
        <row r="22">
          <cell r="A22">
            <v>0.09</v>
          </cell>
          <cell r="B22">
            <v>0.74748161764705889</v>
          </cell>
          <cell r="C22">
            <v>0.78135593220338984</v>
          </cell>
          <cell r="D22">
            <v>0.5625</v>
          </cell>
          <cell r="E22">
            <v>0.27999999999999997</v>
          </cell>
        </row>
        <row r="23">
          <cell r="A23">
            <v>0.1</v>
          </cell>
          <cell r="B23">
            <v>0.78942401960784325</v>
          </cell>
          <cell r="C23">
            <v>0.82372881355932215</v>
          </cell>
          <cell r="D23">
            <v>0.58499999999999996</v>
          </cell>
          <cell r="E23">
            <v>0.27999999999999997</v>
          </cell>
        </row>
        <row r="24">
          <cell r="A24">
            <v>0.11</v>
          </cell>
          <cell r="B24">
            <v>0.8313664215686275</v>
          </cell>
          <cell r="C24">
            <v>0.86610169491525435</v>
          </cell>
          <cell r="D24">
            <v>0.60749999999999993</v>
          </cell>
          <cell r="E24">
            <v>0.27999999999999997</v>
          </cell>
        </row>
        <row r="25">
          <cell r="A25">
            <v>0.12</v>
          </cell>
          <cell r="B25">
            <v>0.87330882352941175</v>
          </cell>
          <cell r="C25">
            <v>0.90847457627118655</v>
          </cell>
          <cell r="D25">
            <v>0.62999999999999989</v>
          </cell>
          <cell r="E25">
            <v>0.27999999999999997</v>
          </cell>
        </row>
        <row r="26">
          <cell r="A26">
            <v>0.13</v>
          </cell>
          <cell r="B26">
            <v>0.91525122549019611</v>
          </cell>
          <cell r="C26">
            <v>0.95084745762711875</v>
          </cell>
          <cell r="D26">
            <v>0.65249999999999997</v>
          </cell>
          <cell r="E26">
            <v>0.27999999999999997</v>
          </cell>
        </row>
        <row r="27">
          <cell r="A27">
            <v>0.14000000000000001</v>
          </cell>
          <cell r="B27">
            <v>0.92500000000000004</v>
          </cell>
          <cell r="C27">
            <v>0.99322033898305095</v>
          </cell>
          <cell r="D27">
            <v>0.67499999999999993</v>
          </cell>
          <cell r="E27">
            <v>0.27999999999999997</v>
          </cell>
        </row>
        <row r="28">
          <cell r="A28">
            <v>0.15</v>
          </cell>
          <cell r="B28">
            <v>0.92500000000000004</v>
          </cell>
          <cell r="C28">
            <v>1</v>
          </cell>
          <cell r="D28">
            <v>0.6974999999999999</v>
          </cell>
          <cell r="E28">
            <v>0.27999999999999997</v>
          </cell>
        </row>
        <row r="29">
          <cell r="A29">
            <v>0.16</v>
          </cell>
          <cell r="B29">
            <v>0.92500000000000004</v>
          </cell>
          <cell r="C29">
            <v>1</v>
          </cell>
          <cell r="D29">
            <v>0.71999999999999986</v>
          </cell>
          <cell r="E29">
            <v>0.27999999999999997</v>
          </cell>
        </row>
        <row r="30">
          <cell r="A30">
            <v>0.17</v>
          </cell>
          <cell r="B30">
            <v>0.92500000000000004</v>
          </cell>
          <cell r="C30">
            <v>1</v>
          </cell>
          <cell r="D30">
            <v>0.74249999999999994</v>
          </cell>
          <cell r="E30">
            <v>0.27999999999999997</v>
          </cell>
        </row>
        <row r="31">
          <cell r="A31">
            <v>0.18</v>
          </cell>
          <cell r="B31">
            <v>0.92500000000000004</v>
          </cell>
          <cell r="C31">
            <v>1</v>
          </cell>
          <cell r="D31">
            <v>0.76500000000000001</v>
          </cell>
          <cell r="E31">
            <v>0.27999999999999997</v>
          </cell>
        </row>
        <row r="32">
          <cell r="A32">
            <v>0.19</v>
          </cell>
          <cell r="B32">
            <v>0.92500000000000004</v>
          </cell>
          <cell r="C32">
            <v>1</v>
          </cell>
          <cell r="D32">
            <v>0.78749999999999998</v>
          </cell>
          <cell r="E32">
            <v>0.27999999999999997</v>
          </cell>
        </row>
        <row r="33">
          <cell r="A33">
            <v>0.2</v>
          </cell>
          <cell r="B33">
            <v>0.92500000000000004</v>
          </cell>
          <cell r="C33">
            <v>1</v>
          </cell>
          <cell r="D33">
            <v>0.80999999999999994</v>
          </cell>
          <cell r="E33">
            <v>0.27999999999999997</v>
          </cell>
        </row>
        <row r="34">
          <cell r="A34">
            <v>0.21</v>
          </cell>
          <cell r="B34">
            <v>0.92500000000000004</v>
          </cell>
          <cell r="C34">
            <v>1</v>
          </cell>
          <cell r="D34">
            <v>0.83250000000000002</v>
          </cell>
          <cell r="E34">
            <v>0.27999999999999997</v>
          </cell>
        </row>
        <row r="35">
          <cell r="A35">
            <v>0.22</v>
          </cell>
          <cell r="B35">
            <v>0.92500000000000004</v>
          </cell>
          <cell r="C35">
            <v>1</v>
          </cell>
          <cell r="D35">
            <v>0.85499999999999998</v>
          </cell>
          <cell r="E35">
            <v>0.27999999999999997</v>
          </cell>
        </row>
        <row r="36">
          <cell r="A36">
            <v>0.23</v>
          </cell>
          <cell r="B36">
            <v>0.92500000000000004</v>
          </cell>
          <cell r="C36">
            <v>1</v>
          </cell>
          <cell r="D36">
            <v>0.87749999999999995</v>
          </cell>
          <cell r="E36">
            <v>0.27999999999999997</v>
          </cell>
        </row>
        <row r="37">
          <cell r="A37">
            <v>0.24</v>
          </cell>
          <cell r="B37">
            <v>0.92500000000000004</v>
          </cell>
          <cell r="C37">
            <v>1</v>
          </cell>
          <cell r="D37">
            <v>0.89999999999999991</v>
          </cell>
          <cell r="E37">
            <v>0.27999999999999997</v>
          </cell>
        </row>
        <row r="38">
          <cell r="A38">
            <v>0.25</v>
          </cell>
          <cell r="B38">
            <v>0.92500000000000004</v>
          </cell>
          <cell r="C38">
            <v>1</v>
          </cell>
          <cell r="D38">
            <v>0.89999999999999991</v>
          </cell>
          <cell r="E38">
            <v>0.27999999999999997</v>
          </cell>
        </row>
        <row r="39">
          <cell r="A39">
            <v>0.26</v>
          </cell>
          <cell r="B39">
            <v>0.92500000000000004</v>
          </cell>
          <cell r="C39">
            <v>1</v>
          </cell>
          <cell r="D39">
            <v>0.89999999999999991</v>
          </cell>
          <cell r="E39">
            <v>0.27999999999999997</v>
          </cell>
        </row>
        <row r="40">
          <cell r="A40">
            <v>0.27</v>
          </cell>
          <cell r="B40">
            <v>0.92500000000000004</v>
          </cell>
          <cell r="C40">
            <v>1</v>
          </cell>
          <cell r="D40">
            <v>0.89999999999999991</v>
          </cell>
          <cell r="E40">
            <v>0.27999999999999997</v>
          </cell>
        </row>
        <row r="41">
          <cell r="A41">
            <v>0.28000000000000003</v>
          </cell>
          <cell r="B41">
            <v>0.92500000000000004</v>
          </cell>
          <cell r="C41">
            <v>1</v>
          </cell>
          <cell r="D41">
            <v>0.89999999999999991</v>
          </cell>
          <cell r="E41">
            <v>0.27999999999999997</v>
          </cell>
        </row>
        <row r="42">
          <cell r="A42">
            <v>0.28999999999999998</v>
          </cell>
          <cell r="B42">
            <v>0.92500000000000004</v>
          </cell>
          <cell r="C42">
            <v>1</v>
          </cell>
          <cell r="D42">
            <v>0.89999999999999991</v>
          </cell>
          <cell r="E42">
            <v>0.27999999999999997</v>
          </cell>
        </row>
        <row r="43">
          <cell r="A43">
            <v>0.3</v>
          </cell>
          <cell r="B43">
            <v>0.92500000000000004</v>
          </cell>
          <cell r="C43">
            <v>1</v>
          </cell>
          <cell r="D43">
            <v>0.89999999999999991</v>
          </cell>
          <cell r="E43">
            <v>0.27999999999999997</v>
          </cell>
        </row>
        <row r="44">
          <cell r="A44">
            <v>0.31</v>
          </cell>
          <cell r="B44">
            <v>0.92500000000000004</v>
          </cell>
          <cell r="C44">
            <v>1</v>
          </cell>
          <cell r="D44">
            <v>0.89999999999999991</v>
          </cell>
          <cell r="E44">
            <v>0.27999999999999997</v>
          </cell>
        </row>
        <row r="45">
          <cell r="A45">
            <v>0.32</v>
          </cell>
          <cell r="B45">
            <v>0.92500000000000004</v>
          </cell>
          <cell r="C45">
            <v>1</v>
          </cell>
          <cell r="D45">
            <v>0.89999999999999991</v>
          </cell>
          <cell r="E45">
            <v>0.27999999999999997</v>
          </cell>
        </row>
        <row r="46">
          <cell r="A46">
            <v>0.33</v>
          </cell>
          <cell r="B46">
            <v>0.92500000000000004</v>
          </cell>
          <cell r="C46">
            <v>1</v>
          </cell>
          <cell r="D46">
            <v>0.89999999999999991</v>
          </cell>
          <cell r="E46">
            <v>0.27999999999999997</v>
          </cell>
        </row>
        <row r="47">
          <cell r="A47">
            <v>0.34</v>
          </cell>
          <cell r="B47">
            <v>0.92500000000000004</v>
          </cell>
          <cell r="C47">
            <v>1</v>
          </cell>
          <cell r="D47">
            <v>0.89999999999999991</v>
          </cell>
          <cell r="E47">
            <v>0.27999999999999997</v>
          </cell>
        </row>
        <row r="48">
          <cell r="A48">
            <v>0.35</v>
          </cell>
          <cell r="B48">
            <v>0.92500000000000004</v>
          </cell>
          <cell r="C48">
            <v>1</v>
          </cell>
          <cell r="D48">
            <v>0.89999999999999991</v>
          </cell>
          <cell r="E48">
            <v>0.27999999999999997</v>
          </cell>
        </row>
        <row r="49">
          <cell r="A49">
            <v>0.36</v>
          </cell>
          <cell r="B49">
            <v>0.92500000000000004</v>
          </cell>
          <cell r="C49">
            <v>1</v>
          </cell>
          <cell r="D49">
            <v>0.89999999999999991</v>
          </cell>
          <cell r="E49">
            <v>0.27999999999999997</v>
          </cell>
        </row>
        <row r="50">
          <cell r="A50">
            <v>0.37</v>
          </cell>
          <cell r="B50">
            <v>0.92500000000000004</v>
          </cell>
          <cell r="C50">
            <v>1</v>
          </cell>
          <cell r="D50">
            <v>0.89999999999999991</v>
          </cell>
          <cell r="E50">
            <v>0.27999999999999997</v>
          </cell>
        </row>
        <row r="51">
          <cell r="A51">
            <v>0.38</v>
          </cell>
          <cell r="B51">
            <v>0.92500000000000004</v>
          </cell>
          <cell r="C51">
            <v>1</v>
          </cell>
          <cell r="D51">
            <v>0.89999999999999991</v>
          </cell>
          <cell r="E51">
            <v>0.27999999999999997</v>
          </cell>
        </row>
        <row r="52">
          <cell r="A52">
            <v>0.39</v>
          </cell>
          <cell r="B52">
            <v>0.92500000000000004</v>
          </cell>
          <cell r="C52">
            <v>1</v>
          </cell>
          <cell r="D52">
            <v>0.89999999999999991</v>
          </cell>
          <cell r="E52">
            <v>0.27999999999999997</v>
          </cell>
        </row>
        <row r="53">
          <cell r="A53">
            <v>0.4</v>
          </cell>
          <cell r="B53">
            <v>0.92500000000000004</v>
          </cell>
          <cell r="C53">
            <v>1</v>
          </cell>
          <cell r="D53">
            <v>0.89999999999999991</v>
          </cell>
          <cell r="E53">
            <v>0.27999999999999997</v>
          </cell>
        </row>
        <row r="54">
          <cell r="A54">
            <v>0.41</v>
          </cell>
          <cell r="B54">
            <v>0.92500000000000004</v>
          </cell>
          <cell r="C54">
            <v>1</v>
          </cell>
          <cell r="D54">
            <v>0.89999999999999991</v>
          </cell>
          <cell r="E54">
            <v>0.27999999999999997</v>
          </cell>
        </row>
        <row r="55">
          <cell r="A55">
            <v>0.42</v>
          </cell>
          <cell r="B55">
            <v>0.92500000000000004</v>
          </cell>
          <cell r="C55">
            <v>1</v>
          </cell>
          <cell r="D55">
            <v>0.89999999999999991</v>
          </cell>
          <cell r="E55">
            <v>0.27999999999999997</v>
          </cell>
        </row>
        <row r="56">
          <cell r="A56">
            <v>0.43</v>
          </cell>
          <cell r="B56">
            <v>0.92500000000000004</v>
          </cell>
          <cell r="C56">
            <v>1</v>
          </cell>
          <cell r="D56">
            <v>0.89999999999999991</v>
          </cell>
          <cell r="E56">
            <v>0.27999999999999997</v>
          </cell>
        </row>
        <row r="57">
          <cell r="A57">
            <v>0.44</v>
          </cell>
          <cell r="B57">
            <v>0.92500000000000004</v>
          </cell>
          <cell r="C57">
            <v>1</v>
          </cell>
          <cell r="D57">
            <v>0.89999999999999991</v>
          </cell>
          <cell r="E57">
            <v>0.27999999999999997</v>
          </cell>
        </row>
        <row r="58">
          <cell r="A58">
            <v>0.45</v>
          </cell>
          <cell r="B58">
            <v>0.92500000000000004</v>
          </cell>
          <cell r="C58">
            <v>1</v>
          </cell>
          <cell r="D58">
            <v>0.89999999999999991</v>
          </cell>
          <cell r="E58">
            <v>0.27999999999999997</v>
          </cell>
        </row>
        <row r="59">
          <cell r="A59">
            <v>0.46</v>
          </cell>
          <cell r="B59">
            <v>0.92500000000000004</v>
          </cell>
          <cell r="C59">
            <v>1</v>
          </cell>
          <cell r="D59">
            <v>0.89999999999999991</v>
          </cell>
          <cell r="E59">
            <v>0.27999999999999997</v>
          </cell>
        </row>
        <row r="60">
          <cell r="A60">
            <v>0.47</v>
          </cell>
          <cell r="B60">
            <v>0.92500000000000004</v>
          </cell>
          <cell r="C60">
            <v>1</v>
          </cell>
          <cell r="D60">
            <v>0.89999999999999991</v>
          </cell>
          <cell r="E60">
            <v>0.27999999999999997</v>
          </cell>
        </row>
        <row r="61">
          <cell r="A61">
            <v>0.48</v>
          </cell>
          <cell r="B61">
            <v>0.92500000000000004</v>
          </cell>
          <cell r="C61">
            <v>1</v>
          </cell>
          <cell r="D61">
            <v>0.89999999999999991</v>
          </cell>
          <cell r="E61">
            <v>0.27999999999999997</v>
          </cell>
        </row>
        <row r="62">
          <cell r="A62">
            <v>0.49</v>
          </cell>
          <cell r="B62">
            <v>0.92500000000000004</v>
          </cell>
          <cell r="C62">
            <v>1</v>
          </cell>
          <cell r="D62">
            <v>0.89999999999999991</v>
          </cell>
          <cell r="E62">
            <v>0.27999999999999997</v>
          </cell>
        </row>
        <row r="63">
          <cell r="A63">
            <v>0.5</v>
          </cell>
          <cell r="B63">
            <v>0.92500000000000004</v>
          </cell>
          <cell r="C63">
            <v>1</v>
          </cell>
          <cell r="D63">
            <v>0.89999999999999991</v>
          </cell>
          <cell r="E63">
            <v>0.27999999999999997</v>
          </cell>
        </row>
        <row r="64">
          <cell r="A64">
            <v>0.51</v>
          </cell>
          <cell r="B64">
            <v>0.92500000000000004</v>
          </cell>
          <cell r="C64">
            <v>1</v>
          </cell>
          <cell r="D64">
            <v>0.89999999999999991</v>
          </cell>
          <cell r="E64">
            <v>0.27999999999999997</v>
          </cell>
        </row>
        <row r="65">
          <cell r="A65">
            <v>0.52</v>
          </cell>
          <cell r="B65">
            <v>0.92500000000000004</v>
          </cell>
          <cell r="C65">
            <v>1</v>
          </cell>
          <cell r="D65">
            <v>0.89999999999999991</v>
          </cell>
          <cell r="E65">
            <v>0.27999999999999997</v>
          </cell>
        </row>
        <row r="66">
          <cell r="A66">
            <v>0.53</v>
          </cell>
          <cell r="B66">
            <v>0.92500000000000004</v>
          </cell>
          <cell r="C66">
            <v>1</v>
          </cell>
          <cell r="D66">
            <v>0.89999999999999991</v>
          </cell>
          <cell r="E66">
            <v>0.27999999999999997</v>
          </cell>
        </row>
        <row r="67">
          <cell r="A67">
            <v>0.54</v>
          </cell>
          <cell r="B67">
            <v>0.92500000000000004</v>
          </cell>
          <cell r="C67">
            <v>1</v>
          </cell>
          <cell r="D67">
            <v>0.89999999999999991</v>
          </cell>
          <cell r="E67">
            <v>0.27999999999999997</v>
          </cell>
        </row>
        <row r="68">
          <cell r="A68">
            <v>0.55000000000000004</v>
          </cell>
          <cell r="B68">
            <v>0.92500000000000004</v>
          </cell>
          <cell r="C68">
            <v>1</v>
          </cell>
          <cell r="D68">
            <v>0.89999999999999991</v>
          </cell>
          <cell r="E68">
            <v>0.27999999999999997</v>
          </cell>
        </row>
        <row r="69">
          <cell r="A69">
            <v>0.56000000000000005</v>
          </cell>
          <cell r="B69">
            <v>0.92500000000000004</v>
          </cell>
          <cell r="C69">
            <v>1</v>
          </cell>
          <cell r="D69">
            <v>0.89999999999999991</v>
          </cell>
          <cell r="E69">
            <v>0.27999999999999997</v>
          </cell>
        </row>
        <row r="70">
          <cell r="A70">
            <v>0.56999999999999995</v>
          </cell>
          <cell r="B70">
            <v>0.92500000000000004</v>
          </cell>
          <cell r="C70">
            <v>1</v>
          </cell>
          <cell r="D70">
            <v>0.89999999999999991</v>
          </cell>
          <cell r="E70">
            <v>0.27999999999999997</v>
          </cell>
        </row>
        <row r="71">
          <cell r="A71">
            <v>0.57999999999999996</v>
          </cell>
          <cell r="B71">
            <v>0.92500000000000004</v>
          </cell>
          <cell r="C71">
            <v>1</v>
          </cell>
          <cell r="D71">
            <v>0.89999999999999991</v>
          </cell>
          <cell r="E71">
            <v>0.27999999999999997</v>
          </cell>
        </row>
        <row r="72">
          <cell r="A72">
            <v>0.59</v>
          </cell>
          <cell r="B72">
            <v>0.92500000000000004</v>
          </cell>
          <cell r="C72">
            <v>1</v>
          </cell>
          <cell r="D72">
            <v>0.89999999999999991</v>
          </cell>
          <cell r="E72">
            <v>0.27999999999999997</v>
          </cell>
        </row>
        <row r="73">
          <cell r="A73">
            <v>0.6</v>
          </cell>
          <cell r="B73">
            <v>0.92500000000000004</v>
          </cell>
          <cell r="C73">
            <v>1</v>
          </cell>
          <cell r="D73">
            <v>0.89999999999999991</v>
          </cell>
          <cell r="E73">
            <v>0.27999999999999997</v>
          </cell>
        </row>
        <row r="74">
          <cell r="A74">
            <v>0.61</v>
          </cell>
          <cell r="B74">
            <v>0.92500000000000004</v>
          </cell>
          <cell r="C74">
            <v>1</v>
          </cell>
          <cell r="D74">
            <v>0.89999999999999991</v>
          </cell>
          <cell r="E74">
            <v>0.27999999999999997</v>
          </cell>
        </row>
        <row r="75">
          <cell r="A75">
            <v>0.62</v>
          </cell>
          <cell r="B75">
            <v>0.92500000000000004</v>
          </cell>
          <cell r="C75">
            <v>1</v>
          </cell>
          <cell r="D75">
            <v>0.89999999999999991</v>
          </cell>
          <cell r="E75">
            <v>0.27999999999999997</v>
          </cell>
        </row>
        <row r="76">
          <cell r="A76">
            <v>0.63</v>
          </cell>
          <cell r="B76">
            <v>0.92500000000000004</v>
          </cell>
          <cell r="C76">
            <v>1</v>
          </cell>
          <cell r="D76">
            <v>0.89999999999999991</v>
          </cell>
          <cell r="E76">
            <v>0.27999999999999997</v>
          </cell>
        </row>
        <row r="77">
          <cell r="A77">
            <v>0.64</v>
          </cell>
          <cell r="B77">
            <v>0.92500000000000004</v>
          </cell>
          <cell r="C77">
            <v>1</v>
          </cell>
          <cell r="D77">
            <v>0.89999999999999991</v>
          </cell>
          <cell r="E77">
            <v>0.27999999999999997</v>
          </cell>
        </row>
        <row r="78">
          <cell r="A78">
            <v>0.65</v>
          </cell>
          <cell r="B78">
            <v>0.92500000000000004</v>
          </cell>
          <cell r="C78">
            <v>1</v>
          </cell>
          <cell r="D78">
            <v>0.89999999999999991</v>
          </cell>
          <cell r="E78">
            <v>0.27999999999999997</v>
          </cell>
        </row>
        <row r="79">
          <cell r="A79">
            <v>0.66</v>
          </cell>
          <cell r="B79">
            <v>0.92500000000000004</v>
          </cell>
          <cell r="C79">
            <v>1</v>
          </cell>
          <cell r="D79">
            <v>0.89999999999999991</v>
          </cell>
          <cell r="E79">
            <v>0.27999999999999997</v>
          </cell>
        </row>
        <row r="80">
          <cell r="A80">
            <v>0.67</v>
          </cell>
          <cell r="B80">
            <v>0.91343283582089541</v>
          </cell>
          <cell r="C80">
            <v>1</v>
          </cell>
          <cell r="D80">
            <v>0.89999999999999991</v>
          </cell>
          <cell r="E80">
            <v>0.27999999999999997</v>
          </cell>
        </row>
        <row r="81">
          <cell r="A81">
            <v>0.68</v>
          </cell>
          <cell r="B81">
            <v>0.89999999999999991</v>
          </cell>
          <cell r="C81">
            <v>1</v>
          </cell>
          <cell r="D81">
            <v>0.89999999999999991</v>
          </cell>
          <cell r="E81">
            <v>0.27999999999999997</v>
          </cell>
        </row>
        <row r="82">
          <cell r="A82">
            <v>0.69</v>
          </cell>
          <cell r="B82">
            <v>0.88695652173913053</v>
          </cell>
          <cell r="C82">
            <v>1</v>
          </cell>
          <cell r="D82">
            <v>0.89999999999999991</v>
          </cell>
          <cell r="E82">
            <v>0.27999999999999997</v>
          </cell>
        </row>
        <row r="83">
          <cell r="A83">
            <v>0.7</v>
          </cell>
          <cell r="B83">
            <v>0.87428571428571433</v>
          </cell>
          <cell r="C83">
            <v>1</v>
          </cell>
          <cell r="D83">
            <v>0.89999999999999991</v>
          </cell>
          <cell r="E83">
            <v>0.27999999999999997</v>
          </cell>
        </row>
        <row r="84">
          <cell r="A84">
            <v>0.71</v>
          </cell>
          <cell r="B84">
            <v>0.86197183098591557</v>
          </cell>
          <cell r="C84">
            <v>0.9971830985915493</v>
          </cell>
          <cell r="D84">
            <v>0.89999999999999991</v>
          </cell>
          <cell r="E84">
            <v>0.27999999999999997</v>
          </cell>
        </row>
        <row r="85">
          <cell r="A85">
            <v>0.72</v>
          </cell>
          <cell r="B85">
            <v>0.85</v>
          </cell>
          <cell r="C85">
            <v>0.98333333333333328</v>
          </cell>
          <cell r="D85">
            <v>0.89999999999999991</v>
          </cell>
          <cell r="E85">
            <v>0.27999999999999997</v>
          </cell>
        </row>
        <row r="86">
          <cell r="A86">
            <v>0.73</v>
          </cell>
          <cell r="B86">
            <v>0.83835616438356164</v>
          </cell>
          <cell r="C86">
            <v>0.96986301369863015</v>
          </cell>
          <cell r="D86">
            <v>0.89999999999999991</v>
          </cell>
          <cell r="E86">
            <v>0.27999999999999997</v>
          </cell>
        </row>
        <row r="87">
          <cell r="A87">
            <v>0.74</v>
          </cell>
          <cell r="B87">
            <v>0.82702702702702702</v>
          </cell>
          <cell r="C87">
            <v>0.95675675675675675</v>
          </cell>
          <cell r="D87">
            <v>0.89999999999999991</v>
          </cell>
          <cell r="E87">
            <v>0.27999999999999997</v>
          </cell>
        </row>
        <row r="88">
          <cell r="A88">
            <v>0.75</v>
          </cell>
          <cell r="B88">
            <v>0.81599999999999995</v>
          </cell>
          <cell r="C88">
            <v>0.94399999999999995</v>
          </cell>
          <cell r="D88">
            <v>0.89999999999999991</v>
          </cell>
          <cell r="E88">
            <v>0.27999999999999997</v>
          </cell>
        </row>
        <row r="89">
          <cell r="A89">
            <v>0.76</v>
          </cell>
          <cell r="B89">
            <v>0.80526315789473679</v>
          </cell>
          <cell r="C89">
            <v>0.93157894736842095</v>
          </cell>
          <cell r="D89">
            <v>0.89999999999999991</v>
          </cell>
          <cell r="E89">
            <v>0.27999999999999997</v>
          </cell>
        </row>
        <row r="90">
          <cell r="A90">
            <v>0.77</v>
          </cell>
          <cell r="B90">
            <v>0.79480519480519474</v>
          </cell>
          <cell r="C90">
            <v>0.91948051948051945</v>
          </cell>
          <cell r="D90">
            <v>0.89999999999999991</v>
          </cell>
          <cell r="E90">
            <v>0.27999999999999997</v>
          </cell>
        </row>
        <row r="91">
          <cell r="A91">
            <v>0.78</v>
          </cell>
          <cell r="B91">
            <v>0.7846153846153846</v>
          </cell>
          <cell r="C91">
            <v>0.90769230769230758</v>
          </cell>
          <cell r="D91">
            <v>0.89999999999999991</v>
          </cell>
          <cell r="E91">
            <v>0.27999999999999997</v>
          </cell>
        </row>
        <row r="92">
          <cell r="A92">
            <v>0.79</v>
          </cell>
          <cell r="B92">
            <v>0.77468354430379738</v>
          </cell>
          <cell r="C92">
            <v>0.89620253164556951</v>
          </cell>
          <cell r="D92">
            <v>0.89999999999999991</v>
          </cell>
          <cell r="E92">
            <v>0.27999999999999997</v>
          </cell>
        </row>
        <row r="93">
          <cell r="A93">
            <v>0.8</v>
          </cell>
          <cell r="B93">
            <v>0.7649999999999999</v>
          </cell>
          <cell r="C93">
            <v>0.8849999999999999</v>
          </cell>
          <cell r="D93">
            <v>0.89999999999999991</v>
          </cell>
          <cell r="E93">
            <v>0.27999999999999997</v>
          </cell>
        </row>
        <row r="94">
          <cell r="A94">
            <v>0.81</v>
          </cell>
          <cell r="B94">
            <v>0.75555555555555554</v>
          </cell>
          <cell r="C94">
            <v>0.874074074074074</v>
          </cell>
          <cell r="D94">
            <v>0.89999999999999991</v>
          </cell>
          <cell r="E94">
            <v>0.27999999999999997</v>
          </cell>
        </row>
        <row r="95">
          <cell r="A95">
            <v>0.82</v>
          </cell>
          <cell r="B95">
            <v>0.74634146341463414</v>
          </cell>
          <cell r="C95">
            <v>0.86341463414634145</v>
          </cell>
          <cell r="D95">
            <v>0.89999999999999991</v>
          </cell>
          <cell r="E95">
            <v>0.27999999999999997</v>
          </cell>
        </row>
        <row r="96">
          <cell r="A96">
            <v>0.83</v>
          </cell>
          <cell r="B96">
            <v>0.73734939759036144</v>
          </cell>
          <cell r="C96">
            <v>0.8530120481927711</v>
          </cell>
          <cell r="D96">
            <v>0.89999999999999991</v>
          </cell>
          <cell r="E96">
            <v>0.27999999999999997</v>
          </cell>
        </row>
        <row r="97">
          <cell r="A97">
            <v>0.84</v>
          </cell>
          <cell r="B97">
            <v>0.72857142857142854</v>
          </cell>
          <cell r="C97">
            <v>0.84285714285714286</v>
          </cell>
          <cell r="D97">
            <v>0.89999999999999991</v>
          </cell>
          <cell r="E97">
            <v>0.27999999999999997</v>
          </cell>
        </row>
        <row r="98">
          <cell r="A98">
            <v>0.85</v>
          </cell>
          <cell r="B98">
            <v>0.72</v>
          </cell>
          <cell r="C98">
            <v>0.83294117647058818</v>
          </cell>
          <cell r="D98">
            <v>0.89999999999999991</v>
          </cell>
          <cell r="E98">
            <v>0.27999999999999997</v>
          </cell>
        </row>
        <row r="99">
          <cell r="A99">
            <v>0.86</v>
          </cell>
          <cell r="B99">
            <v>0.71162790697674416</v>
          </cell>
          <cell r="C99">
            <v>0.82325581395348835</v>
          </cell>
          <cell r="D99">
            <v>0.89999999999999991</v>
          </cell>
          <cell r="E99">
            <v>0.27999999999999997</v>
          </cell>
        </row>
        <row r="100">
          <cell r="A100">
            <v>0.87</v>
          </cell>
          <cell r="B100">
            <v>0.70344827586206893</v>
          </cell>
          <cell r="C100">
            <v>0.81379310344827582</v>
          </cell>
          <cell r="D100">
            <v>0.89999999999999991</v>
          </cell>
          <cell r="E100">
            <v>0.27999999999999997</v>
          </cell>
        </row>
        <row r="101">
          <cell r="A101">
            <v>0.88</v>
          </cell>
          <cell r="B101">
            <v>0.69545454545454544</v>
          </cell>
          <cell r="C101">
            <v>0.80454545454545445</v>
          </cell>
          <cell r="D101">
            <v>0.89999999999999991</v>
          </cell>
          <cell r="E101">
            <v>0.27999999999999997</v>
          </cell>
        </row>
        <row r="102">
          <cell r="A102">
            <v>0.89</v>
          </cell>
          <cell r="B102">
            <v>0.68764044943820224</v>
          </cell>
          <cell r="C102">
            <v>0.79550561797752806</v>
          </cell>
          <cell r="D102">
            <v>0.89999999999999991</v>
          </cell>
          <cell r="E102">
            <v>0.27999999999999997</v>
          </cell>
        </row>
        <row r="103">
          <cell r="A103">
            <v>0.9</v>
          </cell>
          <cell r="B103">
            <v>0.67999999999999994</v>
          </cell>
          <cell r="C103">
            <v>0.78666666666666663</v>
          </cell>
          <cell r="D103">
            <v>0.89999999999999991</v>
          </cell>
          <cell r="E103">
            <v>0.27999999999999997</v>
          </cell>
        </row>
        <row r="104">
          <cell r="A104">
            <v>0.91</v>
          </cell>
          <cell r="B104">
            <v>0.67252747252747247</v>
          </cell>
          <cell r="C104">
            <v>0.77802197802197792</v>
          </cell>
          <cell r="D104">
            <v>0.89999999999999991</v>
          </cell>
          <cell r="E104">
            <v>0.27999999999999997</v>
          </cell>
        </row>
        <row r="105">
          <cell r="A105">
            <v>0.92</v>
          </cell>
          <cell r="B105">
            <v>0.66521739130434776</v>
          </cell>
          <cell r="C105">
            <v>0.76956521739130423</v>
          </cell>
          <cell r="D105">
            <v>0.89999999999999991</v>
          </cell>
          <cell r="E105">
            <v>0.27999999999999997</v>
          </cell>
        </row>
        <row r="106">
          <cell r="A106">
            <v>0.93</v>
          </cell>
          <cell r="B106">
            <v>0.65806451612903216</v>
          </cell>
          <cell r="C106">
            <v>0.76129032258064511</v>
          </cell>
          <cell r="D106">
            <v>0.89999999999999991</v>
          </cell>
          <cell r="E106">
            <v>0.27999999999999997</v>
          </cell>
        </row>
        <row r="107">
          <cell r="A107">
            <v>0.94</v>
          </cell>
          <cell r="B107">
            <v>0.65106382978723409</v>
          </cell>
          <cell r="C107">
            <v>0.7531914893617021</v>
          </cell>
          <cell r="D107">
            <v>0.89999999999999991</v>
          </cell>
          <cell r="E107">
            <v>0.27999999999999997</v>
          </cell>
        </row>
        <row r="108">
          <cell r="A108">
            <v>0.95</v>
          </cell>
          <cell r="B108">
            <v>0.64421052631578946</v>
          </cell>
          <cell r="C108">
            <v>0.74526315789473685</v>
          </cell>
          <cell r="D108">
            <v>0.89999999999999991</v>
          </cell>
          <cell r="E108">
            <v>0.27999999999999997</v>
          </cell>
        </row>
        <row r="109">
          <cell r="A109">
            <v>0.96</v>
          </cell>
          <cell r="B109">
            <v>0.63750000000000007</v>
          </cell>
          <cell r="C109">
            <v>0.73749999999999993</v>
          </cell>
          <cell r="D109">
            <v>0.89999999999999991</v>
          </cell>
          <cell r="E109">
            <v>0.27999999999999997</v>
          </cell>
        </row>
        <row r="110">
          <cell r="A110">
            <v>0.97</v>
          </cell>
          <cell r="B110">
            <v>0.63092783505154637</v>
          </cell>
          <cell r="C110">
            <v>0.72989690721649481</v>
          </cell>
          <cell r="D110">
            <v>0.89999999999999991</v>
          </cell>
          <cell r="E110">
            <v>0.27999999999999997</v>
          </cell>
        </row>
        <row r="111">
          <cell r="A111">
            <v>0.98</v>
          </cell>
          <cell r="B111">
            <v>0.6244897959183674</v>
          </cell>
          <cell r="C111">
            <v>0.72244897959183674</v>
          </cell>
          <cell r="D111">
            <v>0.89999999999999991</v>
          </cell>
          <cell r="E111">
            <v>0.27999999999999997</v>
          </cell>
        </row>
        <row r="112">
          <cell r="A112">
            <v>0.99</v>
          </cell>
          <cell r="B112">
            <v>0.61818181818181817</v>
          </cell>
          <cell r="C112">
            <v>0.71515151515151509</v>
          </cell>
          <cell r="D112">
            <v>0.89999999999999991</v>
          </cell>
          <cell r="E112">
            <v>0.27999999999999997</v>
          </cell>
        </row>
        <row r="113">
          <cell r="A113">
            <v>1</v>
          </cell>
          <cell r="B113">
            <v>0.61199999999999999</v>
          </cell>
          <cell r="C113">
            <v>0.70799999999999996</v>
          </cell>
          <cell r="D113">
            <v>0.89999999999999991</v>
          </cell>
          <cell r="E113">
            <v>0.27999999999999997</v>
          </cell>
        </row>
        <row r="114">
          <cell r="A114">
            <v>1.01</v>
          </cell>
          <cell r="B114">
            <v>0.60594059405940592</v>
          </cell>
          <cell r="C114">
            <v>0.70099009900990095</v>
          </cell>
          <cell r="D114">
            <v>0.89999999999999991</v>
          </cell>
          <cell r="E114">
            <v>0.27999999999999997</v>
          </cell>
        </row>
        <row r="115">
          <cell r="A115">
            <v>1.02</v>
          </cell>
          <cell r="B115">
            <v>0.6</v>
          </cell>
          <cell r="C115">
            <v>0.69411764705882351</v>
          </cell>
          <cell r="D115">
            <v>0.89999999999999991</v>
          </cell>
          <cell r="E115">
            <v>0.27999999999999997</v>
          </cell>
        </row>
        <row r="116">
          <cell r="A116">
            <v>1.03</v>
          </cell>
          <cell r="B116">
            <v>0.59417475728155333</v>
          </cell>
          <cell r="C116">
            <v>0.68737864077669897</v>
          </cell>
          <cell r="D116">
            <v>0.89999999999999991</v>
          </cell>
          <cell r="E116">
            <v>0.27999999999999997</v>
          </cell>
        </row>
        <row r="117">
          <cell r="A117">
            <v>1.04</v>
          </cell>
          <cell r="B117">
            <v>0.58846153846153848</v>
          </cell>
          <cell r="C117">
            <v>0.68076923076923068</v>
          </cell>
          <cell r="D117">
            <v>0.89999999999999991</v>
          </cell>
          <cell r="E117">
            <v>0.27999999999999997</v>
          </cell>
        </row>
        <row r="118">
          <cell r="A118">
            <v>1.05</v>
          </cell>
          <cell r="B118">
            <v>0.58285714285714285</v>
          </cell>
          <cell r="C118">
            <v>0.67428571428571427</v>
          </cell>
          <cell r="D118">
            <v>0.89999999999999991</v>
          </cell>
          <cell r="E118">
            <v>0.27999999999999997</v>
          </cell>
        </row>
        <row r="119">
          <cell r="A119">
            <v>1.06</v>
          </cell>
          <cell r="B119">
            <v>0.57735849056603772</v>
          </cell>
          <cell r="C119">
            <v>0.66792452830188676</v>
          </cell>
          <cell r="D119">
            <v>0.89999999999999991</v>
          </cell>
          <cell r="E119">
            <v>0.27999999999999997</v>
          </cell>
        </row>
        <row r="120">
          <cell r="A120">
            <v>1.07</v>
          </cell>
          <cell r="B120">
            <v>0.57196261682242988</v>
          </cell>
          <cell r="C120">
            <v>0.66168224299065415</v>
          </cell>
          <cell r="D120">
            <v>0.89999999999999991</v>
          </cell>
          <cell r="E120">
            <v>0.27999999999999997</v>
          </cell>
        </row>
        <row r="121">
          <cell r="A121">
            <v>1.08</v>
          </cell>
          <cell r="B121">
            <v>0.56666666666666665</v>
          </cell>
          <cell r="C121">
            <v>0.65555555555555545</v>
          </cell>
          <cell r="D121">
            <v>0.89999999999999991</v>
          </cell>
          <cell r="E121">
            <v>0.27999999999999997</v>
          </cell>
        </row>
        <row r="122">
          <cell r="A122">
            <v>1.0900000000000001</v>
          </cell>
          <cell r="B122">
            <v>0.5614678899082568</v>
          </cell>
          <cell r="C122">
            <v>0.64954128440366965</v>
          </cell>
          <cell r="D122">
            <v>0.89999999999999991</v>
          </cell>
          <cell r="E122">
            <v>0.27999999999999997</v>
          </cell>
        </row>
        <row r="123">
          <cell r="A123">
            <v>1.1000000000000001</v>
          </cell>
          <cell r="B123">
            <v>0.55636363636363628</v>
          </cell>
          <cell r="C123">
            <v>0.64363636363636356</v>
          </cell>
          <cell r="D123">
            <v>0.89999999999999991</v>
          </cell>
          <cell r="E123">
            <v>0.27999999999999997</v>
          </cell>
        </row>
        <row r="124">
          <cell r="A124">
            <v>1.1100000000000001</v>
          </cell>
          <cell r="B124">
            <v>0.55135135135135127</v>
          </cell>
          <cell r="C124">
            <v>0.63783783783783776</v>
          </cell>
          <cell r="D124">
            <v>0.89999999999999991</v>
          </cell>
          <cell r="E124">
            <v>0.27999999999999997</v>
          </cell>
        </row>
        <row r="125">
          <cell r="A125">
            <v>1.1200000000000001</v>
          </cell>
          <cell r="B125">
            <v>0.54642857142857137</v>
          </cell>
          <cell r="C125">
            <v>0.63214285714285701</v>
          </cell>
          <cell r="D125">
            <v>0.89999999999999991</v>
          </cell>
          <cell r="E125">
            <v>0.27999999999999997</v>
          </cell>
        </row>
        <row r="126">
          <cell r="A126">
            <v>1.1299999999999999</v>
          </cell>
          <cell r="B126">
            <v>0.54159292035398232</v>
          </cell>
          <cell r="C126">
            <v>0.6265486725663717</v>
          </cell>
          <cell r="D126">
            <v>0.89999999999999991</v>
          </cell>
          <cell r="E126">
            <v>0.27999999999999997</v>
          </cell>
        </row>
        <row r="127">
          <cell r="A127">
            <v>1.1399999999999999</v>
          </cell>
          <cell r="B127">
            <v>0.5368421052631579</v>
          </cell>
          <cell r="C127">
            <v>0.62105263157894741</v>
          </cell>
          <cell r="D127">
            <v>0.89999999999999991</v>
          </cell>
          <cell r="E127">
            <v>0.27999999999999997</v>
          </cell>
        </row>
        <row r="128">
          <cell r="A128">
            <v>1.1499999999999999</v>
          </cell>
          <cell r="B128">
            <v>0.53217391304347827</v>
          </cell>
          <cell r="C128">
            <v>0.6156521739130435</v>
          </cell>
          <cell r="D128">
            <v>0.89999999999999991</v>
          </cell>
          <cell r="E128">
            <v>0.27999999999999997</v>
          </cell>
        </row>
        <row r="129">
          <cell r="A129">
            <v>1.1599999999999999</v>
          </cell>
          <cell r="B129">
            <v>0.52758620689655178</v>
          </cell>
          <cell r="C129">
            <v>0.6103448275862069</v>
          </cell>
          <cell r="D129">
            <v>0.89999999999999991</v>
          </cell>
          <cell r="E129">
            <v>0.27999999999999997</v>
          </cell>
        </row>
        <row r="130">
          <cell r="A130">
            <v>1.17</v>
          </cell>
          <cell r="B130">
            <v>0.52307692307692311</v>
          </cell>
          <cell r="C130">
            <v>0.60512820512820509</v>
          </cell>
          <cell r="D130">
            <v>0.89999999999999991</v>
          </cell>
          <cell r="E130">
            <v>0.27999999999999997</v>
          </cell>
        </row>
        <row r="131">
          <cell r="A131">
            <v>1.18</v>
          </cell>
          <cell r="B131">
            <v>0.51864406779661021</v>
          </cell>
          <cell r="C131">
            <v>0.6</v>
          </cell>
          <cell r="D131">
            <v>0.89999999999999991</v>
          </cell>
          <cell r="E131">
            <v>0.27999999999999997</v>
          </cell>
        </row>
        <row r="132">
          <cell r="A132">
            <v>1.19</v>
          </cell>
          <cell r="B132">
            <v>0.51428571428571435</v>
          </cell>
          <cell r="C132">
            <v>0.59495798319327731</v>
          </cell>
          <cell r="D132">
            <v>0.89999999999999991</v>
          </cell>
          <cell r="E132">
            <v>0.27999999999999997</v>
          </cell>
        </row>
        <row r="133">
          <cell r="A133">
            <v>1.2</v>
          </cell>
          <cell r="B133">
            <v>0.51</v>
          </cell>
          <cell r="C133">
            <v>0.59</v>
          </cell>
          <cell r="D133">
            <v>0.90000000000000013</v>
          </cell>
          <cell r="E133">
            <v>0.27999999999999997</v>
          </cell>
        </row>
        <row r="134">
          <cell r="A134">
            <v>1.21</v>
          </cell>
          <cell r="B134">
            <v>0.5057851239669422</v>
          </cell>
          <cell r="C134">
            <v>0.58512396694214874</v>
          </cell>
          <cell r="D134">
            <v>0.89256198347107452</v>
          </cell>
          <cell r="E134">
            <v>0.27999999999999997</v>
          </cell>
        </row>
        <row r="135">
          <cell r="A135">
            <v>1.22</v>
          </cell>
          <cell r="B135">
            <v>0.50163934426229506</v>
          </cell>
          <cell r="C135">
            <v>0.58032786885245902</v>
          </cell>
          <cell r="D135">
            <v>0.88524590163934436</v>
          </cell>
          <cell r="E135">
            <v>0.27999999999999997</v>
          </cell>
        </row>
        <row r="136">
          <cell r="A136">
            <v>1.23</v>
          </cell>
          <cell r="B136">
            <v>0.4975609756097561</v>
          </cell>
          <cell r="C136">
            <v>0.57560975609756093</v>
          </cell>
          <cell r="D136">
            <v>0.87804878048780499</v>
          </cell>
          <cell r="E136">
            <v>0.27999999999999997</v>
          </cell>
        </row>
        <row r="137">
          <cell r="A137">
            <v>1.24</v>
          </cell>
          <cell r="B137">
            <v>0.49354838709677418</v>
          </cell>
          <cell r="C137">
            <v>0.57096774193548383</v>
          </cell>
          <cell r="D137">
            <v>0.87096774193548399</v>
          </cell>
          <cell r="E137">
            <v>0.27999999999999997</v>
          </cell>
        </row>
        <row r="138">
          <cell r="A138">
            <v>1.25</v>
          </cell>
          <cell r="B138">
            <v>0.48959999999999998</v>
          </cell>
          <cell r="C138">
            <v>0.56640000000000001</v>
          </cell>
          <cell r="D138">
            <v>0.8640000000000001</v>
          </cell>
          <cell r="E138">
            <v>0.27999999999999997</v>
          </cell>
        </row>
        <row r="139">
          <cell r="A139">
            <v>1.26</v>
          </cell>
          <cell r="B139">
            <v>0.48571428571428571</v>
          </cell>
          <cell r="C139">
            <v>0.56190476190476191</v>
          </cell>
          <cell r="D139">
            <v>0.85714285714285721</v>
          </cell>
          <cell r="E139">
            <v>0.27999999999999997</v>
          </cell>
        </row>
        <row r="140">
          <cell r="A140">
            <v>1.27</v>
          </cell>
          <cell r="B140">
            <v>0.48188976377952752</v>
          </cell>
          <cell r="C140">
            <v>0.55748031496062989</v>
          </cell>
          <cell r="D140">
            <v>0.85039370078740162</v>
          </cell>
          <cell r="E140">
            <v>0.27999999999999997</v>
          </cell>
        </row>
        <row r="141">
          <cell r="A141">
            <v>1.28</v>
          </cell>
          <cell r="B141">
            <v>0.47812499999999997</v>
          </cell>
          <cell r="C141">
            <v>0.55312499999999998</v>
          </cell>
          <cell r="D141">
            <v>0.84375</v>
          </cell>
          <cell r="E141">
            <v>0.27999999999999997</v>
          </cell>
        </row>
        <row r="142">
          <cell r="A142">
            <v>1.29</v>
          </cell>
          <cell r="B142">
            <v>0.47441860465116276</v>
          </cell>
          <cell r="C142">
            <v>0.54883720930232549</v>
          </cell>
          <cell r="D142">
            <v>0.83720930232558144</v>
          </cell>
          <cell r="E142">
            <v>0.27999999999999997</v>
          </cell>
        </row>
        <row r="143">
          <cell r="A143">
            <v>1.3</v>
          </cell>
          <cell r="B143">
            <v>0.47076923076923072</v>
          </cell>
          <cell r="C143">
            <v>0.54461538461538461</v>
          </cell>
          <cell r="D143">
            <v>0.83076923076923082</v>
          </cell>
          <cell r="E143">
            <v>0.27999999999999997</v>
          </cell>
        </row>
        <row r="144">
          <cell r="A144">
            <v>1.31</v>
          </cell>
          <cell r="B144">
            <v>0.46717557251908393</v>
          </cell>
          <cell r="C144">
            <v>0.54045801526717552</v>
          </cell>
          <cell r="D144">
            <v>0.82442748091603058</v>
          </cell>
          <cell r="E144">
            <v>0.27999999999999997</v>
          </cell>
        </row>
        <row r="145">
          <cell r="A145">
            <v>1.32</v>
          </cell>
          <cell r="B145">
            <v>0.46363636363636362</v>
          </cell>
          <cell r="C145">
            <v>0.53636363636363626</v>
          </cell>
          <cell r="D145">
            <v>0.81818181818181823</v>
          </cell>
          <cell r="E145">
            <v>0.27999999999999997</v>
          </cell>
        </row>
        <row r="146">
          <cell r="A146">
            <v>1.33</v>
          </cell>
          <cell r="B146">
            <v>0.46015037593984959</v>
          </cell>
          <cell r="C146">
            <v>0.5323308270676691</v>
          </cell>
          <cell r="D146">
            <v>0.81203007518796988</v>
          </cell>
          <cell r="E146">
            <v>0.27999999999999997</v>
          </cell>
        </row>
        <row r="147">
          <cell r="A147">
            <v>1.34</v>
          </cell>
          <cell r="B147">
            <v>0.4567164179104477</v>
          </cell>
          <cell r="C147">
            <v>0.52835820895522378</v>
          </cell>
          <cell r="D147">
            <v>0.80597014925373134</v>
          </cell>
          <cell r="E147">
            <v>0.27999999999999997</v>
          </cell>
        </row>
        <row r="148">
          <cell r="A148">
            <v>1.35</v>
          </cell>
          <cell r="B148">
            <v>0.45333333333333331</v>
          </cell>
          <cell r="C148">
            <v>0.52444444444444438</v>
          </cell>
          <cell r="D148">
            <v>0.8</v>
          </cell>
          <cell r="E148">
            <v>0.27999999999999997</v>
          </cell>
        </row>
        <row r="149">
          <cell r="A149">
            <v>1.36</v>
          </cell>
          <cell r="B149">
            <v>0.44999999999999996</v>
          </cell>
          <cell r="C149">
            <v>0.52058823529411757</v>
          </cell>
          <cell r="D149">
            <v>0.79411764705882348</v>
          </cell>
          <cell r="E149">
            <v>0.27999999999999997</v>
          </cell>
        </row>
        <row r="150">
          <cell r="A150">
            <v>1.37</v>
          </cell>
          <cell r="B150">
            <v>0.44671532846715323</v>
          </cell>
          <cell r="C150">
            <v>0.51678832116788309</v>
          </cell>
          <cell r="D150">
            <v>0.78832116788321172</v>
          </cell>
          <cell r="E150">
            <v>0.27999999999999997</v>
          </cell>
        </row>
        <row r="151">
          <cell r="A151">
            <v>1.38</v>
          </cell>
          <cell r="B151">
            <v>0.44347826086956527</v>
          </cell>
          <cell r="C151">
            <v>0.5130434782608696</v>
          </cell>
          <cell r="D151">
            <v>0.78260869565217406</v>
          </cell>
          <cell r="E151">
            <v>0.27999999999999997</v>
          </cell>
        </row>
        <row r="152">
          <cell r="A152">
            <v>1.39</v>
          </cell>
          <cell r="B152">
            <v>0.44028776978417267</v>
          </cell>
          <cell r="C152">
            <v>0.50935251798561154</v>
          </cell>
          <cell r="D152">
            <v>0.7769784172661871</v>
          </cell>
          <cell r="E152">
            <v>0.27999999999999997</v>
          </cell>
        </row>
        <row r="153">
          <cell r="A153">
            <v>1.4</v>
          </cell>
          <cell r="B153">
            <v>0.43714285714285717</v>
          </cell>
          <cell r="C153">
            <v>0.50571428571428567</v>
          </cell>
          <cell r="D153">
            <v>0.77142857142857157</v>
          </cell>
          <cell r="E153">
            <v>0.27999999999999997</v>
          </cell>
        </row>
        <row r="154">
          <cell r="A154">
            <v>1.41</v>
          </cell>
          <cell r="B154">
            <v>0.43404255319148938</v>
          </cell>
          <cell r="C154">
            <v>0.50212765957446803</v>
          </cell>
          <cell r="D154">
            <v>0.76595744680851074</v>
          </cell>
          <cell r="E154">
            <v>0.27999999999999997</v>
          </cell>
        </row>
        <row r="155">
          <cell r="A155">
            <v>1.42</v>
          </cell>
          <cell r="B155">
            <v>0.43098591549295778</v>
          </cell>
          <cell r="C155">
            <v>0.49859154929577465</v>
          </cell>
          <cell r="D155">
            <v>0.76056338028169024</v>
          </cell>
          <cell r="E155">
            <v>0.27999999999999997</v>
          </cell>
        </row>
        <row r="156">
          <cell r="A156">
            <v>1.43</v>
          </cell>
          <cell r="B156">
            <v>0.42797202797202799</v>
          </cell>
          <cell r="C156">
            <v>0.49510489510489508</v>
          </cell>
          <cell r="D156">
            <v>0.75524475524475532</v>
          </cell>
          <cell r="E156">
            <v>0.27999999999999997</v>
          </cell>
        </row>
        <row r="157">
          <cell r="A157">
            <v>1.44</v>
          </cell>
          <cell r="B157">
            <v>0.42499999999999999</v>
          </cell>
          <cell r="C157">
            <v>0.49166666666666664</v>
          </cell>
          <cell r="D157">
            <v>0.75000000000000011</v>
          </cell>
          <cell r="E157">
            <v>0.27999999999999997</v>
          </cell>
        </row>
        <row r="158">
          <cell r="A158">
            <v>1.45</v>
          </cell>
          <cell r="B158">
            <v>0.42206896551724138</v>
          </cell>
          <cell r="C158">
            <v>0.4882758620689655</v>
          </cell>
          <cell r="D158">
            <v>0.7448275862068966</v>
          </cell>
          <cell r="E158">
            <v>0.27999999999999997</v>
          </cell>
        </row>
        <row r="159">
          <cell r="A159">
            <v>1.46</v>
          </cell>
          <cell r="B159">
            <v>0.41917808219178082</v>
          </cell>
          <cell r="C159">
            <v>0.48493150684931507</v>
          </cell>
          <cell r="D159">
            <v>0.73972602739726034</v>
          </cell>
          <cell r="E159">
            <v>0.27999999999999997</v>
          </cell>
        </row>
        <row r="160">
          <cell r="A160">
            <v>1.47</v>
          </cell>
          <cell r="B160">
            <v>0.41632653061224489</v>
          </cell>
          <cell r="C160">
            <v>0.48163265306122449</v>
          </cell>
          <cell r="D160">
            <v>0.73469387755102045</v>
          </cell>
          <cell r="E160">
            <v>0.27999999999999997</v>
          </cell>
        </row>
        <row r="161">
          <cell r="A161">
            <v>1.48</v>
          </cell>
          <cell r="B161">
            <v>0.41351351351351351</v>
          </cell>
          <cell r="C161">
            <v>0.47837837837837838</v>
          </cell>
          <cell r="D161">
            <v>0.72972972972972983</v>
          </cell>
          <cell r="E161">
            <v>0.27999999999999997</v>
          </cell>
        </row>
        <row r="162">
          <cell r="A162">
            <v>1.49</v>
          </cell>
          <cell r="B162">
            <v>0.41073825503355704</v>
          </cell>
          <cell r="C162">
            <v>0.47516778523489933</v>
          </cell>
          <cell r="D162">
            <v>0.72483221476510074</v>
          </cell>
          <cell r="E162">
            <v>0.27999999999999997</v>
          </cell>
        </row>
        <row r="163">
          <cell r="A163">
            <v>1.5</v>
          </cell>
          <cell r="B163">
            <v>0.40799999999999997</v>
          </cell>
          <cell r="C163">
            <v>0.47199999999999998</v>
          </cell>
          <cell r="D163">
            <v>0.72000000000000008</v>
          </cell>
          <cell r="E163">
            <v>0.27999999999999997</v>
          </cell>
        </row>
        <row r="164">
          <cell r="A164">
            <v>1.51</v>
          </cell>
          <cell r="B164">
            <v>0.40529801324503312</v>
          </cell>
          <cell r="C164">
            <v>0.46887417218543043</v>
          </cell>
          <cell r="D164">
            <v>0.71523178807947019</v>
          </cell>
          <cell r="E164">
            <v>0.27999999999999997</v>
          </cell>
        </row>
        <row r="165">
          <cell r="A165">
            <v>1.52</v>
          </cell>
          <cell r="B165">
            <v>0.4026315789473684</v>
          </cell>
          <cell r="C165">
            <v>0.46578947368421048</v>
          </cell>
          <cell r="D165">
            <v>0.71052631578947367</v>
          </cell>
          <cell r="E165">
            <v>0.27999999999999997</v>
          </cell>
        </row>
        <row r="166">
          <cell r="A166">
            <v>1.53</v>
          </cell>
          <cell r="B166">
            <v>0.39999999999999997</v>
          </cell>
          <cell r="C166">
            <v>0.46274509803921565</v>
          </cell>
          <cell r="D166">
            <v>0.70588235294117652</v>
          </cell>
          <cell r="E166">
            <v>0.27999999999999997</v>
          </cell>
        </row>
        <row r="167">
          <cell r="A167">
            <v>1.54</v>
          </cell>
          <cell r="B167">
            <v>0.39740259740259737</v>
          </cell>
          <cell r="C167">
            <v>0.45974025974025973</v>
          </cell>
          <cell r="D167">
            <v>0.70129870129870131</v>
          </cell>
          <cell r="E167">
            <v>0.27999999999999997</v>
          </cell>
        </row>
        <row r="168">
          <cell r="A168">
            <v>1.55</v>
          </cell>
          <cell r="B168">
            <v>0.39483870967741935</v>
          </cell>
          <cell r="C168">
            <v>0.45677419354838705</v>
          </cell>
          <cell r="D168">
            <v>0.6967741935483871</v>
          </cell>
          <cell r="E168">
            <v>0.27999999999999997</v>
          </cell>
        </row>
        <row r="169">
          <cell r="A169">
            <v>1.56</v>
          </cell>
          <cell r="B169">
            <v>0.3923076923076923</v>
          </cell>
          <cell r="C169">
            <v>0.45384615384615379</v>
          </cell>
          <cell r="D169">
            <v>0.69230769230769229</v>
          </cell>
          <cell r="E169">
            <v>0.27999999999999997</v>
          </cell>
        </row>
        <row r="170">
          <cell r="A170">
            <v>1.57</v>
          </cell>
          <cell r="B170">
            <v>0.3898089171974522</v>
          </cell>
          <cell r="C170">
            <v>0.45095541401273881</v>
          </cell>
          <cell r="D170">
            <v>0.68789808917197459</v>
          </cell>
          <cell r="E170">
            <v>0.27999999999999997</v>
          </cell>
        </row>
        <row r="171">
          <cell r="A171">
            <v>1.58</v>
          </cell>
          <cell r="B171">
            <v>0.38734177215189869</v>
          </cell>
          <cell r="C171">
            <v>0.44810126582278476</v>
          </cell>
          <cell r="D171">
            <v>0.68354430379746833</v>
          </cell>
          <cell r="E171">
            <v>0.27999999999999997</v>
          </cell>
        </row>
        <row r="172">
          <cell r="A172">
            <v>1.59</v>
          </cell>
          <cell r="B172">
            <v>0.38490566037735846</v>
          </cell>
          <cell r="C172">
            <v>0.44528301886792448</v>
          </cell>
          <cell r="D172">
            <v>0.67924528301886788</v>
          </cell>
          <cell r="E172">
            <v>0.27999999999999997</v>
          </cell>
        </row>
        <row r="173">
          <cell r="A173">
            <v>1.6</v>
          </cell>
          <cell r="B173">
            <v>0.38249999999999995</v>
          </cell>
          <cell r="C173">
            <v>0.44249999999999995</v>
          </cell>
          <cell r="D173">
            <v>0.67500000000000004</v>
          </cell>
          <cell r="E173">
            <v>0.27999999999999997</v>
          </cell>
        </row>
        <row r="174">
          <cell r="A174">
            <v>1.61</v>
          </cell>
          <cell r="B174">
            <v>0.38012422360248443</v>
          </cell>
          <cell r="C174">
            <v>0.43975155279503103</v>
          </cell>
          <cell r="D174">
            <v>0.67080745341614911</v>
          </cell>
          <cell r="E174">
            <v>0.27999999999999997</v>
          </cell>
        </row>
        <row r="175">
          <cell r="A175">
            <v>1.62</v>
          </cell>
          <cell r="B175">
            <v>0.37777777777777777</v>
          </cell>
          <cell r="C175">
            <v>0.437037037037037</v>
          </cell>
          <cell r="D175">
            <v>0.66666666666666663</v>
          </cell>
          <cell r="E175">
            <v>0.27999999999999997</v>
          </cell>
        </row>
        <row r="176">
          <cell r="A176">
            <v>1.63</v>
          </cell>
          <cell r="B176">
            <v>0.3754601226993865</v>
          </cell>
          <cell r="C176">
            <v>0.43435582822085889</v>
          </cell>
          <cell r="D176">
            <v>0.66257668711656448</v>
          </cell>
          <cell r="E176">
            <v>0.27999999999999997</v>
          </cell>
        </row>
        <row r="177">
          <cell r="A177">
            <v>1.64</v>
          </cell>
          <cell r="B177">
            <v>0.37317073170731707</v>
          </cell>
          <cell r="C177">
            <v>0.43170731707317073</v>
          </cell>
          <cell r="D177">
            <v>0.65853658536585369</v>
          </cell>
          <cell r="E177">
            <v>0.27999999999999997</v>
          </cell>
        </row>
        <row r="178">
          <cell r="A178">
            <v>1.65</v>
          </cell>
          <cell r="B178">
            <v>0.37090909090909091</v>
          </cell>
          <cell r="C178">
            <v>0.42909090909090908</v>
          </cell>
          <cell r="D178">
            <v>0.65454545454545465</v>
          </cell>
          <cell r="E178">
            <v>0.27999999999999997</v>
          </cell>
        </row>
        <row r="179">
          <cell r="A179">
            <v>1.66</v>
          </cell>
          <cell r="B179">
            <v>0.3673541446803168</v>
          </cell>
          <cell r="C179">
            <v>0.42650602409638555</v>
          </cell>
          <cell r="D179">
            <v>0.65060240963855431</v>
          </cell>
          <cell r="E179">
            <v>0.27999999999999997</v>
          </cell>
        </row>
        <row r="180">
          <cell r="A180">
            <v>1.67</v>
          </cell>
          <cell r="B180">
            <v>0.36296786585430851</v>
          </cell>
          <cell r="C180">
            <v>0.42395209580838322</v>
          </cell>
          <cell r="D180">
            <v>0.64670658682634741</v>
          </cell>
          <cell r="E180">
            <v>0.27999999999999997</v>
          </cell>
        </row>
        <row r="181">
          <cell r="A181">
            <v>1.68</v>
          </cell>
          <cell r="B181">
            <v>0.3586596800882515</v>
          </cell>
          <cell r="C181">
            <v>0.42142857142857143</v>
          </cell>
          <cell r="D181">
            <v>0.6428571428571429</v>
          </cell>
          <cell r="E181">
            <v>0.27999999999999997</v>
          </cell>
        </row>
        <row r="182">
          <cell r="A182">
            <v>1.69</v>
          </cell>
          <cell r="B182">
            <v>0.35442774450512277</v>
          </cell>
          <cell r="C182">
            <v>0.41893491124260351</v>
          </cell>
          <cell r="D182">
            <v>0.63905325443786987</v>
          </cell>
          <cell r="E182">
            <v>0.27999999999999997</v>
          </cell>
        </row>
        <row r="183">
          <cell r="A183">
            <v>1.7</v>
          </cell>
          <cell r="B183">
            <v>0.35027027027027025</v>
          </cell>
          <cell r="C183">
            <v>0.41647058823529409</v>
          </cell>
          <cell r="D183">
            <v>0.6352941176470589</v>
          </cell>
          <cell r="E183">
            <v>0.27999999999999997</v>
          </cell>
        </row>
        <row r="184">
          <cell r="A184">
            <v>1.71</v>
          </cell>
          <cell r="B184">
            <v>0.34618552070075614</v>
          </cell>
          <cell r="C184">
            <v>0.41403508771929826</v>
          </cell>
          <cell r="D184">
            <v>0.63157894736842113</v>
          </cell>
          <cell r="E184">
            <v>0.27999999999999997</v>
          </cell>
        </row>
        <row r="185">
          <cell r="A185">
            <v>1.72</v>
          </cell>
          <cell r="B185">
            <v>0.34217180945142006</v>
          </cell>
          <cell r="C185">
            <v>0.41162790697674417</v>
          </cell>
          <cell r="D185">
            <v>0.62790697674418605</v>
          </cell>
          <cell r="E185">
            <v>0.27999999999999997</v>
          </cell>
        </row>
        <row r="186">
          <cell r="A186">
            <v>1.73</v>
          </cell>
          <cell r="B186">
            <v>0.33822749877412572</v>
          </cell>
          <cell r="C186">
            <v>0.40924855491329476</v>
          </cell>
          <cell r="D186">
            <v>0.62427745664739887</v>
          </cell>
          <cell r="E186">
            <v>0.27999999999999997</v>
          </cell>
        </row>
        <row r="187">
          <cell r="A187">
            <v>1.74</v>
          </cell>
          <cell r="B187">
            <v>0.33435099784683608</v>
          </cell>
          <cell r="C187">
            <v>0.40689655172413791</v>
          </cell>
          <cell r="D187">
            <v>0.62068965517241381</v>
          </cell>
          <cell r="E187">
            <v>0.27999999999999997</v>
          </cell>
        </row>
        <row r="188">
          <cell r="A188">
            <v>1.75</v>
          </cell>
          <cell r="B188">
            <v>0.33054076116933256</v>
          </cell>
          <cell r="C188">
            <v>0.40457142857142853</v>
          </cell>
          <cell r="D188">
            <v>0.61714285714285722</v>
          </cell>
          <cell r="E188">
            <v>0.27999999999999997</v>
          </cell>
        </row>
        <row r="189">
          <cell r="A189">
            <v>1.76</v>
          </cell>
          <cell r="B189">
            <v>0.32679528702255972</v>
          </cell>
          <cell r="C189">
            <v>0.40227272727272723</v>
          </cell>
          <cell r="D189">
            <v>0.61363636363636365</v>
          </cell>
          <cell r="E189">
            <v>0.27999999999999997</v>
          </cell>
        </row>
        <row r="190">
          <cell r="A190">
            <v>1.77</v>
          </cell>
          <cell r="B190">
            <v>0.32311311598872638</v>
          </cell>
          <cell r="C190">
            <v>0.39999999999999997</v>
          </cell>
          <cell r="D190">
            <v>0.61016949152542377</v>
          </cell>
          <cell r="E190">
            <v>0.27999999999999997</v>
          </cell>
        </row>
        <row r="191">
          <cell r="A191">
            <v>1.78</v>
          </cell>
          <cell r="B191">
            <v>0.31949282952944102</v>
          </cell>
          <cell r="C191">
            <v>0.39551824264613056</v>
          </cell>
          <cell r="D191">
            <v>0.6067415730337079</v>
          </cell>
          <cell r="E191">
            <v>0.27999999999999997</v>
          </cell>
        </row>
        <row r="192">
          <cell r="A192">
            <v>1.79</v>
          </cell>
          <cell r="B192">
            <v>0.31593304861929433</v>
          </cell>
          <cell r="C192">
            <v>0.39111138853344157</v>
          </cell>
          <cell r="D192">
            <v>0.6033519553072626</v>
          </cell>
          <cell r="E192">
            <v>0.27999999999999997</v>
          </cell>
        </row>
        <row r="193">
          <cell r="A193">
            <v>1.8</v>
          </cell>
          <cell r="B193">
            <v>0.31243243243243235</v>
          </cell>
          <cell r="C193">
            <v>0.38677777777777778</v>
          </cell>
          <cell r="D193">
            <v>0.6</v>
          </cell>
          <cell r="E193">
            <v>0.27999999999999997</v>
          </cell>
        </row>
        <row r="194">
          <cell r="A194">
            <v>1.81</v>
          </cell>
          <cell r="B194">
            <v>0.3089896770797842</v>
          </cell>
          <cell r="C194">
            <v>0.38251579622111659</v>
          </cell>
          <cell r="D194">
            <v>0.59668508287292821</v>
          </cell>
          <cell r="E194">
            <v>0.27999999999999997</v>
          </cell>
        </row>
        <row r="195">
          <cell r="A195">
            <v>1.82</v>
          </cell>
          <cell r="B195">
            <v>0.30560351439472311</v>
          </cell>
          <cell r="C195">
            <v>0.37832387392826949</v>
          </cell>
          <cell r="D195">
            <v>0.59340659340659341</v>
          </cell>
          <cell r="E195">
            <v>0.27999999999999997</v>
          </cell>
        </row>
        <row r="196">
          <cell r="A196">
            <v>1.83</v>
          </cell>
          <cell r="B196">
            <v>0.30227271076505147</v>
          </cell>
          <cell r="C196">
            <v>0.37420048374092985</v>
          </cell>
          <cell r="D196">
            <v>0.5901639344262295</v>
          </cell>
          <cell r="E196">
            <v>0.27999999999999997</v>
          </cell>
        </row>
        <row r="197">
          <cell r="A197">
            <v>1.84</v>
          </cell>
          <cell r="B197">
            <v>0.29899606600929846</v>
          </cell>
          <cell r="C197">
            <v>0.37014413988657846</v>
          </cell>
          <cell r="D197">
            <v>0.58695652173913049</v>
          </cell>
          <cell r="E197">
            <v>0.27999999999999997</v>
          </cell>
        </row>
        <row r="198">
          <cell r="A198">
            <v>1.85</v>
          </cell>
          <cell r="B198">
            <v>0.29577241229542173</v>
          </cell>
          <cell r="C198">
            <v>0.36615339663988311</v>
          </cell>
          <cell r="D198">
            <v>0.58378378378378382</v>
          </cell>
          <cell r="E198">
            <v>0.27999999999999997</v>
          </cell>
        </row>
        <row r="199">
          <cell r="A199">
            <v>1.86</v>
          </cell>
          <cell r="B199">
            <v>0.29260061310009272</v>
          </cell>
          <cell r="C199">
            <v>0.36222684703433922</v>
          </cell>
          <cell r="D199">
            <v>0.58064516129032262</v>
          </cell>
          <cell r="E199">
            <v>0.27999999999999997</v>
          </cell>
        </row>
        <row r="200">
          <cell r="A200">
            <v>1.87</v>
          </cell>
          <cell r="B200">
            <v>0.28947956220683485</v>
          </cell>
          <cell r="C200">
            <v>0.35836312162200801</v>
          </cell>
          <cell r="D200">
            <v>0.57754010695187163</v>
          </cell>
          <cell r="E200">
            <v>0.27999999999999997</v>
          </cell>
        </row>
        <row r="201">
          <cell r="A201">
            <v>1.88</v>
          </cell>
          <cell r="B201">
            <v>0.28640818274136515</v>
          </cell>
          <cell r="C201">
            <v>0.35456088727931195</v>
          </cell>
          <cell r="D201">
            <v>0.57446808510638303</v>
          </cell>
          <cell r="E201">
            <v>0.27999999999999997</v>
          </cell>
        </row>
        <row r="202">
          <cell r="A202">
            <v>1.89</v>
          </cell>
          <cell r="B202">
            <v>0.28338542624256907</v>
          </cell>
          <cell r="C202">
            <v>0.3508188460569413</v>
          </cell>
          <cell r="D202">
            <v>0.57142857142857151</v>
          </cell>
          <cell r="E202">
            <v>0.27999999999999997</v>
          </cell>
        </row>
        <row r="203">
          <cell r="A203">
            <v>1.9</v>
          </cell>
          <cell r="B203">
            <v>0.28041027176761246</v>
          </cell>
          <cell r="C203">
            <v>0.3471357340720222</v>
          </cell>
          <cell r="D203">
            <v>0.56842105263157905</v>
          </cell>
          <cell r="E203">
            <v>0.27999999999999997</v>
          </cell>
        </row>
        <row r="204">
          <cell r="A204">
            <v>1.91</v>
          </cell>
          <cell r="B204">
            <v>0.2774817250297637</v>
          </cell>
          <cell r="C204">
            <v>0.34351032044077739</v>
          </cell>
          <cell r="D204">
            <v>0.56544502617801051</v>
          </cell>
          <cell r="E204">
            <v>0.27999999999999997</v>
          </cell>
        </row>
        <row r="205">
          <cell r="A205">
            <v>1.92</v>
          </cell>
          <cell r="B205">
            <v>0.27459881756756754</v>
          </cell>
          <cell r="C205">
            <v>0.33994140625000002</v>
          </cell>
          <cell r="D205">
            <v>0.56250000000000011</v>
          </cell>
          <cell r="E205">
            <v>0.27999999999999997</v>
          </cell>
        </row>
        <row r="206">
          <cell r="A206">
            <v>1.93</v>
          </cell>
          <cell r="B206">
            <v>0.27176060594407392</v>
          </cell>
          <cell r="C206">
            <v>0.33642782356573331</v>
          </cell>
          <cell r="D206">
            <v>0.55958549222797938</v>
          </cell>
          <cell r="E206">
            <v>0.27999999999999997</v>
          </cell>
        </row>
        <row r="207">
          <cell r="A207">
            <v>1.94</v>
          </cell>
          <cell r="B207">
            <v>0.26896617097488601</v>
          </cell>
          <cell r="C207">
            <v>0.33296843447762781</v>
          </cell>
          <cell r="D207">
            <v>0.55670103092783507</v>
          </cell>
          <cell r="E207">
            <v>0.27999999999999997</v>
          </cell>
        </row>
        <row r="208">
          <cell r="A208">
            <v>1.95</v>
          </cell>
          <cell r="B208">
            <v>0.26621461698384774</v>
          </cell>
          <cell r="C208">
            <v>0.32956213017751484</v>
          </cell>
          <cell r="D208">
            <v>0.55384615384615388</v>
          </cell>
          <cell r="E208">
            <v>0.27999999999999997</v>
          </cell>
        </row>
        <row r="209">
          <cell r="A209">
            <v>1.96</v>
          </cell>
          <cell r="B209">
            <v>0.26350507108524601</v>
          </cell>
          <cell r="C209">
            <v>0.32620783007080389</v>
          </cell>
          <cell r="D209">
            <v>0.55102040816326536</v>
          </cell>
          <cell r="E209">
            <v>0.27999999999999997</v>
          </cell>
        </row>
        <row r="210">
          <cell r="A210">
            <v>1.97</v>
          </cell>
          <cell r="B210">
            <v>0.26083668249145325</v>
          </cell>
          <cell r="C210">
            <v>0.3229044809193744</v>
          </cell>
          <cell r="D210">
            <v>0.5482233502538072</v>
          </cell>
          <cell r="E210">
            <v>0.27999999999999997</v>
          </cell>
        </row>
        <row r="211">
          <cell r="A211">
            <v>1.98</v>
          </cell>
          <cell r="B211">
            <v>0.25820862184498544</v>
          </cell>
          <cell r="C211">
            <v>0.3196510560146924</v>
          </cell>
          <cell r="D211">
            <v>0.54545454545454553</v>
          </cell>
          <cell r="E211">
            <v>0.27999999999999997</v>
          </cell>
        </row>
        <row r="212">
          <cell r="A212">
            <v>1.99</v>
          </cell>
          <cell r="B212">
            <v>0.25562008057399582</v>
          </cell>
          <cell r="C212">
            <v>0.3164465543799399</v>
          </cell>
          <cell r="D212">
            <v>0.542713567839196</v>
          </cell>
          <cell r="E212">
            <v>0.27999999999999997</v>
          </cell>
        </row>
        <row r="213">
          <cell r="A213">
            <v>2</v>
          </cell>
          <cell r="B213">
            <v>0.25307027027027024</v>
          </cell>
          <cell r="C213">
            <v>0.31329000000000001</v>
          </cell>
          <cell r="D213">
            <v>0.54</v>
          </cell>
          <cell r="E213">
            <v>0.27999999999999997</v>
          </cell>
        </row>
        <row r="214">
          <cell r="A214">
            <v>2.0099999999999998</v>
          </cell>
          <cell r="B214">
            <v>0.25055842208882978</v>
          </cell>
          <cell r="C214">
            <v>0.3101804410781912</v>
          </cell>
          <cell r="D214">
            <v>0.537313432835821</v>
          </cell>
          <cell r="E214">
            <v>0.27999999999999997</v>
          </cell>
        </row>
        <row r="215">
          <cell r="A215">
            <v>2.02</v>
          </cell>
          <cell r="B215">
            <v>0.24808378616828766</v>
          </cell>
          <cell r="C215">
            <v>0.30711694931869427</v>
          </cell>
          <cell r="D215">
            <v>0.53465346534653468</v>
          </cell>
          <cell r="E215">
            <v>0.27999999999999997</v>
          </cell>
        </row>
        <row r="216">
          <cell r="A216">
            <v>2.0299999999999998</v>
          </cell>
          <cell r="B216">
            <v>0.24564563107114495</v>
          </cell>
          <cell r="C216">
            <v>0.30409861923366266</v>
          </cell>
          <cell r="D216">
            <v>0.53201970443349766</v>
          </cell>
          <cell r="E216">
            <v>0.27999999999999997</v>
          </cell>
        </row>
        <row r="217">
          <cell r="A217">
            <v>2.04</v>
          </cell>
          <cell r="B217">
            <v>0.2432432432432432</v>
          </cell>
          <cell r="C217">
            <v>0.30112456747404848</v>
          </cell>
          <cell r="D217">
            <v>0.52941176470588236</v>
          </cell>
          <cell r="E217">
            <v>0.27999999999999997</v>
          </cell>
        </row>
        <row r="218">
          <cell r="A218">
            <v>2.0499999999999998</v>
          </cell>
          <cell r="B218">
            <v>0.24087592649163142</v>
          </cell>
          <cell r="C218">
            <v>0.29819393218322432</v>
          </cell>
          <cell r="D218">
            <v>0.52682926829268306</v>
          </cell>
          <cell r="E218">
            <v>0.27999999999999997</v>
          </cell>
        </row>
        <row r="219">
          <cell r="A219">
            <v>2.06</v>
          </cell>
          <cell r="B219">
            <v>0.2385430014801303</v>
          </cell>
          <cell r="C219">
            <v>0.29530587237251393</v>
          </cell>
          <cell r="D219">
            <v>0.52427184466019416</v>
          </cell>
          <cell r="E219">
            <v>0.27999999999999997</v>
          </cell>
        </row>
        <row r="220">
          <cell r="A220">
            <v>2.0699999999999998</v>
          </cell>
          <cell r="B220">
            <v>0.23624380524191488</v>
          </cell>
          <cell r="C220">
            <v>0.29245956731779044</v>
          </cell>
          <cell r="D220">
            <v>0.52173913043478271</v>
          </cell>
          <cell r="E220">
            <v>0.27999999999999997</v>
          </cell>
        </row>
        <row r="221">
          <cell r="A221">
            <v>2.08</v>
          </cell>
          <cell r="B221">
            <v>0.23397769070845989</v>
          </cell>
          <cell r="C221">
            <v>0.28965421597633134</v>
          </cell>
          <cell r="D221">
            <v>0.51923076923076927</v>
          </cell>
          <cell r="E221">
            <v>0.27999999999999997</v>
          </cell>
        </row>
        <row r="222">
          <cell r="A222">
            <v>2.09</v>
          </cell>
          <cell r="B222">
            <v>0.23174402625422522</v>
          </cell>
          <cell r="C222">
            <v>0.28688903642315888</v>
          </cell>
          <cell r="D222">
            <v>0.51674641148325362</v>
          </cell>
          <cell r="E222">
            <v>0.27999999999999997</v>
          </cell>
        </row>
        <row r="223">
          <cell r="A223">
            <v>2.1</v>
          </cell>
          <cell r="B223">
            <v>0.22954219525648092</v>
          </cell>
          <cell r="C223">
            <v>0.28416326530612246</v>
          </cell>
          <cell r="D223">
            <v>0.51428571428571435</v>
          </cell>
          <cell r="E223">
            <v>0.27999999999999997</v>
          </cell>
        </row>
        <row r="224">
          <cell r="A224">
            <v>2.11</v>
          </cell>
          <cell r="B224">
            <v>0.22737159566970216</v>
          </cell>
          <cell r="C224">
            <v>0.28147615731901804</v>
          </cell>
          <cell r="D224">
            <v>0.51184834123222755</v>
          </cell>
          <cell r="E224">
            <v>0.27999999999999997</v>
          </cell>
        </row>
        <row r="225">
          <cell r="A225">
            <v>2.12</v>
          </cell>
          <cell r="B225">
            <v>0.22523163961398202</v>
          </cell>
          <cell r="C225">
            <v>0.27882698469206119</v>
          </cell>
          <cell r="D225">
            <v>0.50943396226415094</v>
          </cell>
          <cell r="E225">
            <v>0.27999999999999997</v>
          </cell>
        </row>
        <row r="226">
          <cell r="A226">
            <v>2.13</v>
          </cell>
          <cell r="B226">
            <v>0.22312175297694045</v>
          </cell>
          <cell r="C226">
            <v>0.27621503669906772</v>
          </cell>
          <cell r="D226">
            <v>0.50704225352112686</v>
          </cell>
          <cell r="E226">
            <v>0.27999999999999997</v>
          </cell>
        </row>
        <row r="227">
          <cell r="A227">
            <v>2.14</v>
          </cell>
          <cell r="B227">
            <v>0.22104137502862278</v>
          </cell>
          <cell r="C227">
            <v>0.2736396191807145</v>
          </cell>
          <cell r="D227">
            <v>0.50467289719626174</v>
          </cell>
          <cell r="E227">
            <v>0.27999999999999997</v>
          </cell>
        </row>
        <row r="228">
          <cell r="A228">
            <v>2.15</v>
          </cell>
          <cell r="B228">
            <v>0.21898995804890883</v>
          </cell>
          <cell r="C228">
            <v>0.2711000540832883</v>
          </cell>
          <cell r="D228">
            <v>0.50232558139534889</v>
          </cell>
          <cell r="E228">
            <v>0.27999999999999997</v>
          </cell>
        </row>
        <row r="229">
          <cell r="A229">
            <v>2.16</v>
          </cell>
          <cell r="B229">
            <v>0.21696696696696691</v>
          </cell>
          <cell r="C229">
            <v>0.26859567901234566</v>
          </cell>
          <cell r="D229">
            <v>0.5</v>
          </cell>
          <cell r="E229">
            <v>0.27999999999999997</v>
          </cell>
        </row>
        <row r="230">
          <cell r="A230">
            <v>2.17</v>
          </cell>
          <cell r="B230">
            <v>0.21497187901231307</v>
          </cell>
          <cell r="C230">
            <v>0.26612584680073903</v>
          </cell>
          <cell r="D230">
            <v>0.49769585253456228</v>
          </cell>
          <cell r="E230">
            <v>0.27999999999999997</v>
          </cell>
        </row>
        <row r="231">
          <cell r="A231">
            <v>2.1800000000000002</v>
          </cell>
          <cell r="B231">
            <v>0.21300418337704755</v>
          </cell>
          <cell r="C231">
            <v>0.26368992509048056</v>
          </cell>
          <cell r="D231">
            <v>0.49541284403669722</v>
          </cell>
          <cell r="E231">
            <v>0.27999999999999997</v>
          </cell>
        </row>
        <row r="232">
          <cell r="A232">
            <v>2.19</v>
          </cell>
          <cell r="B232">
            <v>0.21106338088886406</v>
          </cell>
          <cell r="C232">
            <v>0.26128729592794148</v>
          </cell>
          <cell r="D232">
            <v>0.49315068493150688</v>
          </cell>
          <cell r="E232">
            <v>0.27999999999999997</v>
          </cell>
        </row>
        <row r="233">
          <cell r="A233">
            <v>2.2000000000000002</v>
          </cell>
          <cell r="B233">
            <v>0.20914898369443818</v>
          </cell>
          <cell r="C233">
            <v>0.2589173553719008</v>
          </cell>
          <cell r="D233">
            <v>0.49090909090909091</v>
          </cell>
          <cell r="E233">
            <v>0.27999999999999997</v>
          </cell>
        </row>
        <row r="234">
          <cell r="A234">
            <v>2.21</v>
          </cell>
          <cell r="B234">
            <v>0.20726051495282261</v>
          </cell>
          <cell r="C234">
            <v>0.25657951311398208</v>
          </cell>
          <cell r="D234">
            <v>0.4886877828054299</v>
          </cell>
          <cell r="E234">
            <v>0.27999999999999997</v>
          </cell>
        </row>
        <row r="235">
          <cell r="A235">
            <v>2.2200000000000002</v>
          </cell>
          <cell r="B235">
            <v>0.20539750853848729</v>
          </cell>
          <cell r="C235">
            <v>0.25427319211102994</v>
          </cell>
          <cell r="D235">
            <v>0.48648648648648646</v>
          </cell>
          <cell r="E235">
            <v>0.27999999999999997</v>
          </cell>
        </row>
        <row r="236">
          <cell r="A236">
            <v>2.23</v>
          </cell>
          <cell r="B236">
            <v>0.20355950875366102</v>
          </cell>
          <cell r="C236">
            <v>0.25199782822900119</v>
          </cell>
          <cell r="D236">
            <v>0.48430493273542602</v>
          </cell>
          <cell r="E236">
            <v>0.27999999999999997</v>
          </cell>
        </row>
        <row r="237">
          <cell r="A237">
            <v>2.2400000000000002</v>
          </cell>
          <cell r="B237">
            <v>0.20174607004964143</v>
          </cell>
          <cell r="C237">
            <v>0.24975286989795917</v>
          </cell>
          <cell r="D237">
            <v>0.48214285714285715</v>
          </cell>
          <cell r="E237">
            <v>0.27999999999999997</v>
          </cell>
        </row>
        <row r="238">
          <cell r="A238">
            <v>2.25</v>
          </cell>
          <cell r="B238">
            <v>0.19995675675675673</v>
          </cell>
          <cell r="C238">
            <v>0.2475377777777778</v>
          </cell>
          <cell r="D238">
            <v>0.48000000000000004</v>
          </cell>
          <cell r="E238">
            <v>0.27999999999999997</v>
          </cell>
        </row>
        <row r="239">
          <cell r="A239">
            <v>2.2599999999999998</v>
          </cell>
          <cell r="B239">
            <v>0.19819114282267233</v>
          </cell>
          <cell r="C239">
            <v>0.24535202443417659</v>
          </cell>
          <cell r="D239">
            <v>0.47787610619469034</v>
          </cell>
          <cell r="E239">
            <v>0.27999999999999997</v>
          </cell>
        </row>
        <row r="240">
          <cell r="A240">
            <v>2.27</v>
          </cell>
          <cell r="B240">
            <v>0.19644881155874963</v>
          </cell>
          <cell r="C240">
            <v>0.24319509402472397</v>
          </cell>
          <cell r="D240">
            <v>0.47577092511013219</v>
          </cell>
          <cell r="E240">
            <v>0.27999999999999997</v>
          </cell>
        </row>
        <row r="241">
          <cell r="A241">
            <v>2.2799999999999998</v>
          </cell>
          <cell r="B241">
            <v>0.19472935539417532</v>
          </cell>
          <cell r="C241">
            <v>0.24106648199445987</v>
          </cell>
          <cell r="D241">
            <v>0.47368421052631587</v>
          </cell>
          <cell r="E241">
            <v>0.27999999999999997</v>
          </cell>
        </row>
        <row r="242">
          <cell r="A242">
            <v>2.29</v>
          </cell>
          <cell r="B242">
            <v>0.19303237563758907</v>
          </cell>
          <cell r="C242">
            <v>0.23896569478080126</v>
          </cell>
          <cell r="D242">
            <v>0.47161572052401751</v>
          </cell>
          <cell r="E242">
            <v>0.27999999999999997</v>
          </cell>
        </row>
        <row r="243">
          <cell r="A243">
            <v>2.2999999999999998</v>
          </cell>
          <cell r="B243">
            <v>0.19135748224595106</v>
          </cell>
          <cell r="C243">
            <v>0.23689224952741025</v>
          </cell>
          <cell r="D243">
            <v>0.46956521739130441</v>
          </cell>
          <cell r="E243">
            <v>0.27999999999999997</v>
          </cell>
        </row>
        <row r="244">
          <cell r="A244">
            <v>2.31</v>
          </cell>
          <cell r="B244">
            <v>0.18970429360039748</v>
          </cell>
          <cell r="C244">
            <v>0.23484567380671278</v>
          </cell>
          <cell r="D244">
            <v>0.46753246753246758</v>
          </cell>
          <cell r="E244">
            <v>0.27999999999999997</v>
          </cell>
        </row>
        <row r="245">
          <cell r="A245">
            <v>2.3199999999999998</v>
          </cell>
          <cell r="B245">
            <v>0.18807243628884532</v>
          </cell>
          <cell r="C245">
            <v>0.23282550535077293</v>
          </cell>
          <cell r="D245">
            <v>0.46551724137931039</v>
          </cell>
          <cell r="E245">
            <v>0.27999999999999997</v>
          </cell>
        </row>
        <row r="246">
          <cell r="A246">
            <v>2.33</v>
          </cell>
          <cell r="B246">
            <v>0.18646154489511335</v>
          </cell>
          <cell r="C246">
            <v>0.23083129179023373</v>
          </cell>
          <cell r="D246">
            <v>0.46351931330472107</v>
          </cell>
          <cell r="E246">
            <v>0.27999999999999997</v>
          </cell>
        </row>
        <row r="247">
          <cell r="A247">
            <v>2.34</v>
          </cell>
          <cell r="B247">
            <v>0.18487126179433871</v>
          </cell>
          <cell r="C247">
            <v>0.22886259040105197</v>
          </cell>
          <cell r="D247">
            <v>0.46153846153846162</v>
          </cell>
          <cell r="E247">
            <v>0.27999999999999997</v>
          </cell>
        </row>
        <row r="248">
          <cell r="A248">
            <v>2.35</v>
          </cell>
          <cell r="B248">
            <v>0.18330123695447367</v>
          </cell>
          <cell r="C248">
            <v>0.22691896785875959</v>
          </cell>
          <cell r="D248">
            <v>0.45957446808510638</v>
          </cell>
          <cell r="E248">
            <v>0.27999999999999997</v>
          </cell>
        </row>
        <row r="249">
          <cell r="A249">
            <v>2.36</v>
          </cell>
          <cell r="B249">
            <v>0.18175112774365862</v>
          </cell>
          <cell r="C249">
            <v>0.22500000000000003</v>
          </cell>
          <cell r="D249">
            <v>0.45762711864406785</v>
          </cell>
          <cell r="E249">
            <v>0.27999999999999997</v>
          </cell>
        </row>
        <row r="250">
          <cell r="A250">
            <v>2.37</v>
          </cell>
          <cell r="B250">
            <v>0.18022059874327137</v>
          </cell>
          <cell r="C250">
            <v>0.22310527159109117</v>
          </cell>
          <cell r="D250">
            <v>0.45569620253164556</v>
          </cell>
          <cell r="E250">
            <v>0.27999999999999997</v>
          </cell>
        </row>
        <row r="251">
          <cell r="A251">
            <v>2.38</v>
          </cell>
          <cell r="B251">
            <v>0.17870932156646441</v>
          </cell>
          <cell r="C251">
            <v>0.22123437610338256</v>
          </cell>
          <cell r="D251">
            <v>0.45378151260504207</v>
          </cell>
          <cell r="E251">
            <v>0.27999999999999997</v>
          </cell>
        </row>
        <row r="252">
          <cell r="A252">
            <v>2.39</v>
          </cell>
          <cell r="B252">
            <v>0.17721697468200501</v>
          </cell>
          <cell r="C252">
            <v>0.21938691549517689</v>
          </cell>
          <cell r="D252">
            <v>0.45188284518828453</v>
          </cell>
          <cell r="E252">
            <v>0.27999999999999997</v>
          </cell>
        </row>
        <row r="253">
          <cell r="A253">
            <v>2.4</v>
          </cell>
          <cell r="B253">
            <v>0.17574324324324322</v>
          </cell>
          <cell r="C253">
            <v>0.21756250000000002</v>
          </cell>
          <cell r="D253">
            <v>0.45000000000000007</v>
          </cell>
          <cell r="E253">
            <v>0.27999999999999997</v>
          </cell>
        </row>
        <row r="254">
          <cell r="A254">
            <v>2.41</v>
          </cell>
          <cell r="B254">
            <v>0.17428781892203662</v>
          </cell>
          <cell r="C254">
            <v>0.21576074792100686</v>
          </cell>
          <cell r="D254">
            <v>0.44813278008298757</v>
          </cell>
          <cell r="E254">
            <v>0.27999999999999997</v>
          </cell>
        </row>
        <row r="255">
          <cell r="A255">
            <v>2.42</v>
          </cell>
          <cell r="B255">
            <v>0.1728503997474696</v>
          </cell>
          <cell r="C255">
            <v>0.213981285431323</v>
          </cell>
          <cell r="D255">
            <v>0.44628099173553726</v>
          </cell>
          <cell r="E255">
            <v>0.27999999999999997</v>
          </cell>
        </row>
        <row r="256">
          <cell r="A256">
            <v>2.4300000000000002</v>
          </cell>
          <cell r="B256">
            <v>0.17143068994920843</v>
          </cell>
          <cell r="C256">
            <v>0.21222374638012498</v>
          </cell>
          <cell r="D256">
            <v>0.44444444444444442</v>
          </cell>
          <cell r="E256">
            <v>0.27999999999999997</v>
          </cell>
        </row>
        <row r="257">
          <cell r="A257">
            <v>2.44</v>
          </cell>
          <cell r="B257">
            <v>0.17002839980534148</v>
          </cell>
          <cell r="C257">
            <v>0.21048777210427305</v>
          </cell>
          <cell r="D257">
            <v>0.44262295081967218</v>
          </cell>
          <cell r="E257">
            <v>0.27999999999999997</v>
          </cell>
        </row>
        <row r="258">
          <cell r="A258">
            <v>2.4500000000000002</v>
          </cell>
          <cell r="B258">
            <v>0.16864324549455739</v>
          </cell>
          <cell r="C258">
            <v>0.20877301124531442</v>
          </cell>
          <cell r="D258">
            <v>0.44081632653061226</v>
          </cell>
          <cell r="E258">
            <v>0.27999999999999997</v>
          </cell>
        </row>
        <row r="259">
          <cell r="A259">
            <v>2.46</v>
          </cell>
          <cell r="B259">
            <v>0.16727494895252182</v>
          </cell>
          <cell r="C259">
            <v>0.20707911957168354</v>
          </cell>
          <cell r="D259">
            <v>0.4390243902439025</v>
          </cell>
          <cell r="E259">
            <v>0.27999999999999997</v>
          </cell>
        </row>
        <row r="260">
          <cell r="A260">
            <v>2.4700000000000002</v>
          </cell>
          <cell r="B260">
            <v>0.16592323773231504</v>
          </cell>
          <cell r="C260">
            <v>0.20540575980593023</v>
          </cell>
          <cell r="D260">
            <v>0.43724696356275305</v>
          </cell>
          <cell r="E260">
            <v>0.27999999999999997</v>
          </cell>
        </row>
        <row r="261">
          <cell r="A261">
            <v>2.48</v>
          </cell>
          <cell r="B261">
            <v>0.16458784486880218</v>
          </cell>
          <cell r="C261">
            <v>0.20375260145681581</v>
          </cell>
          <cell r="D261">
            <v>0.43548387096774199</v>
          </cell>
          <cell r="E261">
            <v>0.27999999999999997</v>
          </cell>
        </row>
        <row r="262">
          <cell r="A262">
            <v>2.4900000000000002</v>
          </cell>
          <cell r="B262">
            <v>0.16326850874680743</v>
          </cell>
          <cell r="C262">
            <v>0.20211932065611843</v>
          </cell>
          <cell r="D262">
            <v>0.43373493975903615</v>
          </cell>
          <cell r="E262">
            <v>0.27999999999999997</v>
          </cell>
        </row>
        <row r="263">
          <cell r="A263">
            <v>2.5</v>
          </cell>
          <cell r="B263">
            <v>0.16196497297297296</v>
          </cell>
          <cell r="C263">
            <v>0.20050560000000001</v>
          </cell>
          <cell r="D263">
            <v>0.43200000000000005</v>
          </cell>
          <cell r="E263">
            <v>0.27999999999999997</v>
          </cell>
        </row>
        <row r="264">
          <cell r="A264">
            <v>2.5099999999999998</v>
          </cell>
          <cell r="B264">
            <v>0.16067698625118348</v>
          </cell>
          <cell r="C264">
            <v>0.19891112839478745</v>
          </cell>
          <cell r="D264">
            <v>0.43027888446215146</v>
          </cell>
          <cell r="E264">
            <v>0.27999999999999997</v>
          </cell>
        </row>
        <row r="265">
          <cell r="A265">
            <v>2.52</v>
          </cell>
          <cell r="B265">
            <v>0.15940430226144509</v>
          </cell>
          <cell r="C265">
            <v>0.19733560090702948</v>
          </cell>
          <cell r="D265">
            <v>0.4285714285714286</v>
          </cell>
          <cell r="E265">
            <v>0.27999999999999997</v>
          </cell>
        </row>
        <row r="266">
          <cell r="A266">
            <v>2.5299999999999998</v>
          </cell>
          <cell r="B266">
            <v>0.15814667954210831</v>
          </cell>
          <cell r="C266">
            <v>0.19577871861769441</v>
          </cell>
          <cell r="D266">
            <v>0.42687747035573126</v>
          </cell>
          <cell r="E266">
            <v>0.27999999999999997</v>
          </cell>
        </row>
        <row r="267">
          <cell r="A267">
            <v>2.54</v>
          </cell>
          <cell r="B267">
            <v>0.15690388137533029</v>
          </cell>
          <cell r="C267">
            <v>0.19424018848037697</v>
          </cell>
          <cell r="D267">
            <v>0.42519685039370081</v>
          </cell>
          <cell r="E267">
            <v>0.27999999999999997</v>
          </cell>
        </row>
        <row r="268">
          <cell r="A268">
            <v>2.5499999999999998</v>
          </cell>
          <cell r="B268">
            <v>0.15567567567567567</v>
          </cell>
          <cell r="C268">
            <v>0.19271972318339103</v>
          </cell>
          <cell r="D268">
            <v>0.42352941176470593</v>
          </cell>
          <cell r="E268">
            <v>0.27999999999999997</v>
          </cell>
        </row>
        <row r="269">
          <cell r="A269">
            <v>2.56</v>
          </cell>
          <cell r="B269">
            <v>0.15446183488175672</v>
          </cell>
          <cell r="C269">
            <v>0.19121704101562501</v>
          </cell>
          <cell r="D269">
            <v>0.421875</v>
          </cell>
          <cell r="E269">
            <v>0.27999999999999997</v>
          </cell>
        </row>
        <row r="270">
          <cell r="A270">
            <v>2.57</v>
          </cell>
          <cell r="B270">
            <v>0.15326213585082002</v>
          </cell>
          <cell r="C270">
            <v>0.1897318657360445</v>
          </cell>
          <cell r="D270">
            <v>0.42023346303501952</v>
          </cell>
          <cell r="E270">
            <v>0.27999999999999997</v>
          </cell>
        </row>
        <row r="271">
          <cell r="A271">
            <v>2.58</v>
          </cell>
          <cell r="B271">
            <v>0.15207635975618666</v>
          </cell>
          <cell r="C271">
            <v>0.18826392644672796</v>
          </cell>
          <cell r="D271">
            <v>0.41860465116279072</v>
          </cell>
          <cell r="E271">
            <v>0.27999999999999997</v>
          </cell>
        </row>
        <row r="272">
          <cell r="A272">
            <v>2.59</v>
          </cell>
          <cell r="B272">
            <v>0.15090429198746011</v>
          </cell>
          <cell r="C272">
            <v>0.18681295746932816</v>
          </cell>
          <cell r="D272">
            <v>0.41698841698841704</v>
          </cell>
          <cell r="E272">
            <v>0.27999999999999997</v>
          </cell>
        </row>
        <row r="273">
          <cell r="A273">
            <v>2.6</v>
          </cell>
          <cell r="B273">
            <v>0.14974572205341433</v>
          </cell>
          <cell r="C273">
            <v>0.18537869822485206</v>
          </cell>
          <cell r="D273">
            <v>0.41538461538461541</v>
          </cell>
          <cell r="E273">
            <v>0.27999999999999997</v>
          </cell>
        </row>
        <row r="274">
          <cell r="A274">
            <v>2.61</v>
          </cell>
          <cell r="B274">
            <v>0.14860044348748272</v>
          </cell>
          <cell r="C274">
            <v>0.18396089311666008</v>
          </cell>
          <cell r="D274">
            <v>0.41379310344827591</v>
          </cell>
          <cell r="E274">
            <v>0.27999999999999997</v>
          </cell>
        </row>
        <row r="275">
          <cell r="A275">
            <v>2.62</v>
          </cell>
          <cell r="B275">
            <v>0.14746825375576611</v>
          </cell>
          <cell r="C275">
            <v>0.18255929141658411</v>
          </cell>
          <cell r="D275">
            <v>0.41221374045801529</v>
          </cell>
          <cell r="E275">
            <v>0.27999999999999997</v>
          </cell>
        </row>
        <row r="276">
          <cell r="A276">
            <v>2.63</v>
          </cell>
          <cell r="B276">
            <v>0.14634895416748558</v>
          </cell>
          <cell r="C276">
            <v>0.18117364715407194</v>
          </cell>
          <cell r="D276">
            <v>0.41064638783269969</v>
          </cell>
          <cell r="E276">
            <v>0.27999999999999997</v>
          </cell>
        </row>
        <row r="277">
          <cell r="A277">
            <v>2.64</v>
          </cell>
          <cell r="B277">
            <v>0.14524234978780429</v>
          </cell>
          <cell r="C277">
            <v>0.17980371900826445</v>
          </cell>
          <cell r="D277">
            <v>0.40909090909090912</v>
          </cell>
          <cell r="E277">
            <v>0.27999999999999997</v>
          </cell>
        </row>
        <row r="278">
          <cell r="A278">
            <v>2.65</v>
          </cell>
          <cell r="B278">
            <v>0.14414824935294851</v>
          </cell>
          <cell r="C278">
            <v>0.1784492702029192</v>
          </cell>
          <cell r="D278">
            <v>0.40754716981132078</v>
          </cell>
          <cell r="E278">
            <v>0.27999999999999997</v>
          </cell>
        </row>
        <row r="279">
          <cell r="A279">
            <v>2.66</v>
          </cell>
          <cell r="B279">
            <v>0.14306646518755736</v>
          </cell>
          <cell r="C279">
            <v>0.17711006840409294</v>
          </cell>
          <cell r="D279">
            <v>0.40601503759398494</v>
          </cell>
          <cell r="E279">
            <v>0.27999999999999997</v>
          </cell>
        </row>
        <row r="280">
          <cell r="A280">
            <v>2.67</v>
          </cell>
          <cell r="B280">
            <v>0.14199681312419601</v>
          </cell>
          <cell r="C280">
            <v>0.17578588562050249</v>
          </cell>
          <cell r="D280">
            <v>0.40449438202247195</v>
          </cell>
          <cell r="E280">
            <v>0.27999999999999997</v>
          </cell>
        </row>
        <row r="281">
          <cell r="A281">
            <v>2.68</v>
          </cell>
          <cell r="B281">
            <v>0.14093911242496671</v>
          </cell>
          <cell r="C281">
            <v>0.1744764981064825</v>
          </cell>
          <cell r="D281">
            <v>0.40298507462686567</v>
          </cell>
          <cell r="E281">
            <v>0.27999999999999997</v>
          </cell>
        </row>
        <row r="282">
          <cell r="A282">
            <v>2.69</v>
          </cell>
          <cell r="B282">
            <v>0.13989318570515624</v>
          </cell>
          <cell r="C282">
            <v>0.17318168626746452</v>
          </cell>
          <cell r="D282">
            <v>0.40148698884758366</v>
          </cell>
          <cell r="E282">
            <v>0.27999999999999997</v>
          </cell>
        </row>
        <row r="283">
          <cell r="A283">
            <v>2.7</v>
          </cell>
          <cell r="B283">
            <v>0.13885885885885882</v>
          </cell>
          <cell r="C283">
            <v>0.17190123456790121</v>
          </cell>
          <cell r="D283">
            <v>0.4</v>
          </cell>
          <cell r="E283">
            <v>0.27999999999999997</v>
          </cell>
        </row>
        <row r="284">
          <cell r="A284">
            <v>2.71</v>
          </cell>
          <cell r="B284">
            <v>0.13783596098651721</v>
          </cell>
          <cell r="C284">
            <v>0.17063493144156536</v>
          </cell>
          <cell r="D284">
            <v>0.39852398523985244</v>
          </cell>
          <cell r="E284">
            <v>0.27999999999999997</v>
          </cell>
        </row>
        <row r="285">
          <cell r="A285">
            <v>2.72</v>
          </cell>
          <cell r="B285">
            <v>0.13682432432432429</v>
          </cell>
          <cell r="C285">
            <v>0.16938256920415223</v>
          </cell>
          <cell r="D285">
            <v>0.39705882352941174</v>
          </cell>
          <cell r="E285">
            <v>0.27999999999999997</v>
          </cell>
        </row>
        <row r="286">
          <cell r="A286">
            <v>2.73</v>
          </cell>
          <cell r="B286">
            <v>0.1358237841754325</v>
          </cell>
          <cell r="C286">
            <v>0.1681439439681198</v>
          </cell>
          <cell r="D286">
            <v>0.39560439560439564</v>
          </cell>
          <cell r="E286">
            <v>0.27999999999999997</v>
          </cell>
        </row>
        <row r="287">
          <cell r="A287">
            <v>2.74</v>
          </cell>
          <cell r="B287">
            <v>0.13483417884291662</v>
          </cell>
          <cell r="C287">
            <v>0.16691885555969949</v>
          </cell>
          <cell r="D287">
            <v>0.39416058394160586</v>
          </cell>
          <cell r="E287">
            <v>0.27999999999999997</v>
          </cell>
        </row>
        <row r="288">
          <cell r="A288">
            <v>2.75</v>
          </cell>
          <cell r="B288">
            <v>0.13385534956444045</v>
          </cell>
          <cell r="C288">
            <v>0.16570710743801653</v>
          </cell>
          <cell r="D288">
            <v>0.39272727272727276</v>
          </cell>
          <cell r="E288">
            <v>0.27999999999999997</v>
          </cell>
        </row>
        <row r="289">
          <cell r="A289">
            <v>2.76</v>
          </cell>
          <cell r="B289">
            <v>0.13288714044857713</v>
          </cell>
          <cell r="C289">
            <v>0.16450850661625713</v>
          </cell>
          <cell r="D289">
            <v>0.39130434782608703</v>
          </cell>
          <cell r="E289">
            <v>0.27999999999999997</v>
          </cell>
        </row>
        <row r="290">
          <cell r="A290">
            <v>2.77</v>
          </cell>
          <cell r="B290">
            <v>0.13192939841273585</v>
          </cell>
          <cell r="C290">
            <v>0.16332286358482451</v>
          </cell>
          <cell r="D290">
            <v>0.38989169675090257</v>
          </cell>
          <cell r="E290">
            <v>0.27999999999999997</v>
          </cell>
        </row>
        <row r="291">
          <cell r="A291">
            <v>2.78</v>
          </cell>
          <cell r="B291">
            <v>0.13098197312264909</v>
          </cell>
          <cell r="C291">
            <v>0.1621499922364267</v>
          </cell>
          <cell r="D291">
            <v>0.38848920863309355</v>
          </cell>
          <cell r="E291">
            <v>0.27999999999999997</v>
          </cell>
        </row>
        <row r="292">
          <cell r="A292">
            <v>2.79</v>
          </cell>
          <cell r="B292">
            <v>0.13004471693337455</v>
          </cell>
          <cell r="C292">
            <v>0.16098970979303964</v>
          </cell>
          <cell r="D292">
            <v>0.38709677419354843</v>
          </cell>
          <cell r="E292">
            <v>0.27999999999999997</v>
          </cell>
        </row>
        <row r="293">
          <cell r="A293">
            <v>2.8</v>
          </cell>
          <cell r="B293">
            <v>0.12911748483177055</v>
          </cell>
          <cell r="C293">
            <v>0.1598418367346939</v>
          </cell>
          <cell r="D293">
            <v>0.38571428571428579</v>
          </cell>
          <cell r="E293">
            <v>0.27999999999999997</v>
          </cell>
        </row>
        <row r="294">
          <cell r="A294">
            <v>2.81</v>
          </cell>
          <cell r="B294">
            <v>0.12820013438040057</v>
          </cell>
          <cell r="C294">
            <v>0.15870619673003128</v>
          </cell>
          <cell r="D294">
            <v>0.3843416370106762</v>
          </cell>
          <cell r="E294">
            <v>0.27999999999999997</v>
          </cell>
        </row>
        <row r="295">
          <cell r="A295">
            <v>2.82</v>
          </cell>
          <cell r="B295">
            <v>0.12729252566282898</v>
          </cell>
          <cell r="C295">
            <v>0.15758261656858311</v>
          </cell>
          <cell r="D295">
            <v>0.38297872340425537</v>
          </cell>
          <cell r="E295">
            <v>0.27999999999999997</v>
          </cell>
        </row>
        <row r="296">
          <cell r="A296">
            <v>2.83</v>
          </cell>
          <cell r="B296">
            <v>0.12639452123026643</v>
          </cell>
          <cell r="C296">
            <v>0.15647092609471963</v>
          </cell>
          <cell r="D296">
            <v>0.38162544169611307</v>
          </cell>
          <cell r="E296">
            <v>0.27999999999999997</v>
          </cell>
        </row>
        <row r="297">
          <cell r="A297">
            <v>2.84</v>
          </cell>
          <cell r="B297">
            <v>0.12550598604952898</v>
          </cell>
          <cell r="C297">
            <v>0.15537095814322555</v>
          </cell>
          <cell r="D297">
            <v>0.38028169014084512</v>
          </cell>
          <cell r="E297">
            <v>0.27999999999999997</v>
          </cell>
        </row>
        <row r="298">
          <cell r="A298">
            <v>2.85</v>
          </cell>
          <cell r="B298">
            <v>0.12462678745227219</v>
          </cell>
          <cell r="C298">
            <v>0.15428254847645428</v>
          </cell>
          <cell r="D298">
            <v>0.37894736842105264</v>
          </cell>
          <cell r="E298">
            <v>0.27999999999999997</v>
          </cell>
        </row>
        <row r="299">
          <cell r="A299">
            <v>2.86</v>
          </cell>
          <cell r="B299">
            <v>0.12375679508546641</v>
          </cell>
          <cell r="C299">
            <v>0.15320553572301826</v>
          </cell>
          <cell r="D299">
            <v>0.37762237762237766</v>
          </cell>
          <cell r="E299">
            <v>0.27999999999999997</v>
          </cell>
        </row>
        <row r="300">
          <cell r="A300">
            <v>2.87</v>
          </cell>
          <cell r="B300">
            <v>0.12289588086307723</v>
          </cell>
          <cell r="C300">
            <v>0.15213976131797158</v>
          </cell>
          <cell r="D300">
            <v>0.37630662020905925</v>
          </cell>
          <cell r="E300">
            <v>0.27999999999999997</v>
          </cell>
        </row>
        <row r="301">
          <cell r="A301">
            <v>2.88</v>
          </cell>
          <cell r="B301">
            <v>0.12204391891891891</v>
          </cell>
          <cell r="C301">
            <v>0.15108506944444447</v>
          </cell>
          <cell r="D301">
            <v>0.37500000000000006</v>
          </cell>
          <cell r="E301">
            <v>0.27999999999999997</v>
          </cell>
        </row>
        <row r="302">
          <cell r="A302">
            <v>2.89</v>
          </cell>
          <cell r="B302">
            <v>0.12120078556064713</v>
          </cell>
          <cell r="C302">
            <v>0.15004130697668849</v>
          </cell>
          <cell r="D302">
            <v>0.37370242214532873</v>
          </cell>
          <cell r="E302">
            <v>0.27999999999999997</v>
          </cell>
        </row>
        <row r="303">
          <cell r="A303">
            <v>2.9</v>
          </cell>
          <cell r="B303">
            <v>0.120366359224861</v>
          </cell>
          <cell r="C303">
            <v>0.14900832342449466</v>
          </cell>
          <cell r="D303">
            <v>0.3724137931034483</v>
          </cell>
          <cell r="E303">
            <v>0.27999999999999997</v>
          </cell>
        </row>
        <row r="304">
          <cell r="A304">
            <v>2.91</v>
          </cell>
          <cell r="B304">
            <v>0.11954052043328264</v>
          </cell>
          <cell r="C304">
            <v>0.14798597087894566</v>
          </cell>
          <cell r="D304">
            <v>0.37113402061855671</v>
          </cell>
          <cell r="E304">
            <v>0.27999999999999997</v>
          </cell>
        </row>
        <row r="305">
          <cell r="A305">
            <v>2.92</v>
          </cell>
          <cell r="B305">
            <v>0.11872315174998606</v>
          </cell>
          <cell r="C305">
            <v>0.14697410395946708</v>
          </cell>
          <cell r="D305">
            <v>0.36986301369863017</v>
          </cell>
          <cell r="E305">
            <v>0.27999999999999997</v>
          </cell>
        </row>
        <row r="306">
          <cell r="A306">
            <v>2.93</v>
          </cell>
          <cell r="B306">
            <v>0.11791413773964529</v>
          </cell>
          <cell r="C306">
            <v>0.14597257976214048</v>
          </cell>
          <cell r="D306">
            <v>0.36860068259385664</v>
          </cell>
          <cell r="E306">
            <v>0.27999999999999997</v>
          </cell>
        </row>
        <row r="307">
          <cell r="A307">
            <v>2.94</v>
          </cell>
          <cell r="B307">
            <v>0.117113364926776</v>
          </cell>
          <cell r="C307">
            <v>0.14498125780924617</v>
          </cell>
          <cell r="D307">
            <v>0.36734693877551022</v>
          </cell>
          <cell r="E307">
            <v>0.27999999999999997</v>
          </cell>
        </row>
        <row r="308">
          <cell r="A308">
            <v>2.95</v>
          </cell>
          <cell r="B308">
            <v>0.11632072175594149</v>
          </cell>
          <cell r="C308">
            <v>0.14399999999999999</v>
          </cell>
          <cell r="D308">
            <v>0.36610169491525424</v>
          </cell>
          <cell r="E308">
            <v>0.27999999999999997</v>
          </cell>
        </row>
        <row r="309">
          <cell r="A309">
            <v>2.96</v>
          </cell>
          <cell r="B309">
            <v>0.11553609855289913</v>
          </cell>
          <cell r="C309">
            <v>0.14302867056245436</v>
          </cell>
          <cell r="D309">
            <v>0.36486486486486491</v>
          </cell>
          <cell r="E309">
            <v>0.27999999999999997</v>
          </cell>
        </row>
        <row r="310">
          <cell r="A310">
            <v>2.97</v>
          </cell>
          <cell r="B310">
            <v>0.11475938748666017</v>
          </cell>
          <cell r="C310">
            <v>0.14206713600652993</v>
          </cell>
          <cell r="D310">
            <v>0.36363636363636365</v>
          </cell>
          <cell r="E310">
            <v>0.27999999999999997</v>
          </cell>
        </row>
        <row r="311">
          <cell r="A311">
            <v>2.98</v>
          </cell>
          <cell r="B311">
            <v>0.11399048253244008</v>
          </cell>
          <cell r="C311">
            <v>0.14111526507814964</v>
          </cell>
          <cell r="D311">
            <v>0.36241610738255037</v>
          </cell>
          <cell r="E311">
            <v>0.27999999999999997</v>
          </cell>
        </row>
        <row r="312">
          <cell r="A312">
            <v>2.99</v>
          </cell>
          <cell r="B312">
            <v>0.11322927943547396</v>
          </cell>
          <cell r="C312">
            <v>0.1401729287144439</v>
          </cell>
          <cell r="D312">
            <v>0.3612040133779264</v>
          </cell>
          <cell r="E312">
            <v>0.27999999999999997</v>
          </cell>
        </row>
        <row r="313">
          <cell r="A313">
            <v>3</v>
          </cell>
          <cell r="B313">
            <v>0.11247567567567567</v>
          </cell>
          <cell r="C313">
            <v>0.13924</v>
          </cell>
          <cell r="D313">
            <v>0.3600000000000001</v>
          </cell>
          <cell r="E313">
            <v>0.27999999999999997</v>
          </cell>
        </row>
        <row r="314">
          <cell r="A314">
            <v>3.01</v>
          </cell>
          <cell r="B314">
            <v>0.11172957043311675</v>
          </cell>
          <cell r="C314">
            <v>0.13831635412412668</v>
          </cell>
          <cell r="D314">
            <v>0.35761194688800357</v>
          </cell>
          <cell r="E314">
            <v>0.27999999999999997</v>
          </cell>
        </row>
        <row r="315">
          <cell r="A315">
            <v>3.02</v>
          </cell>
          <cell r="B315">
            <v>0.11099086455430474</v>
          </cell>
          <cell r="C315">
            <v>0.13740186833910795</v>
          </cell>
          <cell r="D315">
            <v>0.35524757686066405</v>
          </cell>
          <cell r="E315">
            <v>0.27999999999999997</v>
          </cell>
        </row>
        <row r="316">
          <cell r="A316">
            <v>3.03</v>
          </cell>
          <cell r="B316">
            <v>0.11025946051923896</v>
          </cell>
          <cell r="C316">
            <v>0.13649642191941969</v>
          </cell>
          <cell r="D316">
            <v>0.35290657778649159</v>
          </cell>
          <cell r="E316">
            <v>0.27999999999999997</v>
          </cell>
        </row>
        <row r="317">
          <cell r="A317">
            <v>3.04</v>
          </cell>
          <cell r="B317">
            <v>0.10953526240922361</v>
          </cell>
          <cell r="C317">
            <v>0.13559989612188367</v>
          </cell>
          <cell r="D317">
            <v>0.35058864265927986</v>
          </cell>
          <cell r="E317">
            <v>0.27999999999999997</v>
          </cell>
        </row>
        <row r="318">
          <cell r="A318">
            <v>3.05</v>
          </cell>
          <cell r="B318">
            <v>0.10881817587541856</v>
          </cell>
          <cell r="C318">
            <v>0.13471217414673478</v>
          </cell>
          <cell r="D318">
            <v>0.34829346949744705</v>
          </cell>
          <cell r="E318">
            <v>0.27999999999999997</v>
          </cell>
        </row>
        <row r="319">
          <cell r="A319">
            <v>3.06</v>
          </cell>
          <cell r="B319">
            <v>0.1081081081081081</v>
          </cell>
          <cell r="C319">
            <v>0.13383314109957709</v>
          </cell>
          <cell r="D319">
            <v>0.34602076124567482</v>
          </cell>
          <cell r="E319">
            <v>0.27999999999999997</v>
          </cell>
        </row>
        <row r="320">
          <cell r="A320">
            <v>3.07</v>
          </cell>
          <cell r="B320">
            <v>0.10740496780666968</v>
          </cell>
          <cell r="C320">
            <v>0.13296268395420643</v>
          </cell>
          <cell r="D320">
            <v>0.34377022567878712</v>
          </cell>
          <cell r="E320">
            <v>0.27999999999999997</v>
          </cell>
        </row>
        <row r="321">
          <cell r="A321">
            <v>3.08</v>
          </cell>
          <cell r="B321">
            <v>0.10670866515022358</v>
          </cell>
          <cell r="C321">
            <v>0.13210069151627593</v>
          </cell>
          <cell r="D321">
            <v>0.34154157530780915</v>
          </cell>
          <cell r="E321">
            <v>0.27999999999999997</v>
          </cell>
        </row>
        <row r="322">
          <cell r="A322">
            <v>3.09</v>
          </cell>
          <cell r="B322">
            <v>0.10601911176894681</v>
          </cell>
          <cell r="C322">
            <v>0.13124705438778397</v>
          </cell>
          <cell r="D322">
            <v>0.33933452728815167</v>
          </cell>
          <cell r="E322">
            <v>0.27999999999999997</v>
          </cell>
        </row>
        <row r="323">
          <cell r="A323">
            <v>3.1</v>
          </cell>
          <cell r="B323">
            <v>0.10533622071603338</v>
          </cell>
          <cell r="C323">
            <v>0.1304016649323621</v>
          </cell>
          <cell r="D323">
            <v>0.33714880332986474</v>
          </cell>
          <cell r="E323">
            <v>0.27999999999999997</v>
          </cell>
        </row>
        <row r="324">
          <cell r="A324">
            <v>3.11</v>
          </cell>
          <cell r="B324">
            <v>0.10465990644028506</v>
          </cell>
          <cell r="C324">
            <v>0.12956441724134368</v>
          </cell>
          <cell r="D324">
            <v>0.33498412960990903</v>
          </cell>
          <cell r="E324">
            <v>0.27999999999999997</v>
          </cell>
        </row>
        <row r="325">
          <cell r="A325">
            <v>3.12</v>
          </cell>
          <cell r="B325">
            <v>0.10399008475931551</v>
          </cell>
          <cell r="C325">
            <v>0.12873520710059172</v>
          </cell>
          <cell r="D325">
            <v>0.33284023668639057</v>
          </cell>
          <cell r="E325">
            <v>0.27999999999999997</v>
          </cell>
        </row>
        <row r="326">
          <cell r="A326">
            <v>3.13</v>
          </cell>
          <cell r="B326">
            <v>0.10332667283335352</v>
          </cell>
          <cell r="C326">
            <v>0.12791393195806838</v>
          </cell>
          <cell r="D326">
            <v>0.3307168594147129</v>
          </cell>
          <cell r="E326">
            <v>0.27999999999999997</v>
          </cell>
        </row>
        <row r="327">
          <cell r="A327">
            <v>3.14</v>
          </cell>
          <cell r="B327">
            <v>0.10266958913962848</v>
          </cell>
          <cell r="C327">
            <v>0.12710049089212544</v>
          </cell>
          <cell r="D327">
            <v>0.32861373686559298</v>
          </cell>
          <cell r="E327">
            <v>0.27999999999999997</v>
          </cell>
        </row>
        <row r="328">
          <cell r="A328">
            <v>3.15</v>
          </cell>
          <cell r="B328">
            <v>0.10201875344732486</v>
          </cell>
          <cell r="C328">
            <v>0.12629478458049889</v>
          </cell>
          <cell r="D328">
            <v>0.32653061224489804</v>
          </cell>
          <cell r="E328">
            <v>0.27999999999999997</v>
          </cell>
        </row>
        <row r="329">
          <cell r="A329">
            <v>3.16</v>
          </cell>
          <cell r="B329">
            <v>0.10137408679309012</v>
          </cell>
          <cell r="C329">
            <v>0.12549671526998876</v>
          </cell>
          <cell r="D329">
            <v>0.32446723281525397</v>
          </cell>
          <cell r="E329">
            <v>0.27999999999999997</v>
          </cell>
        </row>
        <row r="330">
          <cell r="A330">
            <v>3.17</v>
          </cell>
          <cell r="B330">
            <v>0.10073551145708297</v>
          </cell>
          <cell r="C330">
            <v>0.12470618674680811</v>
          </cell>
          <cell r="D330">
            <v>0.32242334981938331</v>
          </cell>
          <cell r="E330">
            <v>0.27999999999999997</v>
          </cell>
        </row>
        <row r="331">
          <cell r="A331">
            <v>3.18</v>
          </cell>
          <cell r="B331">
            <v>0.10010295093954757</v>
          </cell>
          <cell r="C331">
            <v>0.12392310430758276</v>
          </cell>
          <cell r="D331">
            <v>0.3203987184051264</v>
          </cell>
          <cell r="E331">
            <v>0.27999999999999997</v>
          </cell>
        </row>
        <row r="332">
          <cell r="A332">
            <v>3.19</v>
          </cell>
          <cell r="B332">
            <v>9.9476329937901647E-2</v>
          </cell>
          <cell r="C332">
            <v>0.12314737473098732</v>
          </cell>
          <cell r="D332">
            <v>0.31839309755210743</v>
          </cell>
          <cell r="E332">
            <v>0.27999999999999997</v>
          </cell>
        </row>
        <row r="333">
          <cell r="A333">
            <v>3.2</v>
          </cell>
          <cell r="B333">
            <v>9.8855574324324291E-2</v>
          </cell>
          <cell r="C333">
            <v>0.12237890624999997</v>
          </cell>
          <cell r="D333">
            <v>0.31640625</v>
          </cell>
          <cell r="E333">
            <v>0.27999999999999997</v>
          </cell>
        </row>
        <row r="334">
          <cell r="A334">
            <v>3.21</v>
          </cell>
          <cell r="B334">
            <v>9.8240611123832353E-2</v>
          </cell>
          <cell r="C334">
            <v>0.12161760852476199</v>
          </cell>
          <cell r="D334">
            <v>0.31443794217835624</v>
          </cell>
          <cell r="E334">
            <v>0.27999999999999997</v>
          </cell>
        </row>
        <row r="335">
          <cell r="A335">
            <v>3.22</v>
          </cell>
          <cell r="B335">
            <v>9.7631368492832146E-2</v>
          </cell>
          <cell r="C335">
            <v>0.12086339261602561</v>
          </cell>
          <cell r="D335">
            <v>0.31248794413795766</v>
          </cell>
          <cell r="E335">
            <v>0.27999999999999997</v>
          </cell>
        </row>
        <row r="336">
          <cell r="A336">
            <v>3.23</v>
          </cell>
          <cell r="B336">
            <v>9.7027775698135796E-2</v>
          </cell>
          <cell r="C336">
            <v>0.12011617095917722</v>
          </cell>
          <cell r="D336">
            <v>0.31055602948365274</v>
          </cell>
          <cell r="E336">
            <v>0.27999999999999997</v>
          </cell>
        </row>
        <row r="337">
          <cell r="A337">
            <v>3.24</v>
          </cell>
          <cell r="B337">
            <v>9.6429763096429727E-2</v>
          </cell>
          <cell r="C337">
            <v>0.11937585733882028</v>
          </cell>
          <cell r="D337">
            <v>0.30864197530864196</v>
          </cell>
          <cell r="E337">
            <v>0.27999999999999997</v>
          </cell>
        </row>
        <row r="338">
          <cell r="A338">
            <v>3.25</v>
          </cell>
          <cell r="B338">
            <v>9.5837262114185182E-2</v>
          </cell>
          <cell r="C338">
            <v>0.11864236686390534</v>
          </cell>
          <cell r="D338">
            <v>0.30674556213017756</v>
          </cell>
          <cell r="E338">
            <v>0.27999999999999997</v>
          </cell>
        </row>
        <row r="339">
          <cell r="A339">
            <v>3.26</v>
          </cell>
          <cell r="B339">
            <v>9.5250205227998888E-2</v>
          </cell>
          <cell r="C339">
            <v>0.11791561594339268</v>
          </cell>
          <cell r="D339">
            <v>0.30486657382664017</v>
          </cell>
          <cell r="E339">
            <v>0.27999999999999997</v>
          </cell>
        </row>
        <row r="340">
          <cell r="A340">
            <v>3.27</v>
          </cell>
          <cell r="B340">
            <v>9.4668525945354479E-2</v>
          </cell>
          <cell r="C340">
            <v>0.11719552226243583</v>
          </cell>
          <cell r="D340">
            <v>0.30300479757596166</v>
          </cell>
          <cell r="E340">
            <v>0.27999999999999997</v>
          </cell>
        </row>
        <row r="341">
          <cell r="A341">
            <v>3.28</v>
          </cell>
          <cell r="B341">
            <v>9.4092158785793537E-2</v>
          </cell>
          <cell r="C341">
            <v>0.116482004759072</v>
          </cell>
          <cell r="D341">
            <v>0.30116002379536</v>
          </cell>
          <cell r="E341">
            <v>0.27999999999999997</v>
          </cell>
        </row>
        <row r="342">
          <cell r="A342">
            <v>3.29</v>
          </cell>
          <cell r="B342">
            <v>9.3521039262486574E-2</v>
          </cell>
          <cell r="C342">
            <v>0.11577498360140798</v>
          </cell>
          <cell r="D342">
            <v>0.29933204608235336</v>
          </cell>
          <cell r="E342">
            <v>0.27999999999999997</v>
          </cell>
        </row>
        <row r="343">
          <cell r="A343">
            <v>3.3</v>
          </cell>
          <cell r="B343">
            <v>9.2955103864194769E-2</v>
          </cell>
          <cell r="C343">
            <v>0.11507438016528927</v>
          </cell>
          <cell r="D343">
            <v>0.29752066115702491</v>
          </cell>
          <cell r="E343">
            <v>0.27999999999999997</v>
          </cell>
        </row>
        <row r="344">
          <cell r="A344">
            <v>3.31</v>
          </cell>
          <cell r="B344">
            <v>9.2394290037612001E-2</v>
          </cell>
          <cell r="C344">
            <v>0.11438011701244055</v>
          </cell>
          <cell r="D344">
            <v>0.29572566880550566</v>
          </cell>
          <cell r="E344">
            <v>0.27999999999999997</v>
          </cell>
        </row>
        <row r="345">
          <cell r="A345">
            <v>3.32</v>
          </cell>
          <cell r="B345">
            <v>9.1838536170079199E-2</v>
          </cell>
          <cell r="C345">
            <v>0.11369211786906663</v>
          </cell>
          <cell r="D345">
            <v>0.29394687182464807</v>
          </cell>
          <cell r="E345">
            <v>0.27999999999999997</v>
          </cell>
        </row>
        <row r="346">
          <cell r="A346">
            <v>3.33</v>
          </cell>
          <cell r="B346">
            <v>9.1287781572661028E-2</v>
          </cell>
          <cell r="C346">
            <v>0.1130103076049022</v>
          </cell>
          <cell r="D346">
            <v>0.29218407596785978</v>
          </cell>
          <cell r="E346">
            <v>0.27999999999999997</v>
          </cell>
        </row>
        <row r="347">
          <cell r="A347">
            <v>3.34</v>
          </cell>
          <cell r="B347">
            <v>9.0741966463577128E-2</v>
          </cell>
          <cell r="C347">
            <v>0.11233461221270036</v>
          </cell>
          <cell r="D347">
            <v>0.29043708989207223</v>
          </cell>
          <cell r="E347">
            <v>0.27999999999999997</v>
          </cell>
        </row>
        <row r="348">
          <cell r="A348">
            <v>3.35</v>
          </cell>
          <cell r="B348">
            <v>9.0201031951978691E-2</v>
          </cell>
          <cell r="C348">
            <v>0.1116649587881488</v>
          </cell>
          <cell r="D348">
            <v>0.28870572510581427</v>
          </cell>
          <cell r="E348">
            <v>0.27999999999999997</v>
          </cell>
        </row>
        <row r="349">
          <cell r="A349">
            <v>3.36</v>
          </cell>
          <cell r="B349">
            <v>8.9664920022062874E-2</v>
          </cell>
          <cell r="C349">
            <v>0.1110012755102041</v>
          </cell>
          <cell r="D349">
            <v>0.28698979591836743</v>
          </cell>
          <cell r="E349">
            <v>0.27999999999999997</v>
          </cell>
        </row>
        <row r="350">
          <cell r="A350">
            <v>3.37</v>
          </cell>
          <cell r="B350">
            <v>8.9133573517516301E-2</v>
          </cell>
          <cell r="C350">
            <v>0.11034349162183342</v>
          </cell>
          <cell r="D350">
            <v>0.28528911938997442</v>
          </cell>
          <cell r="E350">
            <v>0.27999999999999997</v>
          </cell>
        </row>
        <row r="351">
          <cell r="A351">
            <v>3.38</v>
          </cell>
          <cell r="B351">
            <v>8.8606936126280691E-2</v>
          </cell>
          <cell r="C351">
            <v>0.10969153741115509</v>
          </cell>
          <cell r="D351">
            <v>0.28360351528307842</v>
          </cell>
          <cell r="E351">
            <v>0.27999999999999997</v>
          </cell>
        </row>
        <row r="352">
          <cell r="A352">
            <v>3.39</v>
          </cell>
          <cell r="B352">
            <v>8.8084952365632116E-2</v>
          </cell>
          <cell r="C352">
            <v>0.10904534419296734</v>
          </cell>
          <cell r="D352">
            <v>0.28193280601456655</v>
          </cell>
          <cell r="E352">
            <v>0.27999999999999997</v>
          </cell>
        </row>
        <row r="353">
          <cell r="A353">
            <v>3.4</v>
          </cell>
          <cell r="B353">
            <v>8.7567567567567561E-2</v>
          </cell>
          <cell r="C353">
            <v>0.10840484429065746</v>
          </cell>
          <cell r="D353">
            <v>0.28027681660899662</v>
          </cell>
          <cell r="E353">
            <v>0.27999999999999997</v>
          </cell>
        </row>
        <row r="354">
          <cell r="A354">
            <v>3.41</v>
          </cell>
          <cell r="B354">
            <v>8.7054727864490394E-2</v>
          </cell>
          <cell r="C354">
            <v>0.10776997101848108</v>
          </cell>
          <cell r="D354">
            <v>0.27863537465278077</v>
          </cell>
          <cell r="E354">
            <v>0.27999999999999997</v>
          </cell>
        </row>
        <row r="355">
          <cell r="A355">
            <v>3.42</v>
          </cell>
          <cell r="B355">
            <v>8.6546380175189036E-2</v>
          </cell>
          <cell r="C355">
            <v>0.10714065866420439</v>
          </cell>
          <cell r="D355">
            <v>0.27700831024930755</v>
          </cell>
          <cell r="E355">
            <v>0.27999999999999997</v>
          </cell>
        </row>
        <row r="356">
          <cell r="A356">
            <v>3.43</v>
          </cell>
          <cell r="B356">
            <v>8.6042472191100727E-2</v>
          </cell>
          <cell r="C356">
            <v>0.10651684247209921</v>
          </cell>
          <cell r="D356">
            <v>0.27539545597497644</v>
          </cell>
          <cell r="E356">
            <v>0.27999999999999997</v>
          </cell>
        </row>
        <row r="357">
          <cell r="A357">
            <v>3.44</v>
          </cell>
          <cell r="B357">
            <v>8.5542952362855015E-2</v>
          </cell>
          <cell r="C357">
            <v>0.1058984586262845</v>
          </cell>
          <cell r="D357">
            <v>0.2737966468361277</v>
          </cell>
          <cell r="E357">
            <v>0.27999999999999997</v>
          </cell>
        </row>
        <row r="358">
          <cell r="A358">
            <v>3.45</v>
          </cell>
          <cell r="B358">
            <v>8.5047769887089342E-2</v>
          </cell>
          <cell r="C358">
            <v>0.10528544423440453</v>
          </cell>
          <cell r="D358">
            <v>0.27221172022684315</v>
          </cell>
          <cell r="E358">
            <v>0.27999999999999997</v>
          </cell>
        </row>
        <row r="359">
          <cell r="A359">
            <v>3.46</v>
          </cell>
          <cell r="B359">
            <v>8.4556874693531431E-2</v>
          </cell>
          <cell r="C359">
            <v>0.10467773731163754</v>
          </cell>
          <cell r="D359">
            <v>0.27064051588760069</v>
          </cell>
          <cell r="E359">
            <v>0.27999999999999997</v>
          </cell>
        </row>
        <row r="360">
          <cell r="A360">
            <v>3.47</v>
          </cell>
          <cell r="B360">
            <v>8.4070217432341512E-2</v>
          </cell>
          <cell r="C360">
            <v>0.10407527676502587</v>
          </cell>
          <cell r="D360">
            <v>0.26908287586476098</v>
          </cell>
          <cell r="E360">
            <v>0.27999999999999997</v>
          </cell>
        </row>
        <row r="361">
          <cell r="A361">
            <v>3.48</v>
          </cell>
          <cell r="B361">
            <v>8.3587749461709021E-2</v>
          </cell>
          <cell r="C361">
            <v>0.10347800237812128</v>
          </cell>
          <cell r="D361">
            <v>0.26753864447086806</v>
          </cell>
          <cell r="E361">
            <v>0.27999999999999997</v>
          </cell>
        </row>
        <row r="362">
          <cell r="A362">
            <v>3.49</v>
          </cell>
          <cell r="B362">
            <v>8.3109422835697638E-2</v>
          </cell>
          <cell r="C362">
            <v>0.10288585479593763</v>
          </cell>
          <cell r="D362">
            <v>0.26600766824574512</v>
          </cell>
          <cell r="E362">
            <v>0.27999999999999997</v>
          </cell>
        </row>
        <row r="363">
          <cell r="A363">
            <v>3.5</v>
          </cell>
          <cell r="B363">
            <v>8.2635190292333141E-2</v>
          </cell>
          <cell r="C363">
            <v>0.10229877551020408</v>
          </cell>
          <cell r="D363">
            <v>0.26448979591836741</v>
          </cell>
          <cell r="E363">
            <v>0.27999999999999997</v>
          </cell>
        </row>
        <row r="364">
          <cell r="A364">
            <v>3.51</v>
          </cell>
          <cell r="B364">
            <v>8.2165005241928324E-2</v>
          </cell>
          <cell r="C364">
            <v>0.10171670684491199</v>
          </cell>
          <cell r="D364">
            <v>0.26298487836949386</v>
          </cell>
          <cell r="E364">
            <v>0.27999999999999997</v>
          </cell>
        </row>
        <row r="365">
          <cell r="A365">
            <v>3.52</v>
          </cell>
          <cell r="B365">
            <v>8.169882175563993E-2</v>
          </cell>
          <cell r="C365">
            <v>0.10113959194214876</v>
          </cell>
          <cell r="D365">
            <v>0.26149276859504139</v>
          </cell>
          <cell r="E365">
            <v>0.27999999999999997</v>
          </cell>
        </row>
        <row r="366">
          <cell r="A366">
            <v>3.53</v>
          </cell>
          <cell r="B366">
            <v>8.1236594554252181E-2</v>
          </cell>
          <cell r="C366">
            <v>0.10056737474821242</v>
          </cell>
          <cell r="D366">
            <v>0.26001332167018443</v>
          </cell>
          <cell r="E366">
            <v>0.27999999999999997</v>
          </cell>
        </row>
        <row r="367">
          <cell r="A367">
            <v>3.54</v>
          </cell>
          <cell r="B367">
            <v>8.0778278997181596E-2</v>
          </cell>
          <cell r="C367">
            <v>9.9999999999999992E-2</v>
          </cell>
          <cell r="D367">
            <v>0.25854639471416263</v>
          </cell>
          <cell r="E367">
            <v>0.27999999999999997</v>
          </cell>
        </row>
        <row r="368">
          <cell r="A368">
            <v>3.55</v>
          </cell>
          <cell r="B368">
            <v>8.0323831071698548E-2</v>
          </cell>
          <cell r="C368">
            <v>9.9437413211664369E-2</v>
          </cell>
          <cell r="D368">
            <v>0.25709184685578268</v>
          </cell>
          <cell r="E368">
            <v>0.27999999999999997</v>
          </cell>
        </row>
        <row r="369">
          <cell r="A369">
            <v>3.56</v>
          </cell>
          <cell r="B369">
            <v>7.9873207382360256E-2</v>
          </cell>
          <cell r="C369">
            <v>9.8879560661532639E-2</v>
          </cell>
          <cell r="D369">
            <v>0.25564953919959604</v>
          </cell>
          <cell r="E369">
            <v>0.27999999999999997</v>
          </cell>
        </row>
        <row r="370">
          <cell r="A370">
            <v>3.57</v>
          </cell>
          <cell r="B370">
            <v>7.9426365140650851E-2</v>
          </cell>
          <cell r="C370">
            <v>9.8326389379281134E-2</v>
          </cell>
          <cell r="D370">
            <v>0.25421933479274067</v>
          </cell>
          <cell r="E370">
            <v>0.27999999999999997</v>
          </cell>
        </row>
        <row r="371">
          <cell r="A371">
            <v>3.58</v>
          </cell>
          <cell r="B371">
            <v>7.8983262154823583E-2</v>
          </cell>
          <cell r="C371">
            <v>9.7777847133360393E-2</v>
          </cell>
          <cell r="D371">
            <v>0.2528010985924285</v>
          </cell>
          <cell r="E371">
            <v>0.27999999999999997</v>
          </cell>
        </row>
        <row r="372">
          <cell r="A372">
            <v>3.59</v>
          </cell>
          <cell r="B372">
            <v>7.8543856819940958E-2</v>
          </cell>
          <cell r="C372">
            <v>9.7233882418665291E-2</v>
          </cell>
          <cell r="D372">
            <v>0.25139469743406712</v>
          </cell>
          <cell r="E372">
            <v>0.27999999999999997</v>
          </cell>
        </row>
        <row r="373">
          <cell r="A373">
            <v>3.6</v>
          </cell>
          <cell r="B373">
            <v>7.8108108108108087E-2</v>
          </cell>
          <cell r="C373">
            <v>9.6694444444444444E-2</v>
          </cell>
          <cell r="D373">
            <v>0.25000000000000006</v>
          </cell>
          <cell r="E373">
            <v>0.27999999999999997</v>
          </cell>
        </row>
        <row r="374">
          <cell r="A374">
            <v>3.61</v>
          </cell>
          <cell r="B374">
            <v>7.767597555889541E-2</v>
          </cell>
          <cell r="C374">
            <v>9.6159483122443823E-2</v>
          </cell>
          <cell r="D374">
            <v>0.24861687678885219</v>
          </cell>
          <cell r="E374">
            <v>0.27999999999999997</v>
          </cell>
        </row>
        <row r="375">
          <cell r="A375">
            <v>3.62</v>
          </cell>
          <cell r="B375">
            <v>7.7247419269946049E-2</v>
          </cell>
          <cell r="C375">
            <v>9.5628949055279147E-2</v>
          </cell>
          <cell r="D375">
            <v>0.24724520008546752</v>
          </cell>
          <cell r="E375">
            <v>0.27999999999999997</v>
          </cell>
        </row>
        <row r="376">
          <cell r="A376">
            <v>3.63</v>
          </cell>
          <cell r="B376">
            <v>7.6822399887764264E-2</v>
          </cell>
          <cell r="C376">
            <v>9.5102793525032453E-2</v>
          </cell>
          <cell r="D376">
            <v>0.24588484393142551</v>
          </cell>
          <cell r="E376">
            <v>0.27999999999999997</v>
          </cell>
        </row>
        <row r="377">
          <cell r="A377">
            <v>3.64</v>
          </cell>
          <cell r="B377">
            <v>7.6400878598680777E-2</v>
          </cell>
          <cell r="C377">
            <v>9.4580968482067374E-2</v>
          </cell>
          <cell r="D377">
            <v>0.2445356840961237</v>
          </cell>
          <cell r="E377">
            <v>0.27999999999999997</v>
          </cell>
        </row>
        <row r="378">
          <cell r="A378">
            <v>3.65</v>
          </cell>
          <cell r="B378">
            <v>7.5982817119991067E-2</v>
          </cell>
          <cell r="C378">
            <v>9.4063426534058928E-2</v>
          </cell>
          <cell r="D378">
            <v>0.2431975980484144</v>
          </cell>
          <cell r="E378">
            <v>0.27999999999999997</v>
          </cell>
        </row>
        <row r="379">
          <cell r="A379">
            <v>3.66</v>
          </cell>
          <cell r="B379">
            <v>7.5568177691262867E-2</v>
          </cell>
          <cell r="C379">
            <v>9.3550120935232461E-2</v>
          </cell>
          <cell r="D379">
            <v>0.24187046492878261</v>
          </cell>
          <cell r="E379">
            <v>0.27999999999999997</v>
          </cell>
        </row>
        <row r="380">
          <cell r="A380">
            <v>3.67</v>
          </cell>
          <cell r="B380">
            <v>7.5156923065809456E-2</v>
          </cell>
          <cell r="C380">
            <v>9.3041005575807981E-2</v>
          </cell>
          <cell r="D380">
            <v>0.24055416552205455</v>
          </cell>
          <cell r="E380">
            <v>0.27999999999999997</v>
          </cell>
        </row>
        <row r="381">
          <cell r="A381">
            <v>3.68</v>
          </cell>
          <cell r="B381">
            <v>7.4749016502324614E-2</v>
          </cell>
          <cell r="C381">
            <v>9.2536034971644615E-2</v>
          </cell>
          <cell r="D381">
            <v>0.23924858223062387</v>
          </cell>
          <cell r="E381">
            <v>0.27999999999999997</v>
          </cell>
        </row>
        <row r="382">
          <cell r="A382">
            <v>3.69</v>
          </cell>
          <cell r="B382">
            <v>7.4344421756676354E-2</v>
          </cell>
          <cell r="C382">
            <v>9.2035164254081578E-2</v>
          </cell>
          <cell r="D382">
            <v>0.23795359904818567</v>
          </cell>
          <cell r="E382">
            <v>0.27999999999999997</v>
          </cell>
        </row>
        <row r="383">
          <cell r="A383">
            <v>3.7</v>
          </cell>
          <cell r="B383">
            <v>7.3943103073855432E-2</v>
          </cell>
          <cell r="C383">
            <v>9.1538349159970778E-2</v>
          </cell>
          <cell r="D383">
            <v>0.23666910153396642</v>
          </cell>
          <cell r="E383">
            <v>0.27999999999999997</v>
          </cell>
        </row>
        <row r="384">
          <cell r="A384">
            <v>3.71</v>
          </cell>
          <cell r="B384">
            <v>7.3545025180075774E-2</v>
          </cell>
          <cell r="C384">
            <v>9.1045546021897558E-2</v>
          </cell>
          <cell r="D384">
            <v>0.23539497678743984</v>
          </cell>
          <cell r="E384">
            <v>0.27999999999999997</v>
          </cell>
        </row>
        <row r="385">
          <cell r="A385">
            <v>3.72</v>
          </cell>
          <cell r="B385">
            <v>7.315015327502318E-2</v>
          </cell>
          <cell r="C385">
            <v>9.0556711758584804E-2</v>
          </cell>
          <cell r="D385">
            <v>0.2341311134235172</v>
          </cell>
          <cell r="E385">
            <v>0.27999999999999997</v>
          </cell>
        </row>
        <row r="386">
          <cell r="A386">
            <v>3.73</v>
          </cell>
          <cell r="B386">
            <v>7.2758453024249506E-2</v>
          </cell>
          <cell r="C386">
            <v>9.0071803865477362E-2</v>
          </cell>
          <cell r="D386">
            <v>0.23287740154820349</v>
          </cell>
          <cell r="E386">
            <v>0.27999999999999997</v>
          </cell>
        </row>
        <row r="387">
          <cell r="A387">
            <v>3.74</v>
          </cell>
          <cell r="B387">
            <v>7.2369890551708713E-2</v>
          </cell>
          <cell r="C387">
            <v>8.9590780405502002E-2</v>
          </cell>
          <cell r="D387">
            <v>0.23163373273470789</v>
          </cell>
          <cell r="E387">
            <v>0.27999999999999997</v>
          </cell>
        </row>
        <row r="388">
          <cell r="A388">
            <v>3.75</v>
          </cell>
          <cell r="B388">
            <v>7.1984432432432424E-2</v>
          </cell>
          <cell r="C388">
            <v>8.9113600000000001E-2</v>
          </cell>
          <cell r="D388">
            <v>0.23040000000000005</v>
          </cell>
          <cell r="E388">
            <v>0.27999999999999997</v>
          </cell>
        </row>
        <row r="389">
          <cell r="A389">
            <v>3.76</v>
          </cell>
          <cell r="B389">
            <v>7.1602045685341287E-2</v>
          </cell>
          <cell r="C389">
            <v>8.8640221819827988E-2</v>
          </cell>
          <cell r="D389">
            <v>0.22917609778180179</v>
          </cell>
          <cell r="E389">
            <v>0.27999999999999997</v>
          </cell>
        </row>
        <row r="390">
          <cell r="A390">
            <v>3.77</v>
          </cell>
          <cell r="B390">
            <v>7.1222697766189932E-2</v>
          </cell>
          <cell r="C390">
            <v>8.8170605576624053E-2</v>
          </cell>
          <cell r="D390">
            <v>0.22796192191600595</v>
          </cell>
          <cell r="E390">
            <v>0.27999999999999997</v>
          </cell>
        </row>
        <row r="391">
          <cell r="A391">
            <v>3.78</v>
          </cell>
          <cell r="B391">
            <v>7.0846356560642268E-2</v>
          </cell>
          <cell r="C391">
            <v>8.7704711514235326E-2</v>
          </cell>
          <cell r="D391">
            <v>0.22675736961451254</v>
          </cell>
          <cell r="E391">
            <v>0.27999999999999997</v>
          </cell>
        </row>
        <row r="392">
          <cell r="A392">
            <v>3.79</v>
          </cell>
          <cell r="B392">
            <v>7.0472990377474468E-2</v>
          </cell>
          <cell r="C392">
            <v>8.7242500400303541E-2</v>
          </cell>
          <cell r="D392">
            <v>0.2255623394434737</v>
          </cell>
          <cell r="E392">
            <v>0.27999999999999997</v>
          </cell>
        </row>
        <row r="393">
          <cell r="A393">
            <v>3.8</v>
          </cell>
          <cell r="B393">
            <v>7.0102567941903116E-2</v>
          </cell>
          <cell r="C393">
            <v>8.6783933518005549E-2</v>
          </cell>
          <cell r="D393">
            <v>0.22437673130193911</v>
          </cell>
          <cell r="E393">
            <v>0.27999999999999997</v>
          </cell>
        </row>
        <row r="394">
          <cell r="A394">
            <v>3.81</v>
          </cell>
          <cell r="B394">
            <v>6.9735058389035695E-2</v>
          </cell>
          <cell r="C394">
            <v>8.6328972657945327E-2</v>
          </cell>
          <cell r="D394">
            <v>0.22320044640089284</v>
          </cell>
          <cell r="E394">
            <v>0.27999999999999997</v>
          </cell>
        </row>
        <row r="395">
          <cell r="A395">
            <v>3.82</v>
          </cell>
          <cell r="B395">
            <v>6.9370431257440926E-2</v>
          </cell>
          <cell r="C395">
            <v>8.5877580110194349E-2</v>
          </cell>
          <cell r="D395">
            <v>0.22203338724267432</v>
          </cell>
          <cell r="E395">
            <v>0.27999999999999997</v>
          </cell>
        </row>
        <row r="396">
          <cell r="A396">
            <v>3.83</v>
          </cell>
          <cell r="B396">
            <v>6.9008656482836536E-2</v>
          </cell>
          <cell r="C396">
            <v>8.5429718656477305E-2</v>
          </cell>
          <cell r="D396">
            <v>0.22087545760077446</v>
          </cell>
          <cell r="E396">
            <v>0.27999999999999997</v>
          </cell>
        </row>
        <row r="397">
          <cell r="A397">
            <v>3.84</v>
          </cell>
          <cell r="B397">
            <v>6.8649704391891886E-2</v>
          </cell>
          <cell r="C397">
            <v>8.4985351562500006E-2</v>
          </cell>
          <cell r="D397">
            <v>0.21972656250000006</v>
          </cell>
          <cell r="E397">
            <v>0.27999999999999997</v>
          </cell>
        </row>
        <row r="398">
          <cell r="A398">
            <v>3.85</v>
          </cell>
          <cell r="B398">
            <v>6.8293545696143085E-2</v>
          </cell>
          <cell r="C398">
            <v>8.4544442570416586E-2</v>
          </cell>
          <cell r="D398">
            <v>0.21858660819699782</v>
          </cell>
          <cell r="E398">
            <v>0.27999999999999997</v>
          </cell>
        </row>
        <row r="399">
          <cell r="A399">
            <v>3.86</v>
          </cell>
          <cell r="B399">
            <v>6.794015148601848E-2</v>
          </cell>
          <cell r="C399">
            <v>8.4106955891433327E-2</v>
          </cell>
          <cell r="D399">
            <v>0.21745550216113188</v>
          </cell>
          <cell r="E399">
            <v>0.27999999999999997</v>
          </cell>
        </row>
        <row r="400">
          <cell r="A400">
            <v>3.87</v>
          </cell>
          <cell r="B400">
            <v>6.7589493224971847E-2</v>
          </cell>
          <cell r="C400">
            <v>8.3672856198545767E-2</v>
          </cell>
          <cell r="D400">
            <v>0.21633315305570583</v>
          </cell>
          <cell r="E400">
            <v>0.27999999999999997</v>
          </cell>
        </row>
        <row r="401">
          <cell r="A401">
            <v>3.88</v>
          </cell>
          <cell r="B401">
            <v>6.7241542743721502E-2</v>
          </cell>
          <cell r="C401">
            <v>8.3242108619406951E-2</v>
          </cell>
          <cell r="D401">
            <v>0.21521947071952391</v>
          </cell>
          <cell r="E401">
            <v>0.27999999999999997</v>
          </cell>
        </row>
        <row r="402">
          <cell r="A402">
            <v>3.89</v>
          </cell>
          <cell r="B402">
            <v>6.6896272234592741E-2</v>
          </cell>
          <cell r="C402">
            <v>8.2814678729323757E-2</v>
          </cell>
          <cell r="D402">
            <v>0.21411436614878307</v>
          </cell>
          <cell r="E402">
            <v>0.27999999999999997</v>
          </cell>
        </row>
        <row r="403">
          <cell r="A403">
            <v>3.9</v>
          </cell>
          <cell r="B403">
            <v>6.6553654245961935E-2</v>
          </cell>
          <cell r="C403">
            <v>8.2390532544378711E-2</v>
          </cell>
          <cell r="D403">
            <v>0.21301775147929</v>
          </cell>
          <cell r="E403">
            <v>0.27999999999999997</v>
          </cell>
        </row>
        <row r="404">
          <cell r="A404">
            <v>3.91</v>
          </cell>
          <cell r="B404">
            <v>6.6213661676799651E-2</v>
          </cell>
          <cell r="C404">
            <v>8.1969636514674801E-2</v>
          </cell>
          <cell r="D404">
            <v>0.21192953996899552</v>
          </cell>
          <cell r="E404">
            <v>0.27999999999999997</v>
          </cell>
        </row>
        <row r="405">
          <cell r="A405">
            <v>3.92</v>
          </cell>
          <cell r="B405">
            <v>6.5876267771311503E-2</v>
          </cell>
          <cell r="C405">
            <v>8.1551957517700974E-2</v>
          </cell>
          <cell r="D405">
            <v>0.21084964598084138</v>
          </cell>
          <cell r="E405">
            <v>0.27999999999999997</v>
          </cell>
        </row>
        <row r="406">
          <cell r="A406">
            <v>3.93</v>
          </cell>
          <cell r="B406">
            <v>6.5541446113673824E-2</v>
          </cell>
          <cell r="C406">
            <v>8.1137462851815167E-2</v>
          </cell>
          <cell r="D406">
            <v>0.2097779849659111</v>
          </cell>
          <cell r="E406">
            <v>0.27999999999999997</v>
          </cell>
        </row>
        <row r="407">
          <cell r="A407">
            <v>3.94</v>
          </cell>
          <cell r="B407">
            <v>6.5209170622863313E-2</v>
          </cell>
          <cell r="C407">
            <v>8.0726120229843601E-2</v>
          </cell>
          <cell r="D407">
            <v>0.20871447344688093</v>
          </cell>
          <cell r="E407">
            <v>0.27999999999999997</v>
          </cell>
        </row>
        <row r="408">
          <cell r="A408">
            <v>3.95</v>
          </cell>
          <cell r="B408">
            <v>6.4879415547577687E-2</v>
          </cell>
          <cell r="C408">
            <v>8.0317897772792815E-2</v>
          </cell>
          <cell r="D408">
            <v>0.20765902900176256</v>
          </cell>
          <cell r="E408">
            <v>0.27999999999999997</v>
          </cell>
        </row>
        <row r="409">
          <cell r="A409">
            <v>3.96</v>
          </cell>
          <cell r="B409">
            <v>6.4552155461246361E-2</v>
          </cell>
          <cell r="C409">
            <v>7.9912764003673101E-2</v>
          </cell>
          <cell r="D409">
            <v>0.20661157024793395</v>
          </cell>
          <cell r="E409">
            <v>0.27999999999999997</v>
          </cell>
        </row>
        <row r="410">
          <cell r="A410">
            <v>3.97</v>
          </cell>
          <cell r="B410">
            <v>6.4227365257128771E-2</v>
          </cell>
          <cell r="C410">
            <v>7.9510687841430366E-2</v>
          </cell>
          <cell r="D410">
            <v>0.20557201682645029</v>
          </cell>
          <cell r="E410">
            <v>0.27999999999999997</v>
          </cell>
        </row>
        <row r="411">
          <cell r="A411">
            <v>3.98</v>
          </cell>
          <cell r="B411">
            <v>6.3905020143498956E-2</v>
          </cell>
          <cell r="C411">
            <v>7.9111638594984976E-2</v>
          </cell>
          <cell r="D411">
            <v>0.20454028938663169</v>
          </cell>
          <cell r="E411">
            <v>0.27999999999999997</v>
          </cell>
        </row>
        <row r="412">
          <cell r="A412">
            <v>3.99</v>
          </cell>
          <cell r="B412">
            <v>6.3585095638914388E-2</v>
          </cell>
          <cell r="C412">
            <v>7.8715585957374642E-2</v>
          </cell>
          <cell r="D412">
            <v>0.20351630957091979</v>
          </cell>
          <cell r="E412">
            <v>0.27999999999999997</v>
          </cell>
        </row>
        <row r="413">
          <cell r="A413">
            <v>4</v>
          </cell>
          <cell r="B413">
            <v>6.3267567567567559E-2</v>
          </cell>
          <cell r="C413">
            <v>7.8322500000000003E-2</v>
          </cell>
          <cell r="D413">
            <v>0.20250000000000004</v>
          </cell>
          <cell r="E413">
            <v>0.27999999999999997</v>
          </cell>
        </row>
        <row r="414">
          <cell r="A414">
            <v>4.01</v>
          </cell>
          <cell r="B414">
            <v>6.2952412054718632E-2</v>
          </cell>
          <cell r="C414">
            <v>7.7932351166970365E-2</v>
          </cell>
          <cell r="D414">
            <v>0.20149128425818255</v>
          </cell>
          <cell r="E414">
            <v>0.27999999999999997</v>
          </cell>
        </row>
        <row r="415">
          <cell r="A415">
            <v>4.0199999999999996</v>
          </cell>
          <cell r="B415">
            <v>6.2639605522207445E-2</v>
          </cell>
          <cell r="C415">
            <v>7.7545110269547801E-2</v>
          </cell>
          <cell r="D415">
            <v>0.20049008687903774</v>
          </cell>
          <cell r="E415">
            <v>0.27999999999999997</v>
          </cell>
        </row>
        <row r="416">
          <cell r="A416">
            <v>4.03</v>
          </cell>
          <cell r="B416">
            <v>6.2329124684043419E-2</v>
          </cell>
          <cell r="C416">
            <v>7.716074848068763E-2</v>
          </cell>
          <cell r="D416">
            <v>0.19949633333128089</v>
          </cell>
          <cell r="E416">
            <v>0.27999999999999997</v>
          </cell>
        </row>
        <row r="417">
          <cell r="A417">
            <v>4.04</v>
          </cell>
          <cell r="B417">
            <v>6.2020946542071916E-2</v>
          </cell>
          <cell r="C417">
            <v>7.6779237329673566E-2</v>
          </cell>
          <cell r="D417">
            <v>0.19850995000490151</v>
          </cell>
          <cell r="E417">
            <v>0.27999999999999997</v>
          </cell>
        </row>
        <row r="418">
          <cell r="A418">
            <v>4.05</v>
          </cell>
          <cell r="B418">
            <v>6.1715048381715043E-2</v>
          </cell>
          <cell r="C418">
            <v>7.6400548696844997E-2</v>
          </cell>
          <cell r="D418">
            <v>0.19753086419753091</v>
          </cell>
          <cell r="E418">
            <v>0.27999999999999997</v>
          </cell>
        </row>
        <row r="419">
          <cell r="A419">
            <v>4.0599999999999996</v>
          </cell>
          <cell r="B419">
            <v>6.1411407767786239E-2</v>
          </cell>
          <cell r="C419">
            <v>7.6024654808415665E-2</v>
          </cell>
          <cell r="D419">
            <v>0.19655900410104599</v>
          </cell>
          <cell r="E419">
            <v>0.27999999999999997</v>
          </cell>
        </row>
        <row r="420">
          <cell r="A420">
            <v>4.07</v>
          </cell>
          <cell r="B420">
            <v>6.1110002540376386E-2</v>
          </cell>
          <cell r="C420">
            <v>7.5651528231380813E-2</v>
          </cell>
          <cell r="D420">
            <v>0.19559429878840201</v>
          </cell>
          <cell r="E420">
            <v>0.27999999999999997</v>
          </cell>
        </row>
        <row r="421">
          <cell r="A421">
            <v>4.08</v>
          </cell>
          <cell r="B421">
            <v>6.08108108108108E-2</v>
          </cell>
          <cell r="C421">
            <v>7.5281141868512119E-2</v>
          </cell>
          <cell r="D421">
            <v>0.19463667820069208</v>
          </cell>
          <cell r="E421">
            <v>0.27999999999999997</v>
          </cell>
        </row>
        <row r="422">
          <cell r="A422">
            <v>4.09</v>
          </cell>
          <cell r="B422">
            <v>6.0513810957674878E-2</v>
          </cell>
          <cell r="C422">
            <v>7.4913468953437645E-2</v>
          </cell>
          <cell r="D422">
            <v>0.19368607313442657</v>
          </cell>
          <cell r="E422">
            <v>0.27999999999999997</v>
          </cell>
        </row>
        <row r="423">
          <cell r="A423">
            <v>4.0999999999999996</v>
          </cell>
          <cell r="B423">
            <v>6.0218981622907855E-2</v>
          </cell>
          <cell r="C423">
            <v>7.454848304580608E-2</v>
          </cell>
          <cell r="D423">
            <v>0.19274241522903041</v>
          </cell>
          <cell r="E423">
            <v>0.27999999999999997</v>
          </cell>
        </row>
        <row r="424">
          <cell r="A424">
            <v>4.1100000000000003</v>
          </cell>
          <cell r="B424">
            <v>5.992630170796294E-2</v>
          </cell>
          <cell r="C424">
            <v>7.4186158026533097E-2</v>
          </cell>
          <cell r="D424">
            <v>0.19180563695455272</v>
          </cell>
          <cell r="E424">
            <v>0.27999999999999997</v>
          </cell>
        </row>
        <row r="425">
          <cell r="A425">
            <v>4.12</v>
          </cell>
          <cell r="B425">
            <v>5.9635750370032575E-2</v>
          </cell>
          <cell r="C425">
            <v>7.3826468093128483E-2</v>
          </cell>
          <cell r="D425">
            <v>0.19087567159958529</v>
          </cell>
          <cell r="E425">
            <v>0.27999999999999997</v>
          </cell>
        </row>
        <row r="426">
          <cell r="A426">
            <v>4.13</v>
          </cell>
          <cell r="B426">
            <v>5.9347307018337507E-2</v>
          </cell>
          <cell r="C426">
            <v>7.3469387755102047E-2</v>
          </cell>
          <cell r="D426">
            <v>0.18995245325938481</v>
          </cell>
          <cell r="E426">
            <v>0.27999999999999997</v>
          </cell>
        </row>
        <row r="427">
          <cell r="A427">
            <v>4.1399999999999997</v>
          </cell>
          <cell r="B427">
            <v>5.906095131047872E-2</v>
          </cell>
          <cell r="C427">
            <v>7.3114891829447609E-2</v>
          </cell>
          <cell r="D427">
            <v>0.18903591682419665</v>
          </cell>
          <cell r="E427">
            <v>0.27999999999999997</v>
          </cell>
        </row>
        <row r="428">
          <cell r="A428">
            <v>4.1500000000000004</v>
          </cell>
          <cell r="B428">
            <v>5.8776663148850675E-2</v>
          </cell>
          <cell r="C428">
            <v>7.2762955436202634E-2</v>
          </cell>
          <cell r="D428">
            <v>0.18812599796777471</v>
          </cell>
          <cell r="E428">
            <v>0.27999999999999997</v>
          </cell>
        </row>
        <row r="429">
          <cell r="A429">
            <v>4.16</v>
          </cell>
          <cell r="B429">
            <v>5.8494422677114973E-2</v>
          </cell>
          <cell r="C429">
            <v>7.2413553994082835E-2</v>
          </cell>
          <cell r="D429">
            <v>0.18722263313609469</v>
          </cell>
          <cell r="E429">
            <v>0.27999999999999997</v>
          </cell>
        </row>
        <row r="430">
          <cell r="A430">
            <v>4.17</v>
          </cell>
          <cell r="B430">
            <v>5.8214210276732917E-2</v>
          </cell>
          <cell r="C430">
            <v>7.2066663216189639E-2</v>
          </cell>
          <cell r="D430">
            <v>0.18632575953625594</v>
          </cell>
          <cell r="E430">
            <v>0.27999999999999997</v>
          </cell>
        </row>
        <row r="431">
          <cell r="A431">
            <v>4.18</v>
          </cell>
          <cell r="B431">
            <v>5.7936006563556304E-2</v>
          </cell>
          <cell r="C431">
            <v>7.1722259105789721E-2</v>
          </cell>
          <cell r="D431">
            <v>0.18543531512556954</v>
          </cell>
          <cell r="E431">
            <v>0.27999999999999997</v>
          </cell>
        </row>
        <row r="432">
          <cell r="A432">
            <v>4.1900000000000004</v>
          </cell>
          <cell r="B432">
            <v>5.7659792384474953E-2</v>
          </cell>
          <cell r="C432">
            <v>7.1380317952164762E-2</v>
          </cell>
          <cell r="D432">
            <v>0.1845512386008282</v>
          </cell>
          <cell r="E432">
            <v>0.27999999999999997</v>
          </cell>
        </row>
        <row r="433">
          <cell r="A433">
            <v>4.2</v>
          </cell>
          <cell r="B433">
            <v>5.7385548814120231E-2</v>
          </cell>
          <cell r="C433">
            <v>7.1040816326530615E-2</v>
          </cell>
          <cell r="D433">
            <v>0.18367346938775514</v>
          </cell>
          <cell r="E433">
            <v>0.27999999999999997</v>
          </cell>
        </row>
        <row r="434">
          <cell r="A434">
            <v>4.21</v>
          </cell>
          <cell r="B434">
            <v>5.7113257151622986E-2</v>
          </cell>
          <cell r="C434">
            <v>7.0703731078023704E-2</v>
          </cell>
          <cell r="D434">
            <v>0.18280194763062727</v>
          </cell>
          <cell r="E434">
            <v>0.27999999999999997</v>
          </cell>
        </row>
        <row r="435">
          <cell r="A435">
            <v>4.22</v>
          </cell>
          <cell r="B435">
            <v>5.6842898917425541E-2</v>
          </cell>
          <cell r="C435">
            <v>7.036903932975451E-2</v>
          </cell>
          <cell r="D435">
            <v>0.18193661418207144</v>
          </cell>
          <cell r="E435">
            <v>0.27999999999999997</v>
          </cell>
        </row>
        <row r="436">
          <cell r="A436">
            <v>4.2300000000000004</v>
          </cell>
          <cell r="B436">
            <v>5.6574455850146185E-2</v>
          </cell>
          <cell r="C436">
            <v>7.0036718474925791E-2</v>
          </cell>
          <cell r="D436">
            <v>0.18107741059302851</v>
          </cell>
          <cell r="E436">
            <v>0.27999999999999997</v>
          </cell>
        </row>
        <row r="437">
          <cell r="A437">
            <v>4.24</v>
          </cell>
          <cell r="B437">
            <v>5.6307909903495504E-2</v>
          </cell>
          <cell r="C437">
            <v>6.9706746173015297E-2</v>
          </cell>
          <cell r="D437">
            <v>0.18022427910288361</v>
          </cell>
          <cell r="E437">
            <v>0.27999999999999997</v>
          </cell>
        </row>
        <row r="438">
          <cell r="A438">
            <v>4.25</v>
          </cell>
          <cell r="B438">
            <v>5.6043243243243238E-2</v>
          </cell>
          <cell r="C438">
            <v>6.9379100346020767E-2</v>
          </cell>
          <cell r="D438">
            <v>0.17937716262975781</v>
          </cell>
          <cell r="E438">
            <v>0.27999999999999997</v>
          </cell>
        </row>
        <row r="439">
          <cell r="A439">
            <v>4.26</v>
          </cell>
          <cell r="B439">
            <v>5.5780438244235113E-2</v>
          </cell>
          <cell r="C439">
            <v>6.9053759174766929E-2</v>
          </cell>
          <cell r="D439">
            <v>0.17853600476096018</v>
          </cell>
          <cell r="E439">
            <v>0.27999999999999997</v>
          </cell>
        </row>
        <row r="440">
          <cell r="A440">
            <v>4.2699999999999996</v>
          </cell>
          <cell r="B440">
            <v>5.5519477487458446E-2</v>
          </cell>
          <cell r="C440">
            <v>6.873070109527285E-2</v>
          </cell>
          <cell r="D440">
            <v>0.17770074974359543</v>
          </cell>
          <cell r="E440">
            <v>0.27999999999999997</v>
          </cell>
        </row>
        <row r="441">
          <cell r="A441">
            <v>4.28</v>
          </cell>
          <cell r="B441">
            <v>5.5260343757155696E-2</v>
          </cell>
          <cell r="C441">
            <v>6.8409904795178625E-2</v>
          </cell>
          <cell r="D441">
            <v>0.17687134247532538</v>
          </cell>
          <cell r="E441">
            <v>0.27999999999999997</v>
          </cell>
        </row>
        <row r="442">
          <cell r="A442">
            <v>4.29</v>
          </cell>
          <cell r="B442">
            <v>5.5003020037985066E-2</v>
          </cell>
          <cell r="C442">
            <v>6.8091349210230329E-2</v>
          </cell>
          <cell r="D442">
            <v>0.17604772849528097</v>
          </cell>
          <cell r="E442">
            <v>0.27999999999999997</v>
          </cell>
        </row>
        <row r="443">
          <cell r="A443">
            <v>4.3</v>
          </cell>
          <cell r="B443">
            <v>5.4747489512227208E-2</v>
          </cell>
          <cell r="C443">
            <v>6.7775013520822075E-2</v>
          </cell>
          <cell r="D443">
            <v>0.17522985397512172</v>
          </cell>
          <cell r="E443">
            <v>0.27999999999999997</v>
          </cell>
        </row>
        <row r="444">
          <cell r="A444">
            <v>4.3099999999999996</v>
          </cell>
          <cell r="B444">
            <v>5.4493735557037327E-2</v>
          </cell>
          <cell r="C444">
            <v>6.7460877148594181E-2</v>
          </cell>
          <cell r="D444">
            <v>0.17441766571024064</v>
          </cell>
          <cell r="E444">
            <v>0.27999999999999997</v>
          </cell>
        </row>
        <row r="445">
          <cell r="A445">
            <v>4.32</v>
          </cell>
          <cell r="B445">
            <v>5.4241741741741727E-2</v>
          </cell>
          <cell r="C445">
            <v>6.7148919753086414E-2</v>
          </cell>
          <cell r="D445">
            <v>0.17361111111111113</v>
          </cell>
          <cell r="E445">
            <v>0.27999999999999997</v>
          </cell>
        </row>
        <row r="446">
          <cell r="A446">
            <v>4.33</v>
          </cell>
          <cell r="B446">
            <v>5.399149182517806E-2</v>
          </cell>
          <cell r="C446">
            <v>6.6839121228445403E-2</v>
          </cell>
          <cell r="D446">
            <v>0.17281013819477414</v>
          </cell>
          <cell r="E446">
            <v>0.27999999999999997</v>
          </cell>
        </row>
        <row r="447">
          <cell r="A447">
            <v>4.34</v>
          </cell>
          <cell r="B447">
            <v>5.3742969753078268E-2</v>
          </cell>
          <cell r="C447">
            <v>6.6531461700184757E-2</v>
          </cell>
          <cell r="D447">
            <v>0.17201469557646162</v>
          </cell>
          <cell r="E447">
            <v>0.27999999999999997</v>
          </cell>
        </row>
        <row r="448">
          <cell r="A448">
            <v>4.3499999999999996</v>
          </cell>
          <cell r="B448">
            <v>5.3496159655493786E-2</v>
          </cell>
          <cell r="C448">
            <v>6.6225921521997633E-2</v>
          </cell>
          <cell r="D448">
            <v>0.17122473246135561</v>
          </cell>
          <cell r="E448">
            <v>0.27999999999999997</v>
          </cell>
        </row>
        <row r="449">
          <cell r="A449">
            <v>4.3600000000000003</v>
          </cell>
          <cell r="B449">
            <v>5.3251045844261886E-2</v>
          </cell>
          <cell r="C449">
            <v>6.592248127262014E-2</v>
          </cell>
          <cell r="D449">
            <v>0.17044019863647841</v>
          </cell>
          <cell r="E449">
            <v>0.27999999999999997</v>
          </cell>
        </row>
        <row r="450">
          <cell r="A450">
            <v>4.37</v>
          </cell>
          <cell r="B450">
            <v>5.300761281051275E-2</v>
          </cell>
          <cell r="C450">
            <v>6.5621121752745204E-2</v>
          </cell>
          <cell r="D450">
            <v>0.16966104446271388</v>
          </cell>
          <cell r="E450">
            <v>0.27999999999999997</v>
          </cell>
        </row>
        <row r="451">
          <cell r="A451">
            <v>4.38</v>
          </cell>
          <cell r="B451">
            <v>5.2765845222216015E-2</v>
          </cell>
          <cell r="C451">
            <v>6.5321823981985369E-2</v>
          </cell>
          <cell r="D451">
            <v>0.16888722086695443</v>
          </cell>
          <cell r="E451">
            <v>0.27999999999999997</v>
          </cell>
        </row>
        <row r="452">
          <cell r="A452">
            <v>4.3899999999999997</v>
          </cell>
          <cell r="B452">
            <v>5.2525727921766754E-2</v>
          </cell>
          <cell r="C452">
            <v>6.5024569195884216E-2</v>
          </cell>
          <cell r="D452">
            <v>0.1681186793343746</v>
          </cell>
          <cell r="E452">
            <v>0.27999999999999997</v>
          </cell>
        </row>
        <row r="453">
          <cell r="A453">
            <v>4.4000000000000004</v>
          </cell>
          <cell r="B453">
            <v>5.2287245923609546E-2</v>
          </cell>
          <cell r="C453">
            <v>6.4729338842975201E-2</v>
          </cell>
          <cell r="D453">
            <v>0.16735537190082644</v>
          </cell>
          <cell r="E453">
            <v>0.27999999999999997</v>
          </cell>
        </row>
        <row r="454">
          <cell r="A454">
            <v>4.41</v>
          </cell>
          <cell r="B454">
            <v>5.2050384411900442E-2</v>
          </cell>
          <cell r="C454">
            <v>6.443611458188718E-2</v>
          </cell>
          <cell r="D454">
            <v>0.16659725114535615</v>
          </cell>
          <cell r="E454">
            <v>0.27999999999999997</v>
          </cell>
        </row>
        <row r="455">
          <cell r="A455">
            <v>4.42</v>
          </cell>
          <cell r="B455">
            <v>5.1815128738205651E-2</v>
          </cell>
          <cell r="C455">
            <v>6.4144878278495521E-2</v>
          </cell>
          <cell r="D455">
            <v>0.16584427018283823</v>
          </cell>
          <cell r="E455">
            <v>0.27999999999999997</v>
          </cell>
        </row>
        <row r="456">
          <cell r="A456">
            <v>4.43</v>
          </cell>
          <cell r="B456">
            <v>5.158146441923684E-2</v>
          </cell>
          <cell r="C456">
            <v>6.3855612003118498E-2</v>
          </cell>
          <cell r="D456">
            <v>0.16509638265672696</v>
          </cell>
          <cell r="E456">
            <v>0.27999999999999997</v>
          </cell>
        </row>
        <row r="457">
          <cell r="A457">
            <v>4.4400000000000004</v>
          </cell>
          <cell r="B457">
            <v>5.1349377134621822E-2</v>
          </cell>
          <cell r="C457">
            <v>6.3568298027757486E-2</v>
          </cell>
          <cell r="D457">
            <v>0.16435354273192113</v>
          </cell>
          <cell r="E457">
            <v>0.27999999999999997</v>
          </cell>
        </row>
        <row r="458">
          <cell r="A458">
            <v>4.45</v>
          </cell>
          <cell r="B458">
            <v>5.1118852724710562E-2</v>
          </cell>
          <cell r="C458">
            <v>6.3282918823380885E-2</v>
          </cell>
          <cell r="D458">
            <v>0.16361570508774145</v>
          </cell>
          <cell r="E458">
            <v>0.27999999999999997</v>
          </cell>
        </row>
        <row r="459">
          <cell r="A459">
            <v>4.46</v>
          </cell>
          <cell r="B459">
            <v>5.0889877188415256E-2</v>
          </cell>
          <cell r="C459">
            <v>6.2999457057250297E-2</v>
          </cell>
          <cell r="D459">
            <v>0.16288282491101774</v>
          </cell>
          <cell r="E459">
            <v>0.27999999999999997</v>
          </cell>
        </row>
        <row r="460">
          <cell r="A460">
            <v>4.47</v>
          </cell>
          <cell r="B460">
            <v>5.0662436681084486E-2</v>
          </cell>
          <cell r="C460">
            <v>6.271789559028873E-2</v>
          </cell>
          <cell r="D460">
            <v>0.16215485788928433</v>
          </cell>
          <cell r="E460">
            <v>0.27999999999999997</v>
          </cell>
        </row>
        <row r="461">
          <cell r="A461">
            <v>4.4800000000000004</v>
          </cell>
          <cell r="B461">
            <v>5.0436517512410357E-2</v>
          </cell>
          <cell r="C461">
            <v>6.2438217474489792E-2</v>
          </cell>
          <cell r="D461">
            <v>0.16143176020408165</v>
          </cell>
          <cell r="E461">
            <v>0.27999999999999997</v>
          </cell>
        </row>
        <row r="462">
          <cell r="A462">
            <v>4.49</v>
          </cell>
          <cell r="B462">
            <v>5.0212106144368371E-2</v>
          </cell>
          <cell r="C462">
            <v>6.2160405950367301E-2</v>
          </cell>
          <cell r="D462">
            <v>0.16071348852436249</v>
          </cell>
          <cell r="E462">
            <v>0.27999999999999997</v>
          </cell>
        </row>
        <row r="463">
          <cell r="A463">
            <v>4.5</v>
          </cell>
          <cell r="B463">
            <v>4.9989189189189182E-2</v>
          </cell>
          <cell r="C463">
            <v>6.188444444444445E-2</v>
          </cell>
          <cell r="D463">
            <v>0.16000000000000003</v>
          </cell>
          <cell r="E463">
            <v>0.27999999999999997</v>
          </cell>
        </row>
        <row r="464">
          <cell r="A464">
            <v>4.51</v>
          </cell>
          <cell r="B464">
            <v>4.9767753407361857E-2</v>
          </cell>
          <cell r="C464">
            <v>6.1610316566781877E-2</v>
          </cell>
          <cell r="D464">
            <v>0.159291252255397</v>
          </cell>
          <cell r="E464">
            <v>0.27999999999999997</v>
          </cell>
        </row>
        <row r="465">
          <cell r="A465">
            <v>4.5199999999999996</v>
          </cell>
          <cell r="B465">
            <v>4.9547785705668083E-2</v>
          </cell>
          <cell r="C465">
            <v>6.1338006108544146E-2</v>
          </cell>
          <cell r="D465">
            <v>0.15858720338319374</v>
          </cell>
          <cell r="E465">
            <v>0.27999999999999997</v>
          </cell>
        </row>
        <row r="466">
          <cell r="A466">
            <v>4.53</v>
          </cell>
          <cell r="B466">
            <v>4.932927313524655E-2</v>
          </cell>
          <cell r="C466">
            <v>6.1067497039603527E-2</v>
          </cell>
          <cell r="D466">
            <v>0.15788781193807291</v>
          </cell>
          <cell r="E466">
            <v>0.27999999999999997</v>
          </cell>
        </row>
        <row r="467">
          <cell r="A467">
            <v>4.54</v>
          </cell>
          <cell r="B467">
            <v>4.9112202889687408E-2</v>
          </cell>
          <cell r="C467">
            <v>6.0798773506180993E-2</v>
          </cell>
          <cell r="D467">
            <v>0.15719303693066045</v>
          </cell>
          <cell r="E467">
            <v>0.27999999999999997</v>
          </cell>
        </row>
        <row r="468">
          <cell r="A468">
            <v>4.55</v>
          </cell>
          <cell r="B468">
            <v>4.8896562303155713E-2</v>
          </cell>
          <cell r="C468">
            <v>6.053181982852314E-2</v>
          </cell>
          <cell r="D468">
            <v>0.15650283782151919</v>
          </cell>
          <cell r="E468">
            <v>0.27999999999999997</v>
          </cell>
        </row>
        <row r="469">
          <cell r="A469">
            <v>4.5599999999999996</v>
          </cell>
          <cell r="B469">
            <v>4.8682338848543831E-2</v>
          </cell>
          <cell r="C469">
            <v>6.0266620498614969E-2</v>
          </cell>
          <cell r="D469">
            <v>0.1558171745152355</v>
          </cell>
          <cell r="E469">
            <v>0.27999999999999997</v>
          </cell>
        </row>
        <row r="470">
          <cell r="A470">
            <v>4.57</v>
          </cell>
          <cell r="B470">
            <v>4.8469520135652117E-2</v>
          </cell>
          <cell r="C470">
            <v>6.0003160177927589E-2</v>
          </cell>
          <cell r="D470">
            <v>0.15513600735459593</v>
          </cell>
          <cell r="E470">
            <v>0.27999999999999997</v>
          </cell>
        </row>
        <row r="471">
          <cell r="A471">
            <v>4.58</v>
          </cell>
          <cell r="B471">
            <v>4.8258093909397268E-2</v>
          </cell>
          <cell r="C471">
            <v>5.9741423695200316E-2</v>
          </cell>
          <cell r="D471">
            <v>0.1544592971148529</v>
          </cell>
          <cell r="E471">
            <v>0.27999999999999997</v>
          </cell>
        </row>
        <row r="472">
          <cell r="A472">
            <v>4.59</v>
          </cell>
          <cell r="B472">
            <v>4.8048048048048048E-2</v>
          </cell>
          <cell r="C472">
            <v>5.9481396044256493E-2</v>
          </cell>
          <cell r="D472">
            <v>0.15378700499807771</v>
          </cell>
          <cell r="E472">
            <v>0.27999999999999997</v>
          </cell>
        </row>
        <row r="473">
          <cell r="A473">
            <v>4.5999999999999996</v>
          </cell>
          <cell r="B473">
            <v>4.7839370561487765E-2</v>
          </cell>
          <cell r="C473">
            <v>5.9223062381852563E-2</v>
          </cell>
          <cell r="D473">
            <v>0.15311909262759929</v>
          </cell>
          <cell r="E473">
            <v>0.27999999999999997</v>
          </cell>
        </row>
        <row r="474">
          <cell r="A474">
            <v>4.6100000000000003</v>
          </cell>
          <cell r="B474">
            <v>4.7632049589503192E-2</v>
          </cell>
          <cell r="C474">
            <v>5.8966408025559823E-2</v>
          </cell>
          <cell r="D474">
            <v>0.15245552204252757</v>
          </cell>
          <cell r="E474">
            <v>0.27999999999999997</v>
          </cell>
        </row>
        <row r="475">
          <cell r="A475">
            <v>4.62</v>
          </cell>
          <cell r="B475">
            <v>4.7426073400099369E-2</v>
          </cell>
          <cell r="C475">
            <v>5.8711418451678196E-2</v>
          </cell>
          <cell r="D475">
            <v>0.15179625569235961</v>
          </cell>
          <cell r="E475">
            <v>0.27999999999999997</v>
          </cell>
        </row>
        <row r="476">
          <cell r="A476">
            <v>4.63</v>
          </cell>
          <cell r="B476">
            <v>4.7221430387839707E-2</v>
          </cell>
          <cell r="C476">
            <v>5.8458079293181392E-2</v>
          </cell>
          <cell r="D476">
            <v>0.15114125643166693</v>
          </cell>
          <cell r="E476">
            <v>0.27999999999999997</v>
          </cell>
        </row>
        <row r="477">
          <cell r="A477">
            <v>4.6399999999999997</v>
          </cell>
          <cell r="B477">
            <v>4.701810907221133E-2</v>
          </cell>
          <cell r="C477">
            <v>5.8206376337693232E-2</v>
          </cell>
          <cell r="D477">
            <v>0.1504904875148633</v>
          </cell>
          <cell r="E477">
            <v>0.27999999999999997</v>
          </cell>
        </row>
        <row r="478">
          <cell r="A478">
            <v>4.6500000000000004</v>
          </cell>
          <cell r="B478">
            <v>4.6816098096014835E-2</v>
          </cell>
          <cell r="C478">
            <v>5.7956295525494271E-2</v>
          </cell>
          <cell r="D478">
            <v>0.14984391259105101</v>
          </cell>
          <cell r="E478">
            <v>0.27999999999999997</v>
          </cell>
        </row>
        <row r="479">
          <cell r="A479">
            <v>4.66</v>
          </cell>
          <cell r="B479">
            <v>4.6615386223778338E-2</v>
          </cell>
          <cell r="C479">
            <v>5.7707822947558433E-2</v>
          </cell>
          <cell r="D479">
            <v>0.14920149569894456</v>
          </cell>
          <cell r="E479">
            <v>0.27999999999999997</v>
          </cell>
        </row>
        <row r="480">
          <cell r="A480">
            <v>4.67</v>
          </cell>
          <cell r="B480">
            <v>4.6415962340195106E-2</v>
          </cell>
          <cell r="C480">
            <v>5.7460944843618897E-2</v>
          </cell>
          <cell r="D480">
            <v>0.1485632012618702</v>
          </cell>
          <cell r="E480">
            <v>0.27999999999999997</v>
          </cell>
        </row>
        <row r="481">
          <cell r="A481">
            <v>4.68</v>
          </cell>
          <cell r="B481">
            <v>4.6217815448584679E-2</v>
          </cell>
          <cell r="C481">
            <v>5.7215647600262994E-2</v>
          </cell>
          <cell r="D481">
            <v>0.1479289940828403</v>
          </cell>
          <cell r="E481">
            <v>0.27999999999999997</v>
          </cell>
        </row>
        <row r="482">
          <cell r="A482">
            <v>4.6900000000000004</v>
          </cell>
          <cell r="B482">
            <v>4.602093466937688E-2</v>
          </cell>
          <cell r="C482">
            <v>5.6971917749055509E-2</v>
          </cell>
          <cell r="D482">
            <v>0.14729883933970114</v>
          </cell>
          <cell r="E482">
            <v>0.27999999999999997</v>
          </cell>
        </row>
        <row r="483">
          <cell r="A483">
            <v>4.7</v>
          </cell>
          <cell r="B483">
            <v>4.5825309238618418E-2</v>
          </cell>
          <cell r="C483">
            <v>5.6729741964689898E-2</v>
          </cell>
          <cell r="D483">
            <v>0.14667270258035311</v>
          </cell>
          <cell r="E483">
            <v>0.27999999999999997</v>
          </cell>
        </row>
        <row r="484">
          <cell r="A484">
            <v>4.71</v>
          </cell>
          <cell r="B484">
            <v>4.5630928506501543E-2</v>
          </cell>
          <cell r="C484">
            <v>5.6489107063166864E-2</v>
          </cell>
          <cell r="D484">
            <v>0.14605054971804132</v>
          </cell>
          <cell r="E484">
            <v>0.27999999999999997</v>
          </cell>
        </row>
        <row r="485">
          <cell r="A485">
            <v>4.72</v>
          </cell>
          <cell r="B485">
            <v>4.5437781935914655E-2</v>
          </cell>
          <cell r="C485">
            <v>5.6250000000000008E-2</v>
          </cell>
          <cell r="D485">
            <v>0.14543234702671651</v>
          </cell>
          <cell r="E485">
            <v>0.27999999999999997</v>
          </cell>
        </row>
        <row r="486">
          <cell r="A486">
            <v>4.7300000000000004</v>
          </cell>
          <cell r="B486">
            <v>4.5245859101014203E-2</v>
          </cell>
          <cell r="C486">
            <v>5.601240786844798E-2</v>
          </cell>
          <cell r="D486">
            <v>0.1448180611364642</v>
          </cell>
          <cell r="E486">
            <v>0.27999999999999997</v>
          </cell>
        </row>
        <row r="487">
          <cell r="A487">
            <v>4.74</v>
          </cell>
          <cell r="B487">
            <v>4.5055149685817843E-2</v>
          </cell>
          <cell r="C487">
            <v>5.5776317897772792E-2</v>
          </cell>
          <cell r="D487">
            <v>0.14420765902900179</v>
          </cell>
          <cell r="E487">
            <v>0.27999999999999997</v>
          </cell>
        </row>
        <row r="488">
          <cell r="A488">
            <v>4.75</v>
          </cell>
          <cell r="B488">
            <v>4.4865643482817991E-2</v>
          </cell>
          <cell r="C488">
            <v>5.5541717451523545E-2</v>
          </cell>
          <cell r="D488">
            <v>0.14360110803324103</v>
          </cell>
          <cell r="E488">
            <v>0.27999999999999997</v>
          </cell>
        </row>
        <row r="489">
          <cell r="A489">
            <v>4.76</v>
          </cell>
          <cell r="B489">
            <v>4.4677330391616102E-2</v>
          </cell>
          <cell r="C489">
            <v>5.5308594025845641E-2</v>
          </cell>
          <cell r="D489">
            <v>0.14299837582091665</v>
          </cell>
          <cell r="E489">
            <v>0.27999999999999997</v>
          </cell>
        </row>
        <row r="490">
          <cell r="A490">
            <v>4.7699999999999996</v>
          </cell>
          <cell r="B490">
            <v>4.449020041757671E-2</v>
          </cell>
          <cell r="C490">
            <v>5.5076935247814575E-2</v>
          </cell>
          <cell r="D490">
            <v>0.14239943040227843</v>
          </cell>
          <cell r="E490">
            <v>0.27999999999999997</v>
          </cell>
        </row>
        <row r="491">
          <cell r="A491">
            <v>4.78</v>
          </cell>
          <cell r="B491">
            <v>4.4304243670501252E-2</v>
          </cell>
          <cell r="C491">
            <v>5.4846728873794222E-2</v>
          </cell>
          <cell r="D491">
            <v>0.14180424012184661</v>
          </cell>
          <cell r="E491">
            <v>0.27999999999999997</v>
          </cell>
        </row>
        <row r="492">
          <cell r="A492">
            <v>4.79</v>
          </cell>
          <cell r="B492">
            <v>4.4119450363321336E-2</v>
          </cell>
          <cell r="C492">
            <v>5.4617962787819094E-2</v>
          </cell>
          <cell r="D492">
            <v>0.14121277365422924</v>
          </cell>
          <cell r="E492">
            <v>0.27999999999999997</v>
          </cell>
        </row>
        <row r="493">
          <cell r="A493">
            <v>4.8</v>
          </cell>
          <cell r="B493">
            <v>4.3935810810810806E-2</v>
          </cell>
          <cell r="C493">
            <v>5.4390625000000005E-2</v>
          </cell>
          <cell r="D493">
            <v>0.14062500000000003</v>
          </cell>
          <cell r="E493">
            <v>0.27999999999999997</v>
          </cell>
        </row>
        <row r="494">
          <cell r="A494">
            <v>4.8099999999999996</v>
          </cell>
          <cell r="B494">
            <v>4.3753315428316834E-2</v>
          </cell>
          <cell r="C494">
            <v>5.4164703644953141E-2</v>
          </cell>
          <cell r="D494">
            <v>0.14004088848163698</v>
          </cell>
          <cell r="E494">
            <v>0.27999999999999997</v>
          </cell>
        </row>
        <row r="495">
          <cell r="A495">
            <v>4.82</v>
          </cell>
          <cell r="B495">
            <v>4.3571954730509156E-2</v>
          </cell>
          <cell r="C495">
            <v>5.3940186980251714E-2</v>
          </cell>
          <cell r="D495">
            <v>0.13946040873951895</v>
          </cell>
          <cell r="E495">
            <v>0.27999999999999997</v>
          </cell>
        </row>
        <row r="496">
          <cell r="A496">
            <v>4.83</v>
          </cell>
          <cell r="B496">
            <v>4.3391719330147627E-2</v>
          </cell>
          <cell r="C496">
            <v>5.3717063384900274E-2</v>
          </cell>
          <cell r="D496">
            <v>0.13888353072798121</v>
          </cell>
          <cell r="E496">
            <v>0.27999999999999997</v>
          </cell>
        </row>
        <row r="497">
          <cell r="A497">
            <v>4.84</v>
          </cell>
          <cell r="B497">
            <v>4.32125999368674E-2</v>
          </cell>
          <cell r="C497">
            <v>5.349532135783075E-2</v>
          </cell>
          <cell r="D497">
            <v>0.13831022471142684</v>
          </cell>
          <cell r="E497">
            <v>0.27999999999999997</v>
          </cell>
        </row>
        <row r="498">
          <cell r="A498">
            <v>4.8499999999999996</v>
          </cell>
          <cell r="B498">
            <v>4.3034587355981764E-2</v>
          </cell>
          <cell r="C498">
            <v>5.3274949516420457E-2</v>
          </cell>
          <cell r="D498">
            <v>0.1377404612604953</v>
          </cell>
          <cell r="E498">
            <v>0.27999999999999997</v>
          </cell>
        </row>
        <row r="499">
          <cell r="A499">
            <v>4.8600000000000003</v>
          </cell>
          <cell r="B499">
            <v>4.2857672487302108E-2</v>
          </cell>
          <cell r="C499">
            <v>5.3055936595031244E-2</v>
          </cell>
          <cell r="D499">
            <v>0.13717421124828533</v>
          </cell>
          <cell r="E499">
            <v>0.27999999999999997</v>
          </cell>
        </row>
        <row r="500">
          <cell r="A500">
            <v>4.87</v>
          </cell>
          <cell r="B500">
            <v>4.2681846323974926E-2</v>
          </cell>
          <cell r="C500">
            <v>5.283827144356977E-2</v>
          </cell>
          <cell r="D500">
            <v>0.1366114458466326</v>
          </cell>
          <cell r="E500">
            <v>0.27999999999999997</v>
          </cell>
        </row>
        <row r="501">
          <cell r="A501">
            <v>4.88</v>
          </cell>
          <cell r="B501">
            <v>4.2507099951335371E-2</v>
          </cell>
          <cell r="C501">
            <v>5.2621943026068263E-2</v>
          </cell>
          <cell r="D501">
            <v>0.13605213652244025</v>
          </cell>
          <cell r="E501">
            <v>0.27999999999999997</v>
          </cell>
        </row>
        <row r="502">
          <cell r="A502">
            <v>4.8899999999999997</v>
          </cell>
          <cell r="B502">
            <v>4.2333424545777293E-2</v>
          </cell>
          <cell r="C502">
            <v>5.2406940419285647E-2</v>
          </cell>
          <cell r="D502">
            <v>0.13549625503406232</v>
          </cell>
          <cell r="E502">
            <v>0.27999999999999997</v>
          </cell>
        </row>
        <row r="503">
          <cell r="A503">
            <v>4.9000000000000004</v>
          </cell>
          <cell r="B503">
            <v>4.2160811373639348E-2</v>
          </cell>
          <cell r="C503">
            <v>5.2193252811328604E-2</v>
          </cell>
          <cell r="D503">
            <v>0.13494377342773844</v>
          </cell>
          <cell r="E503">
            <v>0.27999999999999997</v>
          </cell>
        </row>
        <row r="504">
          <cell r="A504">
            <v>4.91</v>
          </cell>
          <cell r="B504">
            <v>4.1989251790107096E-2</v>
          </cell>
          <cell r="C504">
            <v>5.1980869500292431E-2</v>
          </cell>
          <cell r="D504">
            <v>0.13439466403407985</v>
          </cell>
          <cell r="E504">
            <v>0.27999999999999997</v>
          </cell>
        </row>
        <row r="505">
          <cell r="A505">
            <v>4.92</v>
          </cell>
          <cell r="B505">
            <v>4.1818737238130455E-2</v>
          </cell>
          <cell r="C505">
            <v>5.1769779892920885E-2</v>
          </cell>
          <cell r="D505">
            <v>0.13384889946460443</v>
          </cell>
          <cell r="E505">
            <v>0.27999999999999997</v>
          </cell>
        </row>
        <row r="506">
          <cell r="A506">
            <v>4.93</v>
          </cell>
          <cell r="B506">
            <v>4.1649259247356754E-2</v>
          </cell>
          <cell r="C506">
            <v>5.1559973503285353E-2</v>
          </cell>
          <cell r="D506">
            <v>0.13330645260832183</v>
          </cell>
          <cell r="E506">
            <v>0.27999999999999997</v>
          </cell>
        </row>
        <row r="507">
          <cell r="A507">
            <v>4.9400000000000004</v>
          </cell>
          <cell r="B507">
            <v>4.1480809433078761E-2</v>
          </cell>
          <cell r="C507">
            <v>5.1351439951482558E-2</v>
          </cell>
          <cell r="D507">
            <v>0.13276729662836631</v>
          </cell>
          <cell r="E507">
            <v>0.27999999999999997</v>
          </cell>
        </row>
        <row r="508">
          <cell r="A508">
            <v>4.95</v>
          </cell>
          <cell r="B508">
            <v>4.1313379495197672E-2</v>
          </cell>
          <cell r="C508">
            <v>5.1144168962350779E-2</v>
          </cell>
          <cell r="D508">
            <v>0.13223140495867772</v>
          </cell>
          <cell r="E508">
            <v>0.27999999999999997</v>
          </cell>
        </row>
        <row r="509">
          <cell r="A509">
            <v>4.96</v>
          </cell>
          <cell r="B509">
            <v>4.1146961217200545E-2</v>
          </cell>
          <cell r="C509">
            <v>5.0938150364203953E-2</v>
          </cell>
          <cell r="D509">
            <v>0.13169875130072842</v>
          </cell>
          <cell r="E509">
            <v>0.27999999999999997</v>
          </cell>
        </row>
        <row r="510">
          <cell r="A510">
            <v>4.97</v>
          </cell>
          <cell r="B510">
            <v>4.0981546465152327E-2</v>
          </cell>
          <cell r="C510">
            <v>5.0733374087583862E-2</v>
          </cell>
          <cell r="D510">
            <v>0.13116930962029727</v>
          </cell>
          <cell r="E510">
            <v>0.27999999999999997</v>
          </cell>
        </row>
        <row r="511">
          <cell r="A511">
            <v>4.9800000000000004</v>
          </cell>
          <cell r="B511">
            <v>4.0817127186701857E-2</v>
          </cell>
          <cell r="C511">
            <v>5.0529830164029607E-2</v>
          </cell>
          <cell r="D511">
            <v>0.13064305414428801</v>
          </cell>
          <cell r="E511">
            <v>0.27999999999999997</v>
          </cell>
        </row>
        <row r="512">
          <cell r="A512">
            <v>4.99</v>
          </cell>
          <cell r="B512">
            <v>4.0653695410102005E-2</v>
          </cell>
          <cell r="C512">
            <v>5.0327508724864557E-2</v>
          </cell>
          <cell r="D512">
            <v>0.13011995935759296</v>
          </cell>
          <cell r="E512">
            <v>0.27999999999999997</v>
          </cell>
        </row>
        <row r="513">
          <cell r="A513">
            <v>5</v>
          </cell>
          <cell r="B513">
            <v>4.0491243243243241E-2</v>
          </cell>
          <cell r="C513">
            <v>5.0126400000000002E-2</v>
          </cell>
          <cell r="D513">
            <v>0.12960000000000002</v>
          </cell>
          <cell r="E513">
            <v>0.27999999999999997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326"/>
  <sheetViews>
    <sheetView tabSelected="1" topLeftCell="A10" zoomScale="84" zoomScaleNormal="84" workbookViewId="0">
      <selection activeCell="C42" sqref="C42"/>
    </sheetView>
  </sheetViews>
  <sheetFormatPr baseColWidth="10" defaultRowHeight="12.75" x14ac:dyDescent="0.2"/>
  <cols>
    <col min="9" max="10" width="14.140625" customWidth="1"/>
    <col min="11" max="11" width="9.42578125" customWidth="1"/>
    <col min="12" max="15" width="14.140625" customWidth="1"/>
    <col min="16" max="16" width="9.42578125" customWidth="1"/>
    <col min="17" max="17" width="14.140625" customWidth="1"/>
  </cols>
  <sheetData>
    <row r="1" spans="1:17" ht="18" x14ac:dyDescent="0.25">
      <c r="A1" s="158" t="s">
        <v>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21"/>
      <c r="Q1" s="21"/>
    </row>
    <row r="2" spans="1:17" ht="18.75" thickBot="1" x14ac:dyDescent="0.3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21"/>
      <c r="Q2" s="21"/>
    </row>
    <row r="3" spans="1:17" ht="15" x14ac:dyDescent="0.25">
      <c r="A3" s="165" t="s">
        <v>38</v>
      </c>
      <c r="B3" s="166"/>
      <c r="C3" s="166"/>
      <c r="D3" s="68">
        <v>315</v>
      </c>
      <c r="E3" s="28" t="s">
        <v>12</v>
      </c>
      <c r="F3" s="63" t="s">
        <v>46</v>
      </c>
      <c r="G3" s="167" t="s">
        <v>36</v>
      </c>
      <c r="H3" s="168"/>
      <c r="I3" s="168"/>
      <c r="J3" s="168"/>
      <c r="K3" s="169"/>
      <c r="L3" s="167" t="s">
        <v>43</v>
      </c>
      <c r="M3" s="168"/>
      <c r="N3" s="168"/>
      <c r="O3" s="168"/>
      <c r="P3" s="169"/>
      <c r="Q3" s="22"/>
    </row>
    <row r="4" spans="1:17" ht="15" x14ac:dyDescent="0.25">
      <c r="A4" s="163" t="s">
        <v>37</v>
      </c>
      <c r="B4" s="164"/>
      <c r="C4" s="164"/>
      <c r="D4" s="69">
        <v>315</v>
      </c>
      <c r="E4" s="19" t="s">
        <v>12</v>
      </c>
      <c r="F4" s="23" t="s">
        <v>45</v>
      </c>
      <c r="G4" s="161" t="s">
        <v>40</v>
      </c>
      <c r="H4" s="162"/>
      <c r="I4" s="62">
        <v>65</v>
      </c>
      <c r="J4" s="24" t="s">
        <v>35</v>
      </c>
      <c r="K4" s="9"/>
      <c r="L4" s="161" t="s">
        <v>41</v>
      </c>
      <c r="M4" s="162"/>
      <c r="N4" s="62">
        <v>100</v>
      </c>
      <c r="O4" s="24" t="s">
        <v>35</v>
      </c>
      <c r="P4" s="43"/>
      <c r="Q4" s="6"/>
    </row>
    <row r="5" spans="1:17" ht="15" x14ac:dyDescent="0.25">
      <c r="A5" s="8"/>
      <c r="B5" s="7"/>
      <c r="C5" s="7"/>
      <c r="D5" s="25"/>
      <c r="E5" s="26"/>
      <c r="F5" s="23"/>
      <c r="G5" s="170" t="s">
        <v>36</v>
      </c>
      <c r="H5" s="171"/>
      <c r="I5" s="171"/>
      <c r="J5" s="171"/>
      <c r="K5" s="172"/>
      <c r="L5" s="170" t="s">
        <v>43</v>
      </c>
      <c r="M5" s="171"/>
      <c r="N5" s="171"/>
      <c r="O5" s="171"/>
      <c r="P5" s="172"/>
      <c r="Q5" s="6"/>
    </row>
    <row r="6" spans="1:17" ht="29.25" thickBot="1" x14ac:dyDescent="0.25">
      <c r="A6" s="30" t="s">
        <v>1</v>
      </c>
      <c r="B6" s="31" t="s">
        <v>0</v>
      </c>
      <c r="C6" s="31" t="s">
        <v>7</v>
      </c>
      <c r="D6" s="31" t="s">
        <v>2</v>
      </c>
      <c r="E6" s="31" t="s">
        <v>3</v>
      </c>
      <c r="F6" s="39" t="s">
        <v>4</v>
      </c>
      <c r="G6" s="30" t="s">
        <v>5</v>
      </c>
      <c r="H6" s="31" t="s">
        <v>8</v>
      </c>
      <c r="I6" s="31" t="s">
        <v>17</v>
      </c>
      <c r="J6" s="31" t="s">
        <v>39</v>
      </c>
      <c r="K6" s="32" t="s">
        <v>44</v>
      </c>
      <c r="L6" s="30" t="s">
        <v>5</v>
      </c>
      <c r="M6" s="31" t="s">
        <v>8</v>
      </c>
      <c r="N6" s="31" t="s">
        <v>17</v>
      </c>
      <c r="O6" s="31" t="s">
        <v>39</v>
      </c>
      <c r="P6" s="32" t="s">
        <v>44</v>
      </c>
    </row>
    <row r="7" spans="1:17" ht="14.25" x14ac:dyDescent="0.2">
      <c r="A7" s="29"/>
      <c r="B7" s="10"/>
      <c r="C7" s="10"/>
      <c r="D7" s="10"/>
      <c r="E7" s="10"/>
      <c r="F7" s="40"/>
      <c r="G7" s="29"/>
      <c r="H7" s="10"/>
      <c r="I7" s="10"/>
      <c r="J7" s="10"/>
      <c r="K7" s="11"/>
      <c r="L7" s="29"/>
      <c r="M7" s="10"/>
      <c r="N7" s="10"/>
      <c r="O7" s="10"/>
      <c r="P7" s="44"/>
    </row>
    <row r="8" spans="1:17" ht="14.25" x14ac:dyDescent="0.2">
      <c r="A8" s="13"/>
      <c r="B8" s="12"/>
      <c r="C8" s="12"/>
      <c r="D8" s="1"/>
      <c r="E8" s="1"/>
      <c r="F8" s="41"/>
      <c r="G8" s="35"/>
      <c r="H8" s="2"/>
      <c r="I8" s="2"/>
      <c r="J8" s="2"/>
      <c r="K8" s="3"/>
      <c r="L8" s="35"/>
      <c r="M8" s="2"/>
      <c r="N8" s="2"/>
      <c r="O8" s="2"/>
      <c r="P8" s="43"/>
    </row>
    <row r="9" spans="1:17" ht="14.25" x14ac:dyDescent="0.2">
      <c r="A9" s="13"/>
      <c r="B9" s="12"/>
      <c r="C9" s="12"/>
      <c r="D9" s="1"/>
      <c r="E9" s="1"/>
      <c r="F9" s="41"/>
      <c r="G9" s="35"/>
      <c r="H9" s="2"/>
      <c r="I9" s="2"/>
      <c r="J9" s="2"/>
      <c r="K9" s="3"/>
      <c r="L9" s="35"/>
      <c r="M9" s="2"/>
      <c r="N9" s="2"/>
      <c r="O9" s="2"/>
      <c r="P9" s="43"/>
    </row>
    <row r="10" spans="1:17" ht="14.25" x14ac:dyDescent="0.2">
      <c r="A10" s="13"/>
      <c r="B10" s="12"/>
      <c r="C10" s="12"/>
      <c r="D10" s="1">
        <f t="shared" ref="D10:D31" si="0">+D11+C10</f>
        <v>15</v>
      </c>
      <c r="E10" s="1">
        <f t="shared" ref="E10:E31" si="1">+D10*B10</f>
        <v>0</v>
      </c>
      <c r="F10" s="41">
        <f t="shared" ref="F10:F32" si="2">+E10/$E$42</f>
        <v>0</v>
      </c>
      <c r="G10" s="35">
        <f>+F10*$D$3</f>
        <v>0</v>
      </c>
      <c r="H10" s="2">
        <f t="shared" ref="H10:H41" si="3">+H9+G10</f>
        <v>0</v>
      </c>
      <c r="I10" s="2">
        <f t="shared" ref="I10:I40" si="4">+I9+H10*C10</f>
        <v>0</v>
      </c>
      <c r="J10" s="27">
        <f t="shared" ref="J10:J42" si="5">+H10/$I$4</f>
        <v>0</v>
      </c>
      <c r="K10" s="42">
        <f>+J10/$J$42</f>
        <v>0</v>
      </c>
      <c r="L10" s="35">
        <f>+F10*$D$4</f>
        <v>0</v>
      </c>
      <c r="M10" s="2">
        <f t="shared" ref="M10" si="6">+M9+L10</f>
        <v>0</v>
      </c>
      <c r="N10" s="2">
        <f>+N9+M10*C10</f>
        <v>0</v>
      </c>
      <c r="O10" s="27">
        <f t="shared" ref="O10:O42" si="7">+M10/$N$4</f>
        <v>0</v>
      </c>
      <c r="P10" s="42">
        <f>+O10/$O$42</f>
        <v>0</v>
      </c>
    </row>
    <row r="11" spans="1:17" ht="14.25" x14ac:dyDescent="0.2">
      <c r="A11" s="13"/>
      <c r="B11" s="12"/>
      <c r="C11" s="12"/>
      <c r="D11" s="1">
        <f t="shared" si="0"/>
        <v>15</v>
      </c>
      <c r="E11" s="1">
        <f t="shared" si="1"/>
        <v>0</v>
      </c>
      <c r="F11" s="41">
        <f t="shared" si="2"/>
        <v>0</v>
      </c>
      <c r="G11" s="35">
        <f t="shared" ref="G11:G42" si="8">+F11*$D$3</f>
        <v>0</v>
      </c>
      <c r="H11" s="2">
        <f>+H10+G11</f>
        <v>0</v>
      </c>
      <c r="I11" s="2">
        <f t="shared" si="4"/>
        <v>0</v>
      </c>
      <c r="J11" s="27">
        <f t="shared" si="5"/>
        <v>0</v>
      </c>
      <c r="K11" s="42">
        <f t="shared" ref="K11:K42" si="9">+J11/$J$42</f>
        <v>0</v>
      </c>
      <c r="L11" s="35">
        <f t="shared" ref="L11:L42" si="10">+F11*$D$4</f>
        <v>0</v>
      </c>
      <c r="M11" s="2">
        <f>+M10+L11</f>
        <v>0</v>
      </c>
      <c r="N11" s="2">
        <f t="shared" ref="N11:N41" si="11">+N10+M11*C11</f>
        <v>0</v>
      </c>
      <c r="O11" s="27">
        <f t="shared" si="7"/>
        <v>0</v>
      </c>
      <c r="P11" s="42">
        <f t="shared" ref="P11:P42" si="12">+O11/$O$42</f>
        <v>0</v>
      </c>
    </row>
    <row r="12" spans="1:17" ht="14.25" x14ac:dyDescent="0.2">
      <c r="A12" s="13"/>
      <c r="B12" s="12"/>
      <c r="C12" s="12"/>
      <c r="D12" s="1">
        <f t="shared" si="0"/>
        <v>15</v>
      </c>
      <c r="E12" s="1">
        <f t="shared" si="1"/>
        <v>0</v>
      </c>
      <c r="F12" s="41">
        <f t="shared" si="2"/>
        <v>0</v>
      </c>
      <c r="G12" s="35">
        <f t="shared" si="8"/>
        <v>0</v>
      </c>
      <c r="H12" s="2">
        <f t="shared" si="3"/>
        <v>0</v>
      </c>
      <c r="I12" s="2">
        <f t="shared" si="4"/>
        <v>0</v>
      </c>
      <c r="J12" s="27">
        <f t="shared" si="5"/>
        <v>0</v>
      </c>
      <c r="K12" s="42">
        <f t="shared" si="9"/>
        <v>0</v>
      </c>
      <c r="L12" s="35">
        <f t="shared" si="10"/>
        <v>0</v>
      </c>
      <c r="M12" s="2">
        <f t="shared" ref="M12:M41" si="13">+M11+L12</f>
        <v>0</v>
      </c>
      <c r="N12" s="2">
        <f t="shared" si="11"/>
        <v>0</v>
      </c>
      <c r="O12" s="27">
        <f t="shared" si="7"/>
        <v>0</v>
      </c>
      <c r="P12" s="42">
        <f t="shared" si="12"/>
        <v>0</v>
      </c>
    </row>
    <row r="13" spans="1:17" ht="14.25" x14ac:dyDescent="0.2">
      <c r="A13" s="13"/>
      <c r="B13" s="12"/>
      <c r="C13" s="12"/>
      <c r="D13" s="1">
        <f t="shared" si="0"/>
        <v>15</v>
      </c>
      <c r="E13" s="1">
        <f t="shared" si="1"/>
        <v>0</v>
      </c>
      <c r="F13" s="41">
        <f t="shared" si="2"/>
        <v>0</v>
      </c>
      <c r="G13" s="35">
        <f t="shared" si="8"/>
        <v>0</v>
      </c>
      <c r="H13" s="2">
        <f t="shared" si="3"/>
        <v>0</v>
      </c>
      <c r="I13" s="2">
        <f t="shared" si="4"/>
        <v>0</v>
      </c>
      <c r="J13" s="27">
        <f t="shared" si="5"/>
        <v>0</v>
      </c>
      <c r="K13" s="42">
        <f t="shared" si="9"/>
        <v>0</v>
      </c>
      <c r="L13" s="35">
        <f t="shared" si="10"/>
        <v>0</v>
      </c>
      <c r="M13" s="2">
        <f t="shared" si="13"/>
        <v>0</v>
      </c>
      <c r="N13" s="2">
        <f t="shared" si="11"/>
        <v>0</v>
      </c>
      <c r="O13" s="27">
        <f t="shared" si="7"/>
        <v>0</v>
      </c>
      <c r="P13" s="42">
        <f t="shared" si="12"/>
        <v>0</v>
      </c>
    </row>
    <row r="14" spans="1:17" ht="14.25" x14ac:dyDescent="0.2">
      <c r="A14" s="13"/>
      <c r="B14" s="12"/>
      <c r="C14" s="12"/>
      <c r="D14" s="1">
        <f t="shared" si="0"/>
        <v>15</v>
      </c>
      <c r="E14" s="1">
        <f t="shared" si="1"/>
        <v>0</v>
      </c>
      <c r="F14" s="41">
        <f t="shared" si="2"/>
        <v>0</v>
      </c>
      <c r="G14" s="35">
        <f t="shared" si="8"/>
        <v>0</v>
      </c>
      <c r="H14" s="2">
        <f t="shared" si="3"/>
        <v>0</v>
      </c>
      <c r="I14" s="2">
        <f t="shared" si="4"/>
        <v>0</v>
      </c>
      <c r="J14" s="27">
        <f t="shared" si="5"/>
        <v>0</v>
      </c>
      <c r="K14" s="42">
        <f t="shared" si="9"/>
        <v>0</v>
      </c>
      <c r="L14" s="35">
        <f t="shared" si="10"/>
        <v>0</v>
      </c>
      <c r="M14" s="2">
        <f t="shared" si="13"/>
        <v>0</v>
      </c>
      <c r="N14" s="2">
        <f t="shared" si="11"/>
        <v>0</v>
      </c>
      <c r="O14" s="27">
        <f t="shared" si="7"/>
        <v>0</v>
      </c>
      <c r="P14" s="42">
        <f t="shared" si="12"/>
        <v>0</v>
      </c>
    </row>
    <row r="15" spans="1:17" ht="14.25" x14ac:dyDescent="0.2">
      <c r="A15" s="13"/>
      <c r="B15" s="12"/>
      <c r="C15" s="12"/>
      <c r="D15" s="1">
        <f t="shared" si="0"/>
        <v>15</v>
      </c>
      <c r="E15" s="1">
        <f t="shared" si="1"/>
        <v>0</v>
      </c>
      <c r="F15" s="41">
        <f t="shared" si="2"/>
        <v>0</v>
      </c>
      <c r="G15" s="35">
        <f t="shared" si="8"/>
        <v>0</v>
      </c>
      <c r="H15" s="2">
        <f t="shared" si="3"/>
        <v>0</v>
      </c>
      <c r="I15" s="2">
        <f t="shared" si="4"/>
        <v>0</v>
      </c>
      <c r="J15" s="27">
        <f t="shared" si="5"/>
        <v>0</v>
      </c>
      <c r="K15" s="42">
        <f t="shared" si="9"/>
        <v>0</v>
      </c>
      <c r="L15" s="35">
        <f t="shared" si="10"/>
        <v>0</v>
      </c>
      <c r="M15" s="2">
        <f t="shared" si="13"/>
        <v>0</v>
      </c>
      <c r="N15" s="2">
        <f t="shared" si="11"/>
        <v>0</v>
      </c>
      <c r="O15" s="27">
        <f t="shared" si="7"/>
        <v>0</v>
      </c>
      <c r="P15" s="42">
        <f t="shared" si="12"/>
        <v>0</v>
      </c>
    </row>
    <row r="16" spans="1:17" ht="14.25" x14ac:dyDescent="0.2">
      <c r="A16" s="13"/>
      <c r="B16" s="12"/>
      <c r="C16" s="12"/>
      <c r="D16" s="1">
        <f t="shared" si="0"/>
        <v>15</v>
      </c>
      <c r="E16" s="1">
        <f t="shared" si="1"/>
        <v>0</v>
      </c>
      <c r="F16" s="41">
        <f t="shared" si="2"/>
        <v>0</v>
      </c>
      <c r="G16" s="35">
        <f t="shared" si="8"/>
        <v>0</v>
      </c>
      <c r="H16" s="2">
        <f t="shared" si="3"/>
        <v>0</v>
      </c>
      <c r="I16" s="2">
        <f t="shared" si="4"/>
        <v>0</v>
      </c>
      <c r="J16" s="27">
        <f t="shared" si="5"/>
        <v>0</v>
      </c>
      <c r="K16" s="42">
        <f t="shared" si="9"/>
        <v>0</v>
      </c>
      <c r="L16" s="35">
        <f t="shared" si="10"/>
        <v>0</v>
      </c>
      <c r="M16" s="2">
        <f t="shared" si="13"/>
        <v>0</v>
      </c>
      <c r="N16" s="2">
        <f t="shared" si="11"/>
        <v>0</v>
      </c>
      <c r="O16" s="27">
        <f t="shared" si="7"/>
        <v>0</v>
      </c>
      <c r="P16" s="42">
        <f t="shared" si="12"/>
        <v>0</v>
      </c>
    </row>
    <row r="17" spans="1:16" ht="14.25" x14ac:dyDescent="0.2">
      <c r="A17" s="13"/>
      <c r="B17" s="12"/>
      <c r="C17" s="12"/>
      <c r="D17" s="1">
        <f t="shared" si="0"/>
        <v>15</v>
      </c>
      <c r="E17" s="1">
        <f t="shared" si="1"/>
        <v>0</v>
      </c>
      <c r="F17" s="41">
        <f t="shared" si="2"/>
        <v>0</v>
      </c>
      <c r="G17" s="35">
        <f t="shared" si="8"/>
        <v>0</v>
      </c>
      <c r="H17" s="2">
        <f t="shared" si="3"/>
        <v>0</v>
      </c>
      <c r="I17" s="2">
        <f t="shared" si="4"/>
        <v>0</v>
      </c>
      <c r="J17" s="27">
        <f t="shared" si="5"/>
        <v>0</v>
      </c>
      <c r="K17" s="42">
        <f t="shared" si="9"/>
        <v>0</v>
      </c>
      <c r="L17" s="35">
        <f t="shared" si="10"/>
        <v>0</v>
      </c>
      <c r="M17" s="2">
        <f t="shared" si="13"/>
        <v>0</v>
      </c>
      <c r="N17" s="2">
        <f t="shared" si="11"/>
        <v>0</v>
      </c>
      <c r="O17" s="27">
        <f t="shared" si="7"/>
        <v>0</v>
      </c>
      <c r="P17" s="42">
        <f t="shared" si="12"/>
        <v>0</v>
      </c>
    </row>
    <row r="18" spans="1:16" ht="14.25" x14ac:dyDescent="0.2">
      <c r="A18" s="13"/>
      <c r="B18" s="12"/>
      <c r="C18" s="12"/>
      <c r="D18" s="1">
        <f t="shared" si="0"/>
        <v>15</v>
      </c>
      <c r="E18" s="1">
        <f t="shared" si="1"/>
        <v>0</v>
      </c>
      <c r="F18" s="41">
        <f t="shared" si="2"/>
        <v>0</v>
      </c>
      <c r="G18" s="35">
        <f t="shared" si="8"/>
        <v>0</v>
      </c>
      <c r="H18" s="2">
        <f t="shared" si="3"/>
        <v>0</v>
      </c>
      <c r="I18" s="2">
        <f t="shared" si="4"/>
        <v>0</v>
      </c>
      <c r="J18" s="27">
        <f t="shared" si="5"/>
        <v>0</v>
      </c>
      <c r="K18" s="42">
        <f t="shared" si="9"/>
        <v>0</v>
      </c>
      <c r="L18" s="35">
        <f t="shared" si="10"/>
        <v>0</v>
      </c>
      <c r="M18" s="2">
        <f t="shared" si="13"/>
        <v>0</v>
      </c>
      <c r="N18" s="2">
        <f t="shared" si="11"/>
        <v>0</v>
      </c>
      <c r="O18" s="27">
        <f t="shared" si="7"/>
        <v>0</v>
      </c>
      <c r="P18" s="42">
        <f t="shared" si="12"/>
        <v>0</v>
      </c>
    </row>
    <row r="19" spans="1:16" ht="14.25" x14ac:dyDescent="0.2">
      <c r="A19" s="13"/>
      <c r="B19" s="12"/>
      <c r="C19" s="12"/>
      <c r="D19" s="1">
        <f t="shared" si="0"/>
        <v>15</v>
      </c>
      <c r="E19" s="1">
        <f t="shared" si="1"/>
        <v>0</v>
      </c>
      <c r="F19" s="41">
        <f t="shared" si="2"/>
        <v>0</v>
      </c>
      <c r="G19" s="35">
        <f t="shared" si="8"/>
        <v>0</v>
      </c>
      <c r="H19" s="2">
        <f t="shared" si="3"/>
        <v>0</v>
      </c>
      <c r="I19" s="2">
        <f t="shared" si="4"/>
        <v>0</v>
      </c>
      <c r="J19" s="27">
        <f t="shared" si="5"/>
        <v>0</v>
      </c>
      <c r="K19" s="42">
        <f t="shared" si="9"/>
        <v>0</v>
      </c>
      <c r="L19" s="35">
        <f t="shared" si="10"/>
        <v>0</v>
      </c>
      <c r="M19" s="2">
        <f t="shared" si="13"/>
        <v>0</v>
      </c>
      <c r="N19" s="2">
        <f t="shared" si="11"/>
        <v>0</v>
      </c>
      <c r="O19" s="27">
        <f t="shared" si="7"/>
        <v>0</v>
      </c>
      <c r="P19" s="42">
        <f t="shared" si="12"/>
        <v>0</v>
      </c>
    </row>
    <row r="20" spans="1:16" ht="14.25" x14ac:dyDescent="0.2">
      <c r="A20" s="13"/>
      <c r="B20" s="12"/>
      <c r="C20" s="12"/>
      <c r="D20" s="1">
        <f t="shared" si="0"/>
        <v>15</v>
      </c>
      <c r="E20" s="1">
        <f t="shared" si="1"/>
        <v>0</v>
      </c>
      <c r="F20" s="41">
        <f t="shared" si="2"/>
        <v>0</v>
      </c>
      <c r="G20" s="35">
        <f t="shared" si="8"/>
        <v>0</v>
      </c>
      <c r="H20" s="2">
        <f t="shared" si="3"/>
        <v>0</v>
      </c>
      <c r="I20" s="2">
        <f t="shared" si="4"/>
        <v>0</v>
      </c>
      <c r="J20" s="27">
        <f t="shared" si="5"/>
        <v>0</v>
      </c>
      <c r="K20" s="42">
        <f t="shared" si="9"/>
        <v>0</v>
      </c>
      <c r="L20" s="35">
        <f t="shared" si="10"/>
        <v>0</v>
      </c>
      <c r="M20" s="2">
        <f t="shared" si="13"/>
        <v>0</v>
      </c>
      <c r="N20" s="2">
        <f t="shared" si="11"/>
        <v>0</v>
      </c>
      <c r="O20" s="27">
        <f t="shared" si="7"/>
        <v>0</v>
      </c>
      <c r="P20" s="42">
        <f t="shared" si="12"/>
        <v>0</v>
      </c>
    </row>
    <row r="21" spans="1:16" ht="14.25" x14ac:dyDescent="0.2">
      <c r="A21" s="13"/>
      <c r="B21" s="12"/>
      <c r="C21" s="12"/>
      <c r="D21" s="1">
        <f t="shared" si="0"/>
        <v>15</v>
      </c>
      <c r="E21" s="1">
        <f t="shared" si="1"/>
        <v>0</v>
      </c>
      <c r="F21" s="41">
        <f t="shared" si="2"/>
        <v>0</v>
      </c>
      <c r="G21" s="35">
        <f t="shared" si="8"/>
        <v>0</v>
      </c>
      <c r="H21" s="2">
        <f t="shared" si="3"/>
        <v>0</v>
      </c>
      <c r="I21" s="2">
        <f t="shared" si="4"/>
        <v>0</v>
      </c>
      <c r="J21" s="27">
        <f t="shared" si="5"/>
        <v>0</v>
      </c>
      <c r="K21" s="42">
        <f t="shared" si="9"/>
        <v>0</v>
      </c>
      <c r="L21" s="35">
        <f t="shared" si="10"/>
        <v>0</v>
      </c>
      <c r="M21" s="2">
        <f t="shared" si="13"/>
        <v>0</v>
      </c>
      <c r="N21" s="2">
        <f t="shared" si="11"/>
        <v>0</v>
      </c>
      <c r="O21" s="27">
        <f t="shared" si="7"/>
        <v>0</v>
      </c>
      <c r="P21" s="42">
        <f t="shared" si="12"/>
        <v>0</v>
      </c>
    </row>
    <row r="22" spans="1:16" ht="14.25" x14ac:dyDescent="0.2">
      <c r="A22" s="13"/>
      <c r="B22" s="12"/>
      <c r="C22" s="12"/>
      <c r="D22" s="1">
        <f t="shared" si="0"/>
        <v>15</v>
      </c>
      <c r="E22" s="1">
        <f t="shared" si="1"/>
        <v>0</v>
      </c>
      <c r="F22" s="41">
        <f t="shared" si="2"/>
        <v>0</v>
      </c>
      <c r="G22" s="35">
        <f t="shared" si="8"/>
        <v>0</v>
      </c>
      <c r="H22" s="2">
        <f t="shared" si="3"/>
        <v>0</v>
      </c>
      <c r="I22" s="2">
        <f t="shared" si="4"/>
        <v>0</v>
      </c>
      <c r="J22" s="27">
        <f t="shared" si="5"/>
        <v>0</v>
      </c>
      <c r="K22" s="42">
        <f t="shared" si="9"/>
        <v>0</v>
      </c>
      <c r="L22" s="35">
        <f t="shared" si="10"/>
        <v>0</v>
      </c>
      <c r="M22" s="2">
        <f t="shared" si="13"/>
        <v>0</v>
      </c>
      <c r="N22" s="2">
        <f t="shared" si="11"/>
        <v>0</v>
      </c>
      <c r="O22" s="27">
        <f t="shared" si="7"/>
        <v>0</v>
      </c>
      <c r="P22" s="42">
        <f t="shared" si="12"/>
        <v>0</v>
      </c>
    </row>
    <row r="23" spans="1:16" ht="14.25" x14ac:dyDescent="0.2">
      <c r="A23" s="13"/>
      <c r="B23" s="12"/>
      <c r="C23" s="12"/>
      <c r="D23" s="1">
        <f t="shared" si="0"/>
        <v>15</v>
      </c>
      <c r="E23" s="1">
        <f t="shared" si="1"/>
        <v>0</v>
      </c>
      <c r="F23" s="41">
        <f t="shared" si="2"/>
        <v>0</v>
      </c>
      <c r="G23" s="35">
        <f t="shared" si="8"/>
        <v>0</v>
      </c>
      <c r="H23" s="2">
        <f t="shared" si="3"/>
        <v>0</v>
      </c>
      <c r="I23" s="2">
        <f t="shared" si="4"/>
        <v>0</v>
      </c>
      <c r="J23" s="27">
        <f t="shared" si="5"/>
        <v>0</v>
      </c>
      <c r="K23" s="42">
        <f t="shared" si="9"/>
        <v>0</v>
      </c>
      <c r="L23" s="35">
        <f t="shared" si="10"/>
        <v>0</v>
      </c>
      <c r="M23" s="2">
        <f t="shared" si="13"/>
        <v>0</v>
      </c>
      <c r="N23" s="2">
        <f t="shared" si="11"/>
        <v>0</v>
      </c>
      <c r="O23" s="27">
        <f t="shared" si="7"/>
        <v>0</v>
      </c>
      <c r="P23" s="42">
        <f t="shared" si="12"/>
        <v>0</v>
      </c>
    </row>
    <row r="24" spans="1:16" ht="14.25" x14ac:dyDescent="0.2">
      <c r="A24" s="13"/>
      <c r="B24" s="12"/>
      <c r="C24" s="12"/>
      <c r="D24" s="1">
        <f t="shared" si="0"/>
        <v>15</v>
      </c>
      <c r="E24" s="1">
        <f t="shared" si="1"/>
        <v>0</v>
      </c>
      <c r="F24" s="41">
        <f t="shared" si="2"/>
        <v>0</v>
      </c>
      <c r="G24" s="35">
        <f t="shared" si="8"/>
        <v>0</v>
      </c>
      <c r="H24" s="2">
        <f t="shared" si="3"/>
        <v>0</v>
      </c>
      <c r="I24" s="2">
        <f t="shared" si="4"/>
        <v>0</v>
      </c>
      <c r="J24" s="27">
        <f t="shared" si="5"/>
        <v>0</v>
      </c>
      <c r="K24" s="42">
        <f t="shared" si="9"/>
        <v>0</v>
      </c>
      <c r="L24" s="35">
        <f t="shared" si="10"/>
        <v>0</v>
      </c>
      <c r="M24" s="2">
        <f t="shared" si="13"/>
        <v>0</v>
      </c>
      <c r="N24" s="2">
        <f t="shared" si="11"/>
        <v>0</v>
      </c>
      <c r="O24" s="27">
        <f t="shared" si="7"/>
        <v>0</v>
      </c>
      <c r="P24" s="42">
        <f t="shared" si="12"/>
        <v>0</v>
      </c>
    </row>
    <row r="25" spans="1:16" ht="14.25" x14ac:dyDescent="0.2">
      <c r="A25" s="13"/>
      <c r="B25" s="12"/>
      <c r="C25" s="12"/>
      <c r="D25" s="1">
        <f t="shared" si="0"/>
        <v>15</v>
      </c>
      <c r="E25" s="1">
        <f t="shared" si="1"/>
        <v>0</v>
      </c>
      <c r="F25" s="41">
        <f t="shared" si="2"/>
        <v>0</v>
      </c>
      <c r="G25" s="35">
        <f t="shared" si="8"/>
        <v>0</v>
      </c>
      <c r="H25" s="2">
        <f t="shared" si="3"/>
        <v>0</v>
      </c>
      <c r="I25" s="2">
        <f t="shared" si="4"/>
        <v>0</v>
      </c>
      <c r="J25" s="27">
        <f t="shared" si="5"/>
        <v>0</v>
      </c>
      <c r="K25" s="42">
        <f t="shared" si="9"/>
        <v>0</v>
      </c>
      <c r="L25" s="35">
        <f t="shared" si="10"/>
        <v>0</v>
      </c>
      <c r="M25" s="2">
        <f t="shared" si="13"/>
        <v>0</v>
      </c>
      <c r="N25" s="2">
        <f t="shared" si="11"/>
        <v>0</v>
      </c>
      <c r="O25" s="27">
        <f t="shared" si="7"/>
        <v>0</v>
      </c>
      <c r="P25" s="42">
        <f t="shared" si="12"/>
        <v>0</v>
      </c>
    </row>
    <row r="26" spans="1:16" ht="14.25" x14ac:dyDescent="0.2">
      <c r="A26" s="13"/>
      <c r="B26" s="12"/>
      <c r="C26" s="12"/>
      <c r="D26" s="1">
        <f t="shared" si="0"/>
        <v>15</v>
      </c>
      <c r="E26" s="1">
        <f t="shared" si="1"/>
        <v>0</v>
      </c>
      <c r="F26" s="41">
        <f t="shared" si="2"/>
        <v>0</v>
      </c>
      <c r="G26" s="35">
        <f t="shared" si="8"/>
        <v>0</v>
      </c>
      <c r="H26" s="2">
        <f t="shared" si="3"/>
        <v>0</v>
      </c>
      <c r="I26" s="2">
        <f t="shared" si="4"/>
        <v>0</v>
      </c>
      <c r="J26" s="27">
        <f t="shared" si="5"/>
        <v>0</v>
      </c>
      <c r="K26" s="42">
        <f t="shared" si="9"/>
        <v>0</v>
      </c>
      <c r="L26" s="35">
        <f t="shared" si="10"/>
        <v>0</v>
      </c>
      <c r="M26" s="2">
        <f t="shared" si="13"/>
        <v>0</v>
      </c>
      <c r="N26" s="2">
        <f t="shared" si="11"/>
        <v>0</v>
      </c>
      <c r="O26" s="27">
        <f t="shared" si="7"/>
        <v>0</v>
      </c>
      <c r="P26" s="42">
        <f t="shared" si="12"/>
        <v>0</v>
      </c>
    </row>
    <row r="27" spans="1:16" ht="14.25" x14ac:dyDescent="0.2">
      <c r="A27" s="13"/>
      <c r="B27" s="12"/>
      <c r="C27" s="12"/>
      <c r="D27" s="1">
        <f t="shared" si="0"/>
        <v>15</v>
      </c>
      <c r="E27" s="1">
        <f t="shared" si="1"/>
        <v>0</v>
      </c>
      <c r="F27" s="41">
        <f t="shared" si="2"/>
        <v>0</v>
      </c>
      <c r="G27" s="35">
        <f t="shared" si="8"/>
        <v>0</v>
      </c>
      <c r="H27" s="2">
        <f t="shared" si="3"/>
        <v>0</v>
      </c>
      <c r="I27" s="2">
        <f t="shared" si="4"/>
        <v>0</v>
      </c>
      <c r="J27" s="27">
        <f t="shared" si="5"/>
        <v>0</v>
      </c>
      <c r="K27" s="42">
        <f t="shared" si="9"/>
        <v>0</v>
      </c>
      <c r="L27" s="35">
        <f t="shared" si="10"/>
        <v>0</v>
      </c>
      <c r="M27" s="2">
        <f t="shared" si="13"/>
        <v>0</v>
      </c>
      <c r="N27" s="2">
        <f t="shared" si="11"/>
        <v>0</v>
      </c>
      <c r="O27" s="27">
        <f t="shared" si="7"/>
        <v>0</v>
      </c>
      <c r="P27" s="42">
        <f t="shared" si="12"/>
        <v>0</v>
      </c>
    </row>
    <row r="28" spans="1:16" ht="14.25" x14ac:dyDescent="0.2">
      <c r="A28" s="13"/>
      <c r="B28" s="12"/>
      <c r="C28" s="12"/>
      <c r="D28" s="1">
        <f t="shared" si="0"/>
        <v>15</v>
      </c>
      <c r="E28" s="1">
        <f t="shared" si="1"/>
        <v>0</v>
      </c>
      <c r="F28" s="41">
        <f t="shared" si="2"/>
        <v>0</v>
      </c>
      <c r="G28" s="35">
        <f t="shared" si="8"/>
        <v>0</v>
      </c>
      <c r="H28" s="2">
        <f t="shared" si="3"/>
        <v>0</v>
      </c>
      <c r="I28" s="2">
        <f t="shared" si="4"/>
        <v>0</v>
      </c>
      <c r="J28" s="27">
        <f t="shared" si="5"/>
        <v>0</v>
      </c>
      <c r="K28" s="42">
        <f t="shared" si="9"/>
        <v>0</v>
      </c>
      <c r="L28" s="35">
        <f t="shared" si="10"/>
        <v>0</v>
      </c>
      <c r="M28" s="2">
        <f t="shared" si="13"/>
        <v>0</v>
      </c>
      <c r="N28" s="2">
        <f t="shared" si="11"/>
        <v>0</v>
      </c>
      <c r="O28" s="27">
        <f t="shared" si="7"/>
        <v>0</v>
      </c>
      <c r="P28" s="42">
        <f t="shared" si="12"/>
        <v>0</v>
      </c>
    </row>
    <row r="29" spans="1:16" ht="14.25" x14ac:dyDescent="0.2">
      <c r="A29" s="13"/>
      <c r="B29" s="12"/>
      <c r="C29" s="12"/>
      <c r="D29" s="1">
        <f t="shared" si="0"/>
        <v>15</v>
      </c>
      <c r="E29" s="1">
        <f t="shared" si="1"/>
        <v>0</v>
      </c>
      <c r="F29" s="41">
        <f t="shared" si="2"/>
        <v>0</v>
      </c>
      <c r="G29" s="35">
        <f t="shared" si="8"/>
        <v>0</v>
      </c>
      <c r="H29" s="2">
        <f t="shared" si="3"/>
        <v>0</v>
      </c>
      <c r="I29" s="2">
        <f t="shared" si="4"/>
        <v>0</v>
      </c>
      <c r="J29" s="27">
        <f t="shared" si="5"/>
        <v>0</v>
      </c>
      <c r="K29" s="42">
        <f t="shared" si="9"/>
        <v>0</v>
      </c>
      <c r="L29" s="35">
        <f t="shared" si="10"/>
        <v>0</v>
      </c>
      <c r="M29" s="2">
        <f t="shared" si="13"/>
        <v>0</v>
      </c>
      <c r="N29" s="2">
        <f t="shared" si="11"/>
        <v>0</v>
      </c>
      <c r="O29" s="27">
        <f t="shared" si="7"/>
        <v>0</v>
      </c>
      <c r="P29" s="42">
        <f t="shared" si="12"/>
        <v>0</v>
      </c>
    </row>
    <row r="30" spans="1:16" ht="14.25" x14ac:dyDescent="0.2">
      <c r="A30" s="13"/>
      <c r="B30" s="12"/>
      <c r="C30" s="12"/>
      <c r="D30" s="1">
        <f t="shared" si="0"/>
        <v>15</v>
      </c>
      <c r="E30" s="1">
        <f t="shared" si="1"/>
        <v>0</v>
      </c>
      <c r="F30" s="41">
        <f t="shared" si="2"/>
        <v>0</v>
      </c>
      <c r="G30" s="35">
        <f t="shared" si="8"/>
        <v>0</v>
      </c>
      <c r="H30" s="2">
        <f t="shared" si="3"/>
        <v>0</v>
      </c>
      <c r="I30" s="2">
        <f t="shared" si="4"/>
        <v>0</v>
      </c>
      <c r="J30" s="27">
        <f t="shared" si="5"/>
        <v>0</v>
      </c>
      <c r="K30" s="42">
        <f t="shared" si="9"/>
        <v>0</v>
      </c>
      <c r="L30" s="35">
        <f t="shared" si="10"/>
        <v>0</v>
      </c>
      <c r="M30" s="2">
        <f t="shared" si="13"/>
        <v>0</v>
      </c>
      <c r="N30" s="2">
        <f t="shared" si="11"/>
        <v>0</v>
      </c>
      <c r="O30" s="27">
        <f t="shared" si="7"/>
        <v>0</v>
      </c>
      <c r="P30" s="42">
        <f t="shared" si="12"/>
        <v>0</v>
      </c>
    </row>
    <row r="31" spans="1:16" ht="14.25" x14ac:dyDescent="0.2">
      <c r="A31" s="13"/>
      <c r="B31" s="12"/>
      <c r="C31" s="12"/>
      <c r="D31" s="1">
        <f t="shared" si="0"/>
        <v>15</v>
      </c>
      <c r="E31" s="1">
        <f t="shared" si="1"/>
        <v>0</v>
      </c>
      <c r="F31" s="41">
        <f t="shared" si="2"/>
        <v>0</v>
      </c>
      <c r="G31" s="35">
        <f t="shared" si="8"/>
        <v>0</v>
      </c>
      <c r="H31" s="2">
        <f t="shared" si="3"/>
        <v>0</v>
      </c>
      <c r="I31" s="2">
        <f t="shared" si="4"/>
        <v>0</v>
      </c>
      <c r="J31" s="27">
        <f t="shared" si="5"/>
        <v>0</v>
      </c>
      <c r="K31" s="42">
        <f t="shared" si="9"/>
        <v>0</v>
      </c>
      <c r="L31" s="35">
        <f t="shared" si="10"/>
        <v>0</v>
      </c>
      <c r="M31" s="2">
        <f t="shared" si="13"/>
        <v>0</v>
      </c>
      <c r="N31" s="2">
        <f t="shared" si="11"/>
        <v>0</v>
      </c>
      <c r="O31" s="27">
        <f t="shared" si="7"/>
        <v>0</v>
      </c>
      <c r="P31" s="42">
        <f t="shared" si="12"/>
        <v>0</v>
      </c>
    </row>
    <row r="32" spans="1:16" ht="14.25" x14ac:dyDescent="0.2">
      <c r="A32" s="13">
        <v>10</v>
      </c>
      <c r="B32" s="12">
        <v>0</v>
      </c>
      <c r="C32" s="12"/>
      <c r="D32" s="1">
        <f t="shared" ref="D32:D39" si="14">+D33+C32</f>
        <v>15</v>
      </c>
      <c r="E32" s="1">
        <f>+D32*B32</f>
        <v>0</v>
      </c>
      <c r="F32" s="41">
        <f t="shared" si="2"/>
        <v>0</v>
      </c>
      <c r="G32" s="35">
        <f t="shared" si="8"/>
        <v>0</v>
      </c>
      <c r="H32" s="2">
        <f t="shared" si="3"/>
        <v>0</v>
      </c>
      <c r="I32" s="2">
        <f t="shared" si="4"/>
        <v>0</v>
      </c>
      <c r="J32" s="27">
        <f t="shared" si="5"/>
        <v>0</v>
      </c>
      <c r="K32" s="42">
        <f t="shared" si="9"/>
        <v>0</v>
      </c>
      <c r="L32" s="35">
        <f t="shared" si="10"/>
        <v>0</v>
      </c>
      <c r="M32" s="2">
        <f t="shared" si="13"/>
        <v>0</v>
      </c>
      <c r="N32" s="2">
        <f t="shared" si="11"/>
        <v>0</v>
      </c>
      <c r="O32" s="27">
        <f t="shared" si="7"/>
        <v>0</v>
      </c>
      <c r="P32" s="42">
        <f t="shared" si="12"/>
        <v>0</v>
      </c>
    </row>
    <row r="33" spans="1:16" ht="14.25" x14ac:dyDescent="0.2">
      <c r="A33" s="13">
        <v>9</v>
      </c>
      <c r="B33" s="12">
        <v>0</v>
      </c>
      <c r="C33" s="12"/>
      <c r="D33" s="1">
        <f t="shared" si="14"/>
        <v>15</v>
      </c>
      <c r="E33" s="1">
        <f t="shared" ref="E33:E41" si="15">+D33*B33</f>
        <v>0</v>
      </c>
      <c r="F33" s="41">
        <f t="shared" ref="F33:F41" si="16">+E33/$E$42</f>
        <v>0</v>
      </c>
      <c r="G33" s="35">
        <f t="shared" si="8"/>
        <v>0</v>
      </c>
      <c r="H33" s="2">
        <f t="shared" si="3"/>
        <v>0</v>
      </c>
      <c r="I33" s="2">
        <f t="shared" si="4"/>
        <v>0</v>
      </c>
      <c r="J33" s="27">
        <f t="shared" si="5"/>
        <v>0</v>
      </c>
      <c r="K33" s="42">
        <f t="shared" si="9"/>
        <v>0</v>
      </c>
      <c r="L33" s="35">
        <f t="shared" si="10"/>
        <v>0</v>
      </c>
      <c r="M33" s="2">
        <f t="shared" si="13"/>
        <v>0</v>
      </c>
      <c r="N33" s="2">
        <f t="shared" si="11"/>
        <v>0</v>
      </c>
      <c r="O33" s="27">
        <f t="shared" si="7"/>
        <v>0</v>
      </c>
      <c r="P33" s="42">
        <f t="shared" si="12"/>
        <v>0</v>
      </c>
    </row>
    <row r="34" spans="1:16" ht="14.25" x14ac:dyDescent="0.2">
      <c r="A34" s="13">
        <v>8</v>
      </c>
      <c r="B34" s="12">
        <v>0</v>
      </c>
      <c r="C34" s="12"/>
      <c r="D34" s="1">
        <f t="shared" si="14"/>
        <v>15</v>
      </c>
      <c r="E34" s="1">
        <f t="shared" si="15"/>
        <v>0</v>
      </c>
      <c r="F34" s="41">
        <f t="shared" si="16"/>
        <v>0</v>
      </c>
      <c r="G34" s="35">
        <f t="shared" si="8"/>
        <v>0</v>
      </c>
      <c r="H34" s="2">
        <f t="shared" si="3"/>
        <v>0</v>
      </c>
      <c r="I34" s="2">
        <f t="shared" si="4"/>
        <v>0</v>
      </c>
      <c r="J34" s="27">
        <f t="shared" si="5"/>
        <v>0</v>
      </c>
      <c r="K34" s="42">
        <f t="shared" si="9"/>
        <v>0</v>
      </c>
      <c r="L34" s="35">
        <f t="shared" si="10"/>
        <v>0</v>
      </c>
      <c r="M34" s="2">
        <f t="shared" si="13"/>
        <v>0</v>
      </c>
      <c r="N34" s="2">
        <f t="shared" si="11"/>
        <v>0</v>
      </c>
      <c r="O34" s="27">
        <f t="shared" si="7"/>
        <v>0</v>
      </c>
      <c r="P34" s="42">
        <f t="shared" si="12"/>
        <v>0</v>
      </c>
    </row>
    <row r="35" spans="1:16" ht="14.25" x14ac:dyDescent="0.2">
      <c r="A35" s="13">
        <v>7</v>
      </c>
      <c r="B35" s="12">
        <v>0</v>
      </c>
      <c r="C35" s="12"/>
      <c r="D35" s="1">
        <f t="shared" si="14"/>
        <v>15</v>
      </c>
      <c r="E35" s="1">
        <f t="shared" si="15"/>
        <v>0</v>
      </c>
      <c r="F35" s="41">
        <f t="shared" si="16"/>
        <v>0</v>
      </c>
      <c r="G35" s="35">
        <f t="shared" si="8"/>
        <v>0</v>
      </c>
      <c r="H35" s="2">
        <f t="shared" si="3"/>
        <v>0</v>
      </c>
      <c r="I35" s="2">
        <f t="shared" si="4"/>
        <v>0</v>
      </c>
      <c r="J35" s="27">
        <f t="shared" si="5"/>
        <v>0</v>
      </c>
      <c r="K35" s="42">
        <f t="shared" si="9"/>
        <v>0</v>
      </c>
      <c r="L35" s="35">
        <f t="shared" si="10"/>
        <v>0</v>
      </c>
      <c r="M35" s="2">
        <f t="shared" si="13"/>
        <v>0</v>
      </c>
      <c r="N35" s="2">
        <f t="shared" si="11"/>
        <v>0</v>
      </c>
      <c r="O35" s="27">
        <f t="shared" si="7"/>
        <v>0</v>
      </c>
      <c r="P35" s="42">
        <f t="shared" si="12"/>
        <v>0</v>
      </c>
    </row>
    <row r="36" spans="1:16" ht="14.25" x14ac:dyDescent="0.2">
      <c r="A36" s="13">
        <v>6</v>
      </c>
      <c r="B36" s="12">
        <v>0</v>
      </c>
      <c r="C36" s="12"/>
      <c r="D36" s="1">
        <f t="shared" si="14"/>
        <v>15</v>
      </c>
      <c r="E36" s="1">
        <f t="shared" si="15"/>
        <v>0</v>
      </c>
      <c r="F36" s="41">
        <f t="shared" si="16"/>
        <v>0</v>
      </c>
      <c r="G36" s="35">
        <f t="shared" si="8"/>
        <v>0</v>
      </c>
      <c r="H36" s="2">
        <f t="shared" si="3"/>
        <v>0</v>
      </c>
      <c r="I36" s="2">
        <f t="shared" si="4"/>
        <v>0</v>
      </c>
      <c r="J36" s="27">
        <f t="shared" si="5"/>
        <v>0</v>
      </c>
      <c r="K36" s="42">
        <f t="shared" si="9"/>
        <v>0</v>
      </c>
      <c r="L36" s="35">
        <f t="shared" si="10"/>
        <v>0</v>
      </c>
      <c r="M36" s="2">
        <f t="shared" si="13"/>
        <v>0</v>
      </c>
      <c r="N36" s="2">
        <f t="shared" si="11"/>
        <v>0</v>
      </c>
      <c r="O36" s="27">
        <f t="shared" si="7"/>
        <v>0</v>
      </c>
      <c r="P36" s="42">
        <f t="shared" si="12"/>
        <v>0</v>
      </c>
    </row>
    <row r="37" spans="1:16" ht="14.25" x14ac:dyDescent="0.2">
      <c r="A37" s="13">
        <v>5</v>
      </c>
      <c r="B37" s="12">
        <v>100</v>
      </c>
      <c r="C37" s="12">
        <v>3</v>
      </c>
      <c r="D37" s="1">
        <f t="shared" si="14"/>
        <v>15</v>
      </c>
      <c r="E37" s="1">
        <f t="shared" si="15"/>
        <v>1500</v>
      </c>
      <c r="F37" s="41">
        <f t="shared" si="16"/>
        <v>0.33333333333333331</v>
      </c>
      <c r="G37" s="35">
        <f t="shared" si="8"/>
        <v>105</v>
      </c>
      <c r="H37" s="2">
        <f t="shared" si="3"/>
        <v>105</v>
      </c>
      <c r="I37" s="2">
        <f t="shared" si="4"/>
        <v>315</v>
      </c>
      <c r="J37" s="27">
        <f t="shared" si="5"/>
        <v>1.6153846153846154</v>
      </c>
      <c r="K37" s="42">
        <f t="shared" si="9"/>
        <v>0.33333333333333337</v>
      </c>
      <c r="L37" s="35">
        <f t="shared" si="10"/>
        <v>105</v>
      </c>
      <c r="M37" s="2">
        <f t="shared" si="13"/>
        <v>105</v>
      </c>
      <c r="N37" s="2">
        <f t="shared" si="11"/>
        <v>315</v>
      </c>
      <c r="O37" s="27">
        <f t="shared" si="7"/>
        <v>1.05</v>
      </c>
      <c r="P37" s="42">
        <f t="shared" si="12"/>
        <v>0.33333333333333337</v>
      </c>
    </row>
    <row r="38" spans="1:16" ht="14.25" x14ac:dyDescent="0.2">
      <c r="A38" s="13">
        <v>4</v>
      </c>
      <c r="B38" s="12">
        <v>100</v>
      </c>
      <c r="C38" s="12">
        <v>3</v>
      </c>
      <c r="D38" s="1">
        <f t="shared" si="14"/>
        <v>12</v>
      </c>
      <c r="E38" s="1">
        <f t="shared" si="15"/>
        <v>1200</v>
      </c>
      <c r="F38" s="41">
        <f t="shared" si="16"/>
        <v>0.26666666666666666</v>
      </c>
      <c r="G38" s="35">
        <f t="shared" si="8"/>
        <v>84</v>
      </c>
      <c r="H38" s="2">
        <f t="shared" si="3"/>
        <v>189</v>
      </c>
      <c r="I38" s="2">
        <f t="shared" si="4"/>
        <v>882</v>
      </c>
      <c r="J38" s="27">
        <f t="shared" si="5"/>
        <v>2.9076923076923076</v>
      </c>
      <c r="K38" s="42">
        <f t="shared" si="9"/>
        <v>0.6</v>
      </c>
      <c r="L38" s="35">
        <f t="shared" si="10"/>
        <v>84</v>
      </c>
      <c r="M38" s="2">
        <f t="shared" si="13"/>
        <v>189</v>
      </c>
      <c r="N38" s="2">
        <f t="shared" si="11"/>
        <v>882</v>
      </c>
      <c r="O38" s="27">
        <f t="shared" si="7"/>
        <v>1.89</v>
      </c>
      <c r="P38" s="42">
        <f t="shared" si="12"/>
        <v>0.6</v>
      </c>
    </row>
    <row r="39" spans="1:16" ht="14.25" x14ac:dyDescent="0.2">
      <c r="A39" s="13">
        <v>3</v>
      </c>
      <c r="B39" s="12">
        <v>100</v>
      </c>
      <c r="C39" s="12">
        <v>3</v>
      </c>
      <c r="D39" s="1">
        <f t="shared" si="14"/>
        <v>9</v>
      </c>
      <c r="E39" s="1">
        <f t="shared" si="15"/>
        <v>900</v>
      </c>
      <c r="F39" s="41">
        <f t="shared" si="16"/>
        <v>0.2</v>
      </c>
      <c r="G39" s="35">
        <f t="shared" si="8"/>
        <v>63</v>
      </c>
      <c r="H39" s="2">
        <f t="shared" si="3"/>
        <v>252</v>
      </c>
      <c r="I39" s="2">
        <f t="shared" si="4"/>
        <v>1638</v>
      </c>
      <c r="J39" s="27">
        <f t="shared" si="5"/>
        <v>3.8769230769230769</v>
      </c>
      <c r="K39" s="42">
        <f t="shared" si="9"/>
        <v>0.8</v>
      </c>
      <c r="L39" s="35">
        <f t="shared" si="10"/>
        <v>63</v>
      </c>
      <c r="M39" s="2">
        <f t="shared" si="13"/>
        <v>252</v>
      </c>
      <c r="N39" s="2">
        <f t="shared" si="11"/>
        <v>1638</v>
      </c>
      <c r="O39" s="27">
        <f t="shared" si="7"/>
        <v>2.52</v>
      </c>
      <c r="P39" s="42">
        <f t="shared" si="12"/>
        <v>0.8</v>
      </c>
    </row>
    <row r="40" spans="1:16" ht="14.25" x14ac:dyDescent="0.2">
      <c r="A40" s="13">
        <v>2</v>
      </c>
      <c r="B40" s="12">
        <v>100</v>
      </c>
      <c r="C40" s="12">
        <v>3</v>
      </c>
      <c r="D40" s="1">
        <f>+D41+C40</f>
        <v>6</v>
      </c>
      <c r="E40" s="1">
        <f t="shared" si="15"/>
        <v>600</v>
      </c>
      <c r="F40" s="41">
        <f t="shared" si="16"/>
        <v>0.13333333333333333</v>
      </c>
      <c r="G40" s="35">
        <f t="shared" si="8"/>
        <v>42</v>
      </c>
      <c r="H40" s="2">
        <f t="shared" si="3"/>
        <v>294</v>
      </c>
      <c r="I40" s="2">
        <f t="shared" si="4"/>
        <v>2520</v>
      </c>
      <c r="J40" s="27">
        <f t="shared" si="5"/>
        <v>4.523076923076923</v>
      </c>
      <c r="K40" s="42">
        <f t="shared" si="9"/>
        <v>0.93333333333333335</v>
      </c>
      <c r="L40" s="35">
        <f t="shared" si="10"/>
        <v>42</v>
      </c>
      <c r="M40" s="2">
        <f t="shared" si="13"/>
        <v>294</v>
      </c>
      <c r="N40" s="2">
        <f t="shared" si="11"/>
        <v>2520</v>
      </c>
      <c r="O40" s="27">
        <f t="shared" si="7"/>
        <v>2.94</v>
      </c>
      <c r="P40" s="42">
        <f t="shared" si="12"/>
        <v>0.93333333333333335</v>
      </c>
    </row>
    <row r="41" spans="1:16" ht="15" thickBot="1" x14ac:dyDescent="0.25">
      <c r="A41" s="13">
        <v>1</v>
      </c>
      <c r="B41" s="12">
        <v>100</v>
      </c>
      <c r="C41" s="47">
        <v>3</v>
      </c>
      <c r="D41" s="48">
        <f>+C41</f>
        <v>3</v>
      </c>
      <c r="E41" s="48">
        <f t="shared" si="15"/>
        <v>300</v>
      </c>
      <c r="F41" s="49">
        <f t="shared" si="16"/>
        <v>6.6666666666666666E-2</v>
      </c>
      <c r="G41" s="50">
        <f t="shared" si="8"/>
        <v>21</v>
      </c>
      <c r="H41" s="51">
        <f t="shared" si="3"/>
        <v>315</v>
      </c>
      <c r="I41" s="51">
        <f>+I40+H41*C41</f>
        <v>3465</v>
      </c>
      <c r="J41" s="52">
        <f t="shared" si="5"/>
        <v>4.8461538461538458</v>
      </c>
      <c r="K41" s="53">
        <f t="shared" si="9"/>
        <v>1</v>
      </c>
      <c r="L41" s="50">
        <f t="shared" si="10"/>
        <v>21</v>
      </c>
      <c r="M41" s="51">
        <f t="shared" si="13"/>
        <v>315</v>
      </c>
      <c r="N41" s="51">
        <f t="shared" si="11"/>
        <v>3465</v>
      </c>
      <c r="O41" s="52">
        <f t="shared" si="7"/>
        <v>3.15</v>
      </c>
      <c r="P41" s="53">
        <f t="shared" si="12"/>
        <v>1</v>
      </c>
    </row>
    <row r="42" spans="1:16" ht="18.75" thickBot="1" x14ac:dyDescent="0.3">
      <c r="A42" s="4" t="s">
        <v>6</v>
      </c>
      <c r="B42" s="46">
        <f>SUM(B8:B41)</f>
        <v>500</v>
      </c>
      <c r="C42" s="54">
        <f>SUM(C8:C41)</f>
        <v>15</v>
      </c>
      <c r="D42" s="55"/>
      <c r="E42" s="56">
        <f>SUM(E8:E41)</f>
        <v>4500</v>
      </c>
      <c r="F42" s="57">
        <f>SUM(F8:F41)</f>
        <v>1</v>
      </c>
      <c r="G42" s="58">
        <f t="shared" si="8"/>
        <v>315</v>
      </c>
      <c r="H42" s="59">
        <f>+H41</f>
        <v>315</v>
      </c>
      <c r="I42" s="59">
        <f>+I41</f>
        <v>3465</v>
      </c>
      <c r="J42" s="60">
        <f t="shared" si="5"/>
        <v>4.8461538461538458</v>
      </c>
      <c r="K42" s="61">
        <f t="shared" si="9"/>
        <v>1</v>
      </c>
      <c r="L42" s="58">
        <f t="shared" si="10"/>
        <v>315</v>
      </c>
      <c r="M42" s="59">
        <f>+M41</f>
        <v>315</v>
      </c>
      <c r="N42" s="59">
        <f>+N41</f>
        <v>3465</v>
      </c>
      <c r="O42" s="60">
        <f t="shared" si="7"/>
        <v>3.15</v>
      </c>
      <c r="P42" s="61">
        <f t="shared" si="12"/>
        <v>1</v>
      </c>
    </row>
    <row r="43" spans="1:16" ht="32.25" thickBot="1" x14ac:dyDescent="0.25">
      <c r="A43" s="173" t="s">
        <v>11</v>
      </c>
      <c r="B43" s="173"/>
      <c r="C43" s="173"/>
      <c r="D43" s="5"/>
      <c r="H43" s="33" t="s">
        <v>10</v>
      </c>
      <c r="I43" s="34" t="s">
        <v>20</v>
      </c>
      <c r="J43" s="34" t="s">
        <v>42</v>
      </c>
      <c r="K43" s="45"/>
      <c r="M43" s="33" t="s">
        <v>10</v>
      </c>
      <c r="N43" s="34" t="s">
        <v>20</v>
      </c>
      <c r="O43" s="34" t="s">
        <v>42</v>
      </c>
    </row>
    <row r="174" spans="1:1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</row>
    <row r="175" spans="1:1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</row>
    <row r="176" spans="1:1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</row>
    <row r="177" spans="1:20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</row>
    <row r="178" spans="1:20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</row>
    <row r="179" spans="1:20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</row>
    <row r="180" spans="1:20" x14ac:dyDescent="0.2">
      <c r="A180" s="160" t="s">
        <v>19</v>
      </c>
      <c r="B180" s="160"/>
      <c r="C180" s="160"/>
      <c r="D180" s="160"/>
      <c r="E180" s="160"/>
      <c r="F180" s="160"/>
      <c r="G180" s="160"/>
      <c r="H180" s="160"/>
      <c r="I180" s="160"/>
      <c r="J180" s="153"/>
      <c r="K180" s="153"/>
      <c r="L180" s="153"/>
      <c r="M180" s="153"/>
      <c r="N180" s="153"/>
      <c r="O180" s="153"/>
      <c r="P180" s="153"/>
      <c r="Q180" s="20"/>
      <c r="R180" s="16"/>
      <c r="S180" s="16"/>
      <c r="T180" s="16"/>
    </row>
    <row r="181" spans="1:20" x14ac:dyDescent="0.2">
      <c r="A181" s="160" t="s">
        <v>13</v>
      </c>
      <c r="B181" s="160"/>
      <c r="C181" s="160"/>
      <c r="D181" s="160"/>
      <c r="E181" s="160"/>
      <c r="F181" s="154"/>
      <c r="G181" s="154"/>
      <c r="H181" s="154"/>
      <c r="I181" s="154"/>
      <c r="J181" s="154"/>
      <c r="K181" s="154"/>
      <c r="L181" s="160" t="s">
        <v>13</v>
      </c>
      <c r="M181" s="160"/>
      <c r="N181" s="160"/>
      <c r="O181" s="160"/>
      <c r="P181" s="160"/>
      <c r="Q181" s="16"/>
      <c r="R181" s="16"/>
      <c r="S181" s="16"/>
      <c r="T181" s="16"/>
    </row>
    <row r="182" spans="1:20" x14ac:dyDescent="0.2">
      <c r="A182" s="160" t="s">
        <v>15</v>
      </c>
      <c r="B182" s="160"/>
      <c r="C182" s="153" t="s">
        <v>16</v>
      </c>
      <c r="D182" s="153"/>
      <c r="E182" s="154"/>
      <c r="F182" s="160" t="s">
        <v>18</v>
      </c>
      <c r="G182" s="160"/>
      <c r="H182" s="160" t="s">
        <v>15</v>
      </c>
      <c r="I182" s="160"/>
      <c r="J182" s="16"/>
      <c r="K182" s="155"/>
      <c r="L182" s="155" t="s">
        <v>16</v>
      </c>
      <c r="M182" s="160" t="s">
        <v>18</v>
      </c>
      <c r="N182" s="160"/>
      <c r="O182" s="154"/>
      <c r="P182" s="154"/>
      <c r="Q182" s="16"/>
      <c r="R182" s="16"/>
      <c r="S182" s="16"/>
      <c r="T182" s="16"/>
    </row>
    <row r="183" spans="1:20" x14ac:dyDescent="0.2">
      <c r="A183" s="154" t="s">
        <v>14</v>
      </c>
      <c r="B183" s="154" t="s">
        <v>15</v>
      </c>
      <c r="C183" s="154"/>
      <c r="D183" s="154"/>
      <c r="E183" s="154"/>
      <c r="F183" s="154"/>
      <c r="G183" s="154"/>
      <c r="H183" s="154" t="s">
        <v>14</v>
      </c>
      <c r="I183" s="154" t="s">
        <v>15</v>
      </c>
      <c r="J183" s="154"/>
      <c r="K183" s="154"/>
      <c r="L183" s="154"/>
      <c r="M183" s="154"/>
      <c r="N183" s="154"/>
      <c r="O183" s="154"/>
      <c r="P183" s="154"/>
      <c r="Q183" s="16"/>
      <c r="R183" s="16"/>
      <c r="S183" s="16"/>
      <c r="T183" s="16"/>
    </row>
    <row r="184" spans="1:20" x14ac:dyDescent="0.2">
      <c r="A184" s="154">
        <v>0</v>
      </c>
      <c r="B184" s="154">
        <v>0</v>
      </c>
      <c r="C184" s="156">
        <f t="shared" ref="C184:C216" si="17">+D10</f>
        <v>15</v>
      </c>
      <c r="D184" s="154"/>
      <c r="E184" s="154"/>
      <c r="F184" s="157">
        <f t="shared" ref="F184:F215" si="18">+A10</f>
        <v>0</v>
      </c>
      <c r="G184" s="157">
        <f t="shared" ref="G184:G215" si="19">+G10</f>
        <v>0</v>
      </c>
      <c r="H184" s="154">
        <f t="shared" ref="H184:H215" si="20">+A184</f>
        <v>0</v>
      </c>
      <c r="I184" s="154">
        <v>0</v>
      </c>
      <c r="J184" s="154"/>
      <c r="K184" s="154"/>
      <c r="L184" s="154"/>
      <c r="M184" s="157">
        <f t="shared" ref="M184:M216" si="21">+F184</f>
        <v>0</v>
      </c>
      <c r="N184" s="157">
        <f t="shared" ref="N184:N215" si="22">+L10</f>
        <v>0</v>
      </c>
      <c r="O184" s="154"/>
      <c r="P184" s="154"/>
      <c r="Q184" s="16"/>
      <c r="R184" s="16"/>
      <c r="S184" s="16"/>
      <c r="T184" s="16"/>
    </row>
    <row r="185" spans="1:20" x14ac:dyDescent="0.2">
      <c r="A185" s="156">
        <f>+D10</f>
        <v>15</v>
      </c>
      <c r="B185" s="154">
        <v>0</v>
      </c>
      <c r="C185" s="156">
        <f t="shared" si="17"/>
        <v>15</v>
      </c>
      <c r="D185" s="157">
        <f t="shared" ref="D185:D216" si="23">+I10</f>
        <v>0</v>
      </c>
      <c r="E185" s="154"/>
      <c r="F185" s="157">
        <f t="shared" si="18"/>
        <v>0</v>
      </c>
      <c r="G185" s="157">
        <f t="shared" si="19"/>
        <v>0</v>
      </c>
      <c r="H185" s="154">
        <f t="shared" si="20"/>
        <v>15</v>
      </c>
      <c r="I185" s="154">
        <v>0</v>
      </c>
      <c r="J185" s="16"/>
      <c r="K185" s="156">
        <f t="shared" ref="K185:K218" si="24">+C184</f>
        <v>15</v>
      </c>
      <c r="L185" s="154"/>
      <c r="M185" s="157">
        <f t="shared" si="21"/>
        <v>0</v>
      </c>
      <c r="N185" s="157">
        <f t="shared" si="22"/>
        <v>0</v>
      </c>
      <c r="O185" s="154"/>
      <c r="P185" s="154"/>
      <c r="Q185" s="16"/>
      <c r="R185" s="16"/>
      <c r="S185" s="16"/>
      <c r="T185" s="16"/>
    </row>
    <row r="186" spans="1:20" x14ac:dyDescent="0.2">
      <c r="A186" s="156">
        <f>+D10</f>
        <v>15</v>
      </c>
      <c r="B186" s="157">
        <f>+H10</f>
        <v>0</v>
      </c>
      <c r="C186" s="156">
        <f t="shared" si="17"/>
        <v>15</v>
      </c>
      <c r="D186" s="157">
        <f t="shared" si="23"/>
        <v>0</v>
      </c>
      <c r="E186" s="154"/>
      <c r="F186" s="157">
        <f t="shared" si="18"/>
        <v>0</v>
      </c>
      <c r="G186" s="157">
        <f t="shared" si="19"/>
        <v>0</v>
      </c>
      <c r="H186" s="154">
        <f t="shared" si="20"/>
        <v>15</v>
      </c>
      <c r="I186" s="157">
        <f>+M10</f>
        <v>0</v>
      </c>
      <c r="J186" s="16"/>
      <c r="K186" s="156">
        <f t="shared" si="24"/>
        <v>15</v>
      </c>
      <c r="L186" s="157">
        <f t="shared" ref="L186:L217" si="25">+N10</f>
        <v>0</v>
      </c>
      <c r="M186" s="157">
        <f t="shared" si="21"/>
        <v>0</v>
      </c>
      <c r="N186" s="157">
        <f t="shared" si="22"/>
        <v>0</v>
      </c>
      <c r="O186" s="154"/>
      <c r="P186" s="154"/>
      <c r="Q186" s="16"/>
      <c r="R186" s="16"/>
      <c r="S186" s="16"/>
      <c r="T186" s="16"/>
    </row>
    <row r="187" spans="1:20" x14ac:dyDescent="0.2">
      <c r="A187" s="156">
        <f>+D11</f>
        <v>15</v>
      </c>
      <c r="B187" s="157">
        <f>+H10</f>
        <v>0</v>
      </c>
      <c r="C187" s="156">
        <f t="shared" si="17"/>
        <v>15</v>
      </c>
      <c r="D187" s="157">
        <f t="shared" si="23"/>
        <v>0</v>
      </c>
      <c r="E187" s="154"/>
      <c r="F187" s="157">
        <f t="shared" si="18"/>
        <v>0</v>
      </c>
      <c r="G187" s="157">
        <f t="shared" si="19"/>
        <v>0</v>
      </c>
      <c r="H187" s="154">
        <f t="shared" si="20"/>
        <v>15</v>
      </c>
      <c r="I187" s="157">
        <f>+M10</f>
        <v>0</v>
      </c>
      <c r="J187" s="16"/>
      <c r="K187" s="156">
        <f t="shared" si="24"/>
        <v>15</v>
      </c>
      <c r="L187" s="157">
        <f t="shared" si="25"/>
        <v>0</v>
      </c>
      <c r="M187" s="157">
        <f t="shared" si="21"/>
        <v>0</v>
      </c>
      <c r="N187" s="157">
        <f t="shared" si="22"/>
        <v>0</v>
      </c>
      <c r="O187" s="154"/>
      <c r="P187" s="154"/>
      <c r="Q187" s="16"/>
      <c r="R187" s="16"/>
      <c r="S187" s="16"/>
      <c r="T187" s="16"/>
    </row>
    <row r="188" spans="1:20" x14ac:dyDescent="0.2">
      <c r="A188" s="156">
        <f>+D11</f>
        <v>15</v>
      </c>
      <c r="B188" s="157">
        <f>+H11</f>
        <v>0</v>
      </c>
      <c r="C188" s="156">
        <f t="shared" si="17"/>
        <v>15</v>
      </c>
      <c r="D188" s="157">
        <f t="shared" si="23"/>
        <v>0</v>
      </c>
      <c r="E188" s="154"/>
      <c r="F188" s="157">
        <f t="shared" si="18"/>
        <v>0</v>
      </c>
      <c r="G188" s="157">
        <f t="shared" si="19"/>
        <v>0</v>
      </c>
      <c r="H188" s="154">
        <f t="shared" si="20"/>
        <v>15</v>
      </c>
      <c r="I188" s="157">
        <f>+M11</f>
        <v>0</v>
      </c>
      <c r="J188" s="16"/>
      <c r="K188" s="156">
        <f t="shared" si="24"/>
        <v>15</v>
      </c>
      <c r="L188" s="157">
        <f t="shared" si="25"/>
        <v>0</v>
      </c>
      <c r="M188" s="157">
        <f t="shared" si="21"/>
        <v>0</v>
      </c>
      <c r="N188" s="157">
        <f t="shared" si="22"/>
        <v>0</v>
      </c>
      <c r="O188" s="154"/>
      <c r="P188" s="154"/>
      <c r="Q188" s="16"/>
      <c r="R188" s="16"/>
      <c r="S188" s="16"/>
      <c r="T188" s="16"/>
    </row>
    <row r="189" spans="1:20" x14ac:dyDescent="0.2">
      <c r="A189" s="156">
        <f>+D12</f>
        <v>15</v>
      </c>
      <c r="B189" s="157">
        <f>+H11</f>
        <v>0</v>
      </c>
      <c r="C189" s="156">
        <f t="shared" si="17"/>
        <v>15</v>
      </c>
      <c r="D189" s="157">
        <f t="shared" si="23"/>
        <v>0</v>
      </c>
      <c r="E189" s="154"/>
      <c r="F189" s="157">
        <f t="shared" si="18"/>
        <v>0</v>
      </c>
      <c r="G189" s="157">
        <f t="shared" si="19"/>
        <v>0</v>
      </c>
      <c r="H189" s="154">
        <f t="shared" si="20"/>
        <v>15</v>
      </c>
      <c r="I189" s="157">
        <f>+M11</f>
        <v>0</v>
      </c>
      <c r="J189" s="16"/>
      <c r="K189" s="156">
        <f t="shared" si="24"/>
        <v>15</v>
      </c>
      <c r="L189" s="157">
        <f t="shared" si="25"/>
        <v>0</v>
      </c>
      <c r="M189" s="157">
        <f t="shared" si="21"/>
        <v>0</v>
      </c>
      <c r="N189" s="157">
        <f t="shared" si="22"/>
        <v>0</v>
      </c>
      <c r="O189" s="154"/>
      <c r="P189" s="154"/>
      <c r="Q189" s="16"/>
      <c r="R189" s="16"/>
      <c r="S189" s="16"/>
      <c r="T189" s="16"/>
    </row>
    <row r="190" spans="1:20" x14ac:dyDescent="0.2">
      <c r="A190" s="156">
        <f>+D12</f>
        <v>15</v>
      </c>
      <c r="B190" s="157">
        <f>+H12</f>
        <v>0</v>
      </c>
      <c r="C190" s="156">
        <f t="shared" si="17"/>
        <v>15</v>
      </c>
      <c r="D190" s="157">
        <f t="shared" si="23"/>
        <v>0</v>
      </c>
      <c r="E190" s="154"/>
      <c r="F190" s="157">
        <f t="shared" si="18"/>
        <v>0</v>
      </c>
      <c r="G190" s="157">
        <f t="shared" si="19"/>
        <v>0</v>
      </c>
      <c r="H190" s="154">
        <f t="shared" si="20"/>
        <v>15</v>
      </c>
      <c r="I190" s="157">
        <f>+M12</f>
        <v>0</v>
      </c>
      <c r="J190" s="16"/>
      <c r="K190" s="156">
        <f t="shared" si="24"/>
        <v>15</v>
      </c>
      <c r="L190" s="157">
        <f t="shared" si="25"/>
        <v>0</v>
      </c>
      <c r="M190" s="157">
        <f t="shared" si="21"/>
        <v>0</v>
      </c>
      <c r="N190" s="157">
        <f t="shared" si="22"/>
        <v>0</v>
      </c>
      <c r="O190" s="154"/>
      <c r="P190" s="154"/>
      <c r="Q190" s="16"/>
      <c r="R190" s="16"/>
      <c r="S190" s="16"/>
      <c r="T190" s="16"/>
    </row>
    <row r="191" spans="1:20" x14ac:dyDescent="0.2">
      <c r="A191" s="156">
        <f>+D13</f>
        <v>15</v>
      </c>
      <c r="B191" s="157">
        <f>+H12</f>
        <v>0</v>
      </c>
      <c r="C191" s="156">
        <f t="shared" si="17"/>
        <v>15</v>
      </c>
      <c r="D191" s="157">
        <f t="shared" si="23"/>
        <v>0</v>
      </c>
      <c r="E191" s="154"/>
      <c r="F191" s="157">
        <f t="shared" si="18"/>
        <v>0</v>
      </c>
      <c r="G191" s="157">
        <f t="shared" si="19"/>
        <v>0</v>
      </c>
      <c r="H191" s="154">
        <f t="shared" si="20"/>
        <v>15</v>
      </c>
      <c r="I191" s="157">
        <f>+M12</f>
        <v>0</v>
      </c>
      <c r="J191" s="16"/>
      <c r="K191" s="156">
        <f t="shared" si="24"/>
        <v>15</v>
      </c>
      <c r="L191" s="157">
        <f t="shared" si="25"/>
        <v>0</v>
      </c>
      <c r="M191" s="157">
        <f t="shared" si="21"/>
        <v>0</v>
      </c>
      <c r="N191" s="157">
        <f t="shared" si="22"/>
        <v>0</v>
      </c>
      <c r="O191" s="154"/>
      <c r="P191" s="154"/>
      <c r="Q191" s="16"/>
      <c r="R191" s="16"/>
      <c r="S191" s="16"/>
      <c r="T191" s="16"/>
    </row>
    <row r="192" spans="1:20" x14ac:dyDescent="0.2">
      <c r="A192" s="156">
        <f>+D13</f>
        <v>15</v>
      </c>
      <c r="B192" s="157">
        <f>+H13</f>
        <v>0</v>
      </c>
      <c r="C192" s="156">
        <f t="shared" si="17"/>
        <v>15</v>
      </c>
      <c r="D192" s="157">
        <f t="shared" si="23"/>
        <v>0</v>
      </c>
      <c r="E192" s="154"/>
      <c r="F192" s="157">
        <f t="shared" si="18"/>
        <v>0</v>
      </c>
      <c r="G192" s="157">
        <f t="shared" si="19"/>
        <v>0</v>
      </c>
      <c r="H192" s="154">
        <f t="shared" si="20"/>
        <v>15</v>
      </c>
      <c r="I192" s="157">
        <f>+M13</f>
        <v>0</v>
      </c>
      <c r="J192" s="16"/>
      <c r="K192" s="156">
        <f t="shared" si="24"/>
        <v>15</v>
      </c>
      <c r="L192" s="157">
        <f t="shared" si="25"/>
        <v>0</v>
      </c>
      <c r="M192" s="157">
        <f t="shared" si="21"/>
        <v>0</v>
      </c>
      <c r="N192" s="157">
        <f t="shared" si="22"/>
        <v>0</v>
      </c>
      <c r="O192" s="154"/>
      <c r="P192" s="154"/>
      <c r="Q192" s="16"/>
      <c r="R192" s="16"/>
      <c r="S192" s="16"/>
      <c r="T192" s="16"/>
    </row>
    <row r="193" spans="1:20" x14ac:dyDescent="0.2">
      <c r="A193" s="156">
        <f>+D14</f>
        <v>15</v>
      </c>
      <c r="B193" s="157">
        <f>+H13</f>
        <v>0</v>
      </c>
      <c r="C193" s="156">
        <f t="shared" si="17"/>
        <v>15</v>
      </c>
      <c r="D193" s="157">
        <f t="shared" si="23"/>
        <v>0</v>
      </c>
      <c r="E193" s="154"/>
      <c r="F193" s="157">
        <f t="shared" si="18"/>
        <v>0</v>
      </c>
      <c r="G193" s="157">
        <f t="shared" si="19"/>
        <v>0</v>
      </c>
      <c r="H193" s="154">
        <f t="shared" si="20"/>
        <v>15</v>
      </c>
      <c r="I193" s="157">
        <f>+M13</f>
        <v>0</v>
      </c>
      <c r="J193" s="16"/>
      <c r="K193" s="156">
        <f t="shared" si="24"/>
        <v>15</v>
      </c>
      <c r="L193" s="157">
        <f t="shared" si="25"/>
        <v>0</v>
      </c>
      <c r="M193" s="157">
        <f t="shared" si="21"/>
        <v>0</v>
      </c>
      <c r="N193" s="157">
        <f t="shared" si="22"/>
        <v>0</v>
      </c>
      <c r="O193" s="154"/>
      <c r="P193" s="154"/>
      <c r="Q193" s="16"/>
      <c r="R193" s="16"/>
      <c r="S193" s="16"/>
      <c r="T193" s="16"/>
    </row>
    <row r="194" spans="1:20" x14ac:dyDescent="0.2">
      <c r="A194" s="156">
        <f>+D14</f>
        <v>15</v>
      </c>
      <c r="B194" s="157">
        <f>+H14</f>
        <v>0</v>
      </c>
      <c r="C194" s="156">
        <f t="shared" si="17"/>
        <v>15</v>
      </c>
      <c r="D194" s="157">
        <f t="shared" si="23"/>
        <v>0</v>
      </c>
      <c r="E194" s="154"/>
      <c r="F194" s="157">
        <f t="shared" si="18"/>
        <v>0</v>
      </c>
      <c r="G194" s="157">
        <f t="shared" si="19"/>
        <v>0</v>
      </c>
      <c r="H194" s="154">
        <f t="shared" si="20"/>
        <v>15</v>
      </c>
      <c r="I194" s="157">
        <f>+M14</f>
        <v>0</v>
      </c>
      <c r="J194" s="16"/>
      <c r="K194" s="156">
        <f t="shared" si="24"/>
        <v>15</v>
      </c>
      <c r="L194" s="157">
        <f t="shared" si="25"/>
        <v>0</v>
      </c>
      <c r="M194" s="157">
        <f t="shared" si="21"/>
        <v>0</v>
      </c>
      <c r="N194" s="157">
        <f t="shared" si="22"/>
        <v>0</v>
      </c>
      <c r="O194" s="154"/>
      <c r="P194" s="154"/>
      <c r="Q194" s="16"/>
      <c r="R194" s="16"/>
      <c r="S194" s="16"/>
      <c r="T194" s="16"/>
    </row>
    <row r="195" spans="1:20" x14ac:dyDescent="0.2">
      <c r="A195" s="156">
        <f>+D15</f>
        <v>15</v>
      </c>
      <c r="B195" s="157">
        <f>+H14</f>
        <v>0</v>
      </c>
      <c r="C195" s="156">
        <f t="shared" si="17"/>
        <v>15</v>
      </c>
      <c r="D195" s="157">
        <f t="shared" si="23"/>
        <v>0</v>
      </c>
      <c r="E195" s="154"/>
      <c r="F195" s="157">
        <f t="shared" si="18"/>
        <v>0</v>
      </c>
      <c r="G195" s="157">
        <f t="shared" si="19"/>
        <v>0</v>
      </c>
      <c r="H195" s="154">
        <f t="shared" si="20"/>
        <v>15</v>
      </c>
      <c r="I195" s="157">
        <f>+M14</f>
        <v>0</v>
      </c>
      <c r="J195" s="16"/>
      <c r="K195" s="156">
        <f t="shared" si="24"/>
        <v>15</v>
      </c>
      <c r="L195" s="157">
        <f t="shared" si="25"/>
        <v>0</v>
      </c>
      <c r="M195" s="157">
        <f t="shared" si="21"/>
        <v>0</v>
      </c>
      <c r="N195" s="157">
        <f t="shared" si="22"/>
        <v>0</v>
      </c>
      <c r="O195" s="154"/>
      <c r="P195" s="154"/>
      <c r="Q195" s="16"/>
      <c r="R195" s="16"/>
      <c r="S195" s="16"/>
      <c r="T195" s="16"/>
    </row>
    <row r="196" spans="1:20" x14ac:dyDescent="0.2">
      <c r="A196" s="156">
        <f>+D15</f>
        <v>15</v>
      </c>
      <c r="B196" s="157">
        <f>+H15</f>
        <v>0</v>
      </c>
      <c r="C196" s="156">
        <f t="shared" si="17"/>
        <v>15</v>
      </c>
      <c r="D196" s="157">
        <f t="shared" si="23"/>
        <v>0</v>
      </c>
      <c r="E196" s="154"/>
      <c r="F196" s="157">
        <f t="shared" si="18"/>
        <v>0</v>
      </c>
      <c r="G196" s="157">
        <f t="shared" si="19"/>
        <v>0</v>
      </c>
      <c r="H196" s="154">
        <f t="shared" si="20"/>
        <v>15</v>
      </c>
      <c r="I196" s="157">
        <f>+M15</f>
        <v>0</v>
      </c>
      <c r="J196" s="16"/>
      <c r="K196" s="156">
        <f t="shared" si="24"/>
        <v>15</v>
      </c>
      <c r="L196" s="157">
        <f t="shared" si="25"/>
        <v>0</v>
      </c>
      <c r="M196" s="157">
        <f t="shared" si="21"/>
        <v>0</v>
      </c>
      <c r="N196" s="157">
        <f t="shared" si="22"/>
        <v>0</v>
      </c>
      <c r="O196" s="154"/>
      <c r="P196" s="154"/>
      <c r="Q196" s="16"/>
      <c r="R196" s="16"/>
      <c r="S196" s="16"/>
      <c r="T196" s="16"/>
    </row>
    <row r="197" spans="1:20" x14ac:dyDescent="0.2">
      <c r="A197" s="156">
        <f>+D16</f>
        <v>15</v>
      </c>
      <c r="B197" s="157">
        <f>+H15</f>
        <v>0</v>
      </c>
      <c r="C197" s="156">
        <f t="shared" si="17"/>
        <v>15</v>
      </c>
      <c r="D197" s="157">
        <f t="shared" si="23"/>
        <v>0</v>
      </c>
      <c r="E197" s="154"/>
      <c r="F197" s="157">
        <f t="shared" si="18"/>
        <v>0</v>
      </c>
      <c r="G197" s="157">
        <f t="shared" si="19"/>
        <v>0</v>
      </c>
      <c r="H197" s="154">
        <f t="shared" si="20"/>
        <v>15</v>
      </c>
      <c r="I197" s="157">
        <f>+M15</f>
        <v>0</v>
      </c>
      <c r="J197" s="16"/>
      <c r="K197" s="156">
        <f t="shared" si="24"/>
        <v>15</v>
      </c>
      <c r="L197" s="157">
        <f t="shared" si="25"/>
        <v>0</v>
      </c>
      <c r="M197" s="157">
        <f t="shared" si="21"/>
        <v>0</v>
      </c>
      <c r="N197" s="157">
        <f t="shared" si="22"/>
        <v>0</v>
      </c>
      <c r="O197" s="154"/>
      <c r="P197" s="154"/>
      <c r="Q197" s="16"/>
      <c r="R197" s="16"/>
      <c r="S197" s="16"/>
      <c r="T197" s="16"/>
    </row>
    <row r="198" spans="1:20" x14ac:dyDescent="0.2">
      <c r="A198" s="156">
        <f>+D16</f>
        <v>15</v>
      </c>
      <c r="B198" s="157">
        <f>+H16</f>
        <v>0</v>
      </c>
      <c r="C198" s="156">
        <f t="shared" si="17"/>
        <v>15</v>
      </c>
      <c r="D198" s="157">
        <f t="shared" si="23"/>
        <v>0</v>
      </c>
      <c r="E198" s="154"/>
      <c r="F198" s="157">
        <f t="shared" si="18"/>
        <v>0</v>
      </c>
      <c r="G198" s="157">
        <f t="shared" si="19"/>
        <v>0</v>
      </c>
      <c r="H198" s="154">
        <f t="shared" si="20"/>
        <v>15</v>
      </c>
      <c r="I198" s="157">
        <f>+M16</f>
        <v>0</v>
      </c>
      <c r="J198" s="16"/>
      <c r="K198" s="156">
        <f t="shared" si="24"/>
        <v>15</v>
      </c>
      <c r="L198" s="157">
        <f t="shared" si="25"/>
        <v>0</v>
      </c>
      <c r="M198" s="157">
        <f t="shared" si="21"/>
        <v>0</v>
      </c>
      <c r="N198" s="157">
        <f t="shared" si="22"/>
        <v>0</v>
      </c>
      <c r="O198" s="154"/>
      <c r="P198" s="154"/>
      <c r="Q198" s="16"/>
      <c r="R198" s="16"/>
      <c r="S198" s="16"/>
      <c r="T198" s="16"/>
    </row>
    <row r="199" spans="1:20" x14ac:dyDescent="0.2">
      <c r="A199" s="156">
        <f>+D17</f>
        <v>15</v>
      </c>
      <c r="B199" s="157">
        <f>+H16</f>
        <v>0</v>
      </c>
      <c r="C199" s="156">
        <f t="shared" si="17"/>
        <v>15</v>
      </c>
      <c r="D199" s="157">
        <f t="shared" si="23"/>
        <v>0</v>
      </c>
      <c r="E199" s="154"/>
      <c r="F199" s="157">
        <f t="shared" si="18"/>
        <v>0</v>
      </c>
      <c r="G199" s="157">
        <f t="shared" si="19"/>
        <v>0</v>
      </c>
      <c r="H199" s="154">
        <f t="shared" si="20"/>
        <v>15</v>
      </c>
      <c r="I199" s="157">
        <f>+M16</f>
        <v>0</v>
      </c>
      <c r="J199" s="16"/>
      <c r="K199" s="156">
        <f t="shared" si="24"/>
        <v>15</v>
      </c>
      <c r="L199" s="157">
        <f t="shared" si="25"/>
        <v>0</v>
      </c>
      <c r="M199" s="157">
        <f t="shared" si="21"/>
        <v>0</v>
      </c>
      <c r="N199" s="157">
        <f t="shared" si="22"/>
        <v>0</v>
      </c>
      <c r="O199" s="154"/>
      <c r="P199" s="154"/>
      <c r="Q199" s="16"/>
      <c r="R199" s="16"/>
      <c r="S199" s="16"/>
      <c r="T199" s="16"/>
    </row>
    <row r="200" spans="1:20" x14ac:dyDescent="0.2">
      <c r="A200" s="156">
        <f>+D17</f>
        <v>15</v>
      </c>
      <c r="B200" s="157">
        <f>+H17</f>
        <v>0</v>
      </c>
      <c r="C200" s="156">
        <f t="shared" si="17"/>
        <v>15</v>
      </c>
      <c r="D200" s="157">
        <f t="shared" si="23"/>
        <v>0</v>
      </c>
      <c r="E200" s="154"/>
      <c r="F200" s="157">
        <f t="shared" si="18"/>
        <v>0</v>
      </c>
      <c r="G200" s="157">
        <f t="shared" si="19"/>
        <v>0</v>
      </c>
      <c r="H200" s="154">
        <f t="shared" si="20"/>
        <v>15</v>
      </c>
      <c r="I200" s="157">
        <f>+M17</f>
        <v>0</v>
      </c>
      <c r="J200" s="16"/>
      <c r="K200" s="156">
        <f t="shared" si="24"/>
        <v>15</v>
      </c>
      <c r="L200" s="157">
        <f t="shared" si="25"/>
        <v>0</v>
      </c>
      <c r="M200" s="157">
        <f t="shared" si="21"/>
        <v>0</v>
      </c>
      <c r="N200" s="157">
        <f t="shared" si="22"/>
        <v>0</v>
      </c>
      <c r="O200" s="154"/>
      <c r="P200" s="154"/>
      <c r="Q200" s="16"/>
      <c r="R200" s="16"/>
      <c r="S200" s="16"/>
      <c r="T200" s="16"/>
    </row>
    <row r="201" spans="1:20" x14ac:dyDescent="0.2">
      <c r="A201" s="156">
        <f>+D18</f>
        <v>15</v>
      </c>
      <c r="B201" s="157">
        <f>+H17</f>
        <v>0</v>
      </c>
      <c r="C201" s="156">
        <f t="shared" si="17"/>
        <v>15</v>
      </c>
      <c r="D201" s="157">
        <f t="shared" si="23"/>
        <v>0</v>
      </c>
      <c r="E201" s="154"/>
      <c r="F201" s="157">
        <f t="shared" si="18"/>
        <v>0</v>
      </c>
      <c r="G201" s="157">
        <f t="shared" si="19"/>
        <v>0</v>
      </c>
      <c r="H201" s="154">
        <f t="shared" si="20"/>
        <v>15</v>
      </c>
      <c r="I201" s="157">
        <f>+M17</f>
        <v>0</v>
      </c>
      <c r="J201" s="16"/>
      <c r="K201" s="156">
        <f t="shared" si="24"/>
        <v>15</v>
      </c>
      <c r="L201" s="157">
        <f t="shared" si="25"/>
        <v>0</v>
      </c>
      <c r="M201" s="157">
        <f t="shared" si="21"/>
        <v>0</v>
      </c>
      <c r="N201" s="157">
        <f t="shared" si="22"/>
        <v>0</v>
      </c>
      <c r="O201" s="154"/>
      <c r="P201" s="154"/>
      <c r="Q201" s="16"/>
      <c r="R201" s="16"/>
      <c r="S201" s="16"/>
      <c r="T201" s="16"/>
    </row>
    <row r="202" spans="1:20" x14ac:dyDescent="0.2">
      <c r="A202" s="156">
        <f>+D18</f>
        <v>15</v>
      </c>
      <c r="B202" s="157">
        <f>+H18</f>
        <v>0</v>
      </c>
      <c r="C202" s="156">
        <f t="shared" si="17"/>
        <v>15</v>
      </c>
      <c r="D202" s="157">
        <f t="shared" si="23"/>
        <v>0</v>
      </c>
      <c r="E202" s="154"/>
      <c r="F202" s="157">
        <f t="shared" si="18"/>
        <v>0</v>
      </c>
      <c r="G202" s="157">
        <f t="shared" si="19"/>
        <v>0</v>
      </c>
      <c r="H202" s="154">
        <f t="shared" si="20"/>
        <v>15</v>
      </c>
      <c r="I202" s="157">
        <f>+M18</f>
        <v>0</v>
      </c>
      <c r="J202" s="16"/>
      <c r="K202" s="156">
        <f t="shared" si="24"/>
        <v>15</v>
      </c>
      <c r="L202" s="157">
        <f t="shared" si="25"/>
        <v>0</v>
      </c>
      <c r="M202" s="157">
        <f t="shared" si="21"/>
        <v>0</v>
      </c>
      <c r="N202" s="157">
        <f t="shared" si="22"/>
        <v>0</v>
      </c>
      <c r="O202" s="154"/>
      <c r="P202" s="154"/>
      <c r="Q202" s="16"/>
      <c r="R202" s="16"/>
      <c r="S202" s="16"/>
      <c r="T202" s="16"/>
    </row>
    <row r="203" spans="1:20" x14ac:dyDescent="0.2">
      <c r="A203" s="156">
        <f>+D19</f>
        <v>15</v>
      </c>
      <c r="B203" s="157">
        <f>+H18</f>
        <v>0</v>
      </c>
      <c r="C203" s="156">
        <f t="shared" si="17"/>
        <v>15</v>
      </c>
      <c r="D203" s="157">
        <f t="shared" si="23"/>
        <v>0</v>
      </c>
      <c r="E203" s="154"/>
      <c r="F203" s="157">
        <f t="shared" si="18"/>
        <v>0</v>
      </c>
      <c r="G203" s="157">
        <f t="shared" si="19"/>
        <v>0</v>
      </c>
      <c r="H203" s="154">
        <f t="shared" si="20"/>
        <v>15</v>
      </c>
      <c r="I203" s="157">
        <f>+M18</f>
        <v>0</v>
      </c>
      <c r="J203" s="16"/>
      <c r="K203" s="156">
        <f t="shared" si="24"/>
        <v>15</v>
      </c>
      <c r="L203" s="157">
        <f t="shared" si="25"/>
        <v>0</v>
      </c>
      <c r="M203" s="157">
        <f t="shared" si="21"/>
        <v>0</v>
      </c>
      <c r="N203" s="157">
        <f t="shared" si="22"/>
        <v>0</v>
      </c>
      <c r="O203" s="154"/>
      <c r="P203" s="154"/>
      <c r="Q203" s="16"/>
      <c r="R203" s="16"/>
      <c r="S203" s="16"/>
      <c r="T203" s="16"/>
    </row>
    <row r="204" spans="1:20" x14ac:dyDescent="0.2">
      <c r="A204" s="156">
        <f>+D19</f>
        <v>15</v>
      </c>
      <c r="B204" s="157">
        <f>+H19</f>
        <v>0</v>
      </c>
      <c r="C204" s="156">
        <f t="shared" si="17"/>
        <v>15</v>
      </c>
      <c r="D204" s="157">
        <f t="shared" si="23"/>
        <v>0</v>
      </c>
      <c r="E204" s="154"/>
      <c r="F204" s="157">
        <f t="shared" si="18"/>
        <v>0</v>
      </c>
      <c r="G204" s="157">
        <f t="shared" si="19"/>
        <v>0</v>
      </c>
      <c r="H204" s="154">
        <f t="shared" si="20"/>
        <v>15</v>
      </c>
      <c r="I204" s="157">
        <f>+M19</f>
        <v>0</v>
      </c>
      <c r="J204" s="16"/>
      <c r="K204" s="156">
        <f t="shared" si="24"/>
        <v>15</v>
      </c>
      <c r="L204" s="157">
        <f t="shared" si="25"/>
        <v>0</v>
      </c>
      <c r="M204" s="157">
        <f t="shared" si="21"/>
        <v>0</v>
      </c>
      <c r="N204" s="157">
        <f t="shared" si="22"/>
        <v>0</v>
      </c>
      <c r="O204" s="154"/>
      <c r="P204" s="154"/>
      <c r="Q204" s="16"/>
      <c r="R204" s="16"/>
      <c r="S204" s="16"/>
      <c r="T204" s="16"/>
    </row>
    <row r="205" spans="1:20" x14ac:dyDescent="0.2">
      <c r="A205" s="156">
        <f>+D20</f>
        <v>15</v>
      </c>
      <c r="B205" s="157">
        <f>+H19</f>
        <v>0</v>
      </c>
      <c r="C205" s="156">
        <f t="shared" si="17"/>
        <v>15</v>
      </c>
      <c r="D205" s="157">
        <f t="shared" si="23"/>
        <v>0</v>
      </c>
      <c r="E205" s="154"/>
      <c r="F205" s="157">
        <f t="shared" si="18"/>
        <v>0</v>
      </c>
      <c r="G205" s="157">
        <f t="shared" si="19"/>
        <v>0</v>
      </c>
      <c r="H205" s="154">
        <f t="shared" si="20"/>
        <v>15</v>
      </c>
      <c r="I205" s="157">
        <f>+M19</f>
        <v>0</v>
      </c>
      <c r="J205" s="16"/>
      <c r="K205" s="156">
        <f t="shared" si="24"/>
        <v>15</v>
      </c>
      <c r="L205" s="157">
        <f t="shared" si="25"/>
        <v>0</v>
      </c>
      <c r="M205" s="157">
        <f t="shared" si="21"/>
        <v>0</v>
      </c>
      <c r="N205" s="157">
        <f t="shared" si="22"/>
        <v>0</v>
      </c>
      <c r="O205" s="154"/>
      <c r="P205" s="154"/>
      <c r="Q205" s="16"/>
      <c r="R205" s="16"/>
      <c r="S205" s="16"/>
      <c r="T205" s="16"/>
    </row>
    <row r="206" spans="1:20" x14ac:dyDescent="0.2">
      <c r="A206" s="156">
        <f>+D20</f>
        <v>15</v>
      </c>
      <c r="B206" s="157">
        <f>+H20</f>
        <v>0</v>
      </c>
      <c r="C206" s="156">
        <f t="shared" si="17"/>
        <v>15</v>
      </c>
      <c r="D206" s="157">
        <f t="shared" si="23"/>
        <v>0</v>
      </c>
      <c r="E206" s="154"/>
      <c r="F206" s="157">
        <f t="shared" si="18"/>
        <v>10</v>
      </c>
      <c r="G206" s="157">
        <f t="shared" si="19"/>
        <v>0</v>
      </c>
      <c r="H206" s="154">
        <f t="shared" si="20"/>
        <v>15</v>
      </c>
      <c r="I206" s="157">
        <f>+M20</f>
        <v>0</v>
      </c>
      <c r="J206" s="16"/>
      <c r="K206" s="156">
        <f t="shared" si="24"/>
        <v>15</v>
      </c>
      <c r="L206" s="157">
        <f t="shared" si="25"/>
        <v>0</v>
      </c>
      <c r="M206" s="157">
        <f t="shared" si="21"/>
        <v>10</v>
      </c>
      <c r="N206" s="157">
        <f t="shared" si="22"/>
        <v>0</v>
      </c>
      <c r="O206" s="154"/>
      <c r="P206" s="154"/>
      <c r="Q206" s="16"/>
      <c r="R206" s="16"/>
      <c r="S206" s="16"/>
      <c r="T206" s="16"/>
    </row>
    <row r="207" spans="1:20" x14ac:dyDescent="0.2">
      <c r="A207" s="156">
        <f>+D21</f>
        <v>15</v>
      </c>
      <c r="B207" s="157">
        <f>+H20</f>
        <v>0</v>
      </c>
      <c r="C207" s="156">
        <f t="shared" si="17"/>
        <v>15</v>
      </c>
      <c r="D207" s="157">
        <f t="shared" si="23"/>
        <v>0</v>
      </c>
      <c r="E207" s="154"/>
      <c r="F207" s="157">
        <f t="shared" si="18"/>
        <v>9</v>
      </c>
      <c r="G207" s="157">
        <f t="shared" si="19"/>
        <v>0</v>
      </c>
      <c r="H207" s="154">
        <f t="shared" si="20"/>
        <v>15</v>
      </c>
      <c r="I207" s="157">
        <f>+M20</f>
        <v>0</v>
      </c>
      <c r="J207" s="16"/>
      <c r="K207" s="156">
        <f t="shared" si="24"/>
        <v>15</v>
      </c>
      <c r="L207" s="157">
        <f t="shared" si="25"/>
        <v>0</v>
      </c>
      <c r="M207" s="157">
        <f t="shared" si="21"/>
        <v>9</v>
      </c>
      <c r="N207" s="157">
        <f t="shared" si="22"/>
        <v>0</v>
      </c>
      <c r="O207" s="154"/>
      <c r="P207" s="154"/>
      <c r="Q207" s="16"/>
      <c r="R207" s="16"/>
      <c r="S207" s="16"/>
      <c r="T207" s="16"/>
    </row>
    <row r="208" spans="1:20" x14ac:dyDescent="0.2">
      <c r="A208" s="156">
        <f>+D21</f>
        <v>15</v>
      </c>
      <c r="B208" s="157">
        <f>+H21</f>
        <v>0</v>
      </c>
      <c r="C208" s="156">
        <f t="shared" si="17"/>
        <v>15</v>
      </c>
      <c r="D208" s="157">
        <f t="shared" si="23"/>
        <v>0</v>
      </c>
      <c r="E208" s="154"/>
      <c r="F208" s="157">
        <f t="shared" si="18"/>
        <v>8</v>
      </c>
      <c r="G208" s="157">
        <f t="shared" si="19"/>
        <v>0</v>
      </c>
      <c r="H208" s="154">
        <f t="shared" si="20"/>
        <v>15</v>
      </c>
      <c r="I208" s="157">
        <f>+M21</f>
        <v>0</v>
      </c>
      <c r="J208" s="16"/>
      <c r="K208" s="156">
        <f t="shared" si="24"/>
        <v>15</v>
      </c>
      <c r="L208" s="157">
        <f t="shared" si="25"/>
        <v>0</v>
      </c>
      <c r="M208" s="157">
        <f t="shared" si="21"/>
        <v>8</v>
      </c>
      <c r="N208" s="157">
        <f t="shared" si="22"/>
        <v>0</v>
      </c>
      <c r="O208" s="154"/>
      <c r="P208" s="154"/>
      <c r="Q208" s="16"/>
      <c r="R208" s="16"/>
      <c r="S208" s="16"/>
      <c r="T208" s="16"/>
    </row>
    <row r="209" spans="1:20" x14ac:dyDescent="0.2">
      <c r="A209" s="156">
        <f>+D22</f>
        <v>15</v>
      </c>
      <c r="B209" s="157">
        <f>+H21</f>
        <v>0</v>
      </c>
      <c r="C209" s="156">
        <f t="shared" si="17"/>
        <v>15</v>
      </c>
      <c r="D209" s="157">
        <f t="shared" si="23"/>
        <v>0</v>
      </c>
      <c r="E209" s="154"/>
      <c r="F209" s="157">
        <f t="shared" si="18"/>
        <v>7</v>
      </c>
      <c r="G209" s="157">
        <f t="shared" si="19"/>
        <v>0</v>
      </c>
      <c r="H209" s="154">
        <f t="shared" si="20"/>
        <v>15</v>
      </c>
      <c r="I209" s="157">
        <f>+M21</f>
        <v>0</v>
      </c>
      <c r="J209" s="16"/>
      <c r="K209" s="156">
        <f t="shared" si="24"/>
        <v>15</v>
      </c>
      <c r="L209" s="157">
        <f t="shared" si="25"/>
        <v>0</v>
      </c>
      <c r="M209" s="157">
        <f t="shared" si="21"/>
        <v>7</v>
      </c>
      <c r="N209" s="157">
        <f t="shared" si="22"/>
        <v>0</v>
      </c>
      <c r="O209" s="154"/>
      <c r="P209" s="154"/>
      <c r="Q209" s="16"/>
      <c r="R209" s="16"/>
      <c r="S209" s="16"/>
      <c r="T209" s="16"/>
    </row>
    <row r="210" spans="1:20" x14ac:dyDescent="0.2">
      <c r="A210" s="156">
        <f>+D22</f>
        <v>15</v>
      </c>
      <c r="B210" s="157">
        <f>+H22</f>
        <v>0</v>
      </c>
      <c r="C210" s="156">
        <f t="shared" si="17"/>
        <v>15</v>
      </c>
      <c r="D210" s="157">
        <f t="shared" si="23"/>
        <v>0</v>
      </c>
      <c r="E210" s="154"/>
      <c r="F210" s="157">
        <f t="shared" si="18"/>
        <v>6</v>
      </c>
      <c r="G210" s="157">
        <f t="shared" si="19"/>
        <v>0</v>
      </c>
      <c r="H210" s="154">
        <f t="shared" si="20"/>
        <v>15</v>
      </c>
      <c r="I210" s="157">
        <f>+M22</f>
        <v>0</v>
      </c>
      <c r="J210" s="16"/>
      <c r="K210" s="156">
        <f t="shared" si="24"/>
        <v>15</v>
      </c>
      <c r="L210" s="157">
        <f t="shared" si="25"/>
        <v>0</v>
      </c>
      <c r="M210" s="157">
        <f t="shared" si="21"/>
        <v>6</v>
      </c>
      <c r="N210" s="157">
        <f t="shared" si="22"/>
        <v>0</v>
      </c>
      <c r="O210" s="154"/>
      <c r="P210" s="154"/>
      <c r="Q210" s="16"/>
      <c r="R210" s="16"/>
      <c r="S210" s="16"/>
      <c r="T210" s="16"/>
    </row>
    <row r="211" spans="1:20" x14ac:dyDescent="0.2">
      <c r="A211" s="156">
        <f>+D23</f>
        <v>15</v>
      </c>
      <c r="B211" s="157">
        <f>+H22</f>
        <v>0</v>
      </c>
      <c r="C211" s="156">
        <f t="shared" si="17"/>
        <v>15</v>
      </c>
      <c r="D211" s="157">
        <f t="shared" si="23"/>
        <v>0</v>
      </c>
      <c r="E211" s="154"/>
      <c r="F211" s="157">
        <f t="shared" si="18"/>
        <v>5</v>
      </c>
      <c r="G211" s="157">
        <f t="shared" si="19"/>
        <v>105</v>
      </c>
      <c r="H211" s="154">
        <f t="shared" si="20"/>
        <v>15</v>
      </c>
      <c r="I211" s="157">
        <f>+M22</f>
        <v>0</v>
      </c>
      <c r="J211" s="16"/>
      <c r="K211" s="156">
        <f t="shared" si="24"/>
        <v>15</v>
      </c>
      <c r="L211" s="157">
        <f t="shared" si="25"/>
        <v>0</v>
      </c>
      <c r="M211" s="157">
        <f t="shared" si="21"/>
        <v>5</v>
      </c>
      <c r="N211" s="157">
        <f t="shared" si="22"/>
        <v>105</v>
      </c>
      <c r="O211" s="154"/>
      <c r="P211" s="154"/>
      <c r="Q211" s="16"/>
      <c r="R211" s="16"/>
      <c r="S211" s="16"/>
      <c r="T211" s="16"/>
    </row>
    <row r="212" spans="1:20" x14ac:dyDescent="0.2">
      <c r="A212" s="156">
        <f>+D23</f>
        <v>15</v>
      </c>
      <c r="B212" s="157">
        <f>+H23</f>
        <v>0</v>
      </c>
      <c r="C212" s="156">
        <f t="shared" si="17"/>
        <v>12</v>
      </c>
      <c r="D212" s="157">
        <f t="shared" si="23"/>
        <v>315</v>
      </c>
      <c r="E212" s="154"/>
      <c r="F212" s="157">
        <f t="shared" si="18"/>
        <v>4</v>
      </c>
      <c r="G212" s="157">
        <f t="shared" si="19"/>
        <v>84</v>
      </c>
      <c r="H212" s="154">
        <f t="shared" si="20"/>
        <v>15</v>
      </c>
      <c r="I212" s="157">
        <f>+M23</f>
        <v>0</v>
      </c>
      <c r="J212" s="16"/>
      <c r="K212" s="156">
        <f t="shared" si="24"/>
        <v>15</v>
      </c>
      <c r="L212" s="157">
        <f t="shared" si="25"/>
        <v>0</v>
      </c>
      <c r="M212" s="157">
        <f t="shared" si="21"/>
        <v>4</v>
      </c>
      <c r="N212" s="157">
        <f t="shared" si="22"/>
        <v>84</v>
      </c>
      <c r="O212" s="154"/>
      <c r="P212" s="154"/>
      <c r="Q212" s="16"/>
      <c r="R212" s="16"/>
      <c r="S212" s="16"/>
      <c r="T212" s="16"/>
    </row>
    <row r="213" spans="1:20" x14ac:dyDescent="0.2">
      <c r="A213" s="156">
        <f>+D24</f>
        <v>15</v>
      </c>
      <c r="B213" s="157">
        <f>+H23</f>
        <v>0</v>
      </c>
      <c r="C213" s="156">
        <f t="shared" si="17"/>
        <v>9</v>
      </c>
      <c r="D213" s="157">
        <f t="shared" si="23"/>
        <v>882</v>
      </c>
      <c r="E213" s="154"/>
      <c r="F213" s="157">
        <f t="shared" si="18"/>
        <v>3</v>
      </c>
      <c r="G213" s="157">
        <f t="shared" si="19"/>
        <v>63</v>
      </c>
      <c r="H213" s="154">
        <f t="shared" si="20"/>
        <v>15</v>
      </c>
      <c r="I213" s="157">
        <f>+M23</f>
        <v>0</v>
      </c>
      <c r="J213" s="16"/>
      <c r="K213" s="156">
        <f t="shared" si="24"/>
        <v>12</v>
      </c>
      <c r="L213" s="157">
        <f t="shared" si="25"/>
        <v>315</v>
      </c>
      <c r="M213" s="157">
        <f t="shared" si="21"/>
        <v>3</v>
      </c>
      <c r="N213" s="157">
        <f t="shared" si="22"/>
        <v>63</v>
      </c>
      <c r="O213" s="154"/>
      <c r="P213" s="154"/>
      <c r="Q213" s="16"/>
      <c r="R213" s="16"/>
      <c r="S213" s="16"/>
      <c r="T213" s="16"/>
    </row>
    <row r="214" spans="1:20" x14ac:dyDescent="0.2">
      <c r="A214" s="156">
        <f>+D24</f>
        <v>15</v>
      </c>
      <c r="B214" s="157">
        <f>+H24</f>
        <v>0</v>
      </c>
      <c r="C214" s="156">
        <f t="shared" si="17"/>
        <v>6</v>
      </c>
      <c r="D214" s="157">
        <f t="shared" si="23"/>
        <v>1638</v>
      </c>
      <c r="E214" s="154"/>
      <c r="F214" s="157">
        <f t="shared" si="18"/>
        <v>2</v>
      </c>
      <c r="G214" s="157">
        <f t="shared" si="19"/>
        <v>42</v>
      </c>
      <c r="H214" s="154">
        <f t="shared" si="20"/>
        <v>15</v>
      </c>
      <c r="I214" s="157">
        <f>+M24</f>
        <v>0</v>
      </c>
      <c r="J214" s="16"/>
      <c r="K214" s="156">
        <f t="shared" si="24"/>
        <v>9</v>
      </c>
      <c r="L214" s="157">
        <f t="shared" si="25"/>
        <v>882</v>
      </c>
      <c r="M214" s="157">
        <f t="shared" si="21"/>
        <v>2</v>
      </c>
      <c r="N214" s="157">
        <f t="shared" si="22"/>
        <v>42</v>
      </c>
      <c r="O214" s="154"/>
      <c r="P214" s="154"/>
      <c r="Q214" s="16"/>
      <c r="R214" s="16"/>
      <c r="S214" s="16"/>
      <c r="T214" s="16"/>
    </row>
    <row r="215" spans="1:20" x14ac:dyDescent="0.2">
      <c r="A215" s="156">
        <f>+D25</f>
        <v>15</v>
      </c>
      <c r="B215" s="157">
        <f>+H24</f>
        <v>0</v>
      </c>
      <c r="C215" s="156">
        <f t="shared" si="17"/>
        <v>3</v>
      </c>
      <c r="D215" s="157">
        <f t="shared" si="23"/>
        <v>2520</v>
      </c>
      <c r="E215" s="154"/>
      <c r="F215" s="157">
        <f t="shared" si="18"/>
        <v>1</v>
      </c>
      <c r="G215" s="157">
        <f t="shared" si="19"/>
        <v>21</v>
      </c>
      <c r="H215" s="154">
        <f t="shared" si="20"/>
        <v>15</v>
      </c>
      <c r="I215" s="157">
        <f>+M24</f>
        <v>0</v>
      </c>
      <c r="J215" s="16"/>
      <c r="K215" s="156">
        <f t="shared" si="24"/>
        <v>6</v>
      </c>
      <c r="L215" s="157">
        <f t="shared" si="25"/>
        <v>1638</v>
      </c>
      <c r="M215" s="157">
        <f t="shared" si="21"/>
        <v>1</v>
      </c>
      <c r="N215" s="157">
        <f t="shared" si="22"/>
        <v>21</v>
      </c>
      <c r="O215" s="154"/>
      <c r="P215" s="154"/>
      <c r="Q215" s="16"/>
      <c r="R215" s="16"/>
      <c r="S215" s="16"/>
      <c r="T215" s="16"/>
    </row>
    <row r="216" spans="1:20" x14ac:dyDescent="0.2">
      <c r="A216" s="156">
        <f>+D25</f>
        <v>15</v>
      </c>
      <c r="B216" s="157">
        <f>+H25</f>
        <v>0</v>
      </c>
      <c r="C216" s="156">
        <f t="shared" si="17"/>
        <v>0</v>
      </c>
      <c r="D216" s="157">
        <f t="shared" si="23"/>
        <v>3465</v>
      </c>
      <c r="E216" s="154"/>
      <c r="F216" s="157">
        <v>0</v>
      </c>
      <c r="G216" s="157">
        <v>0</v>
      </c>
      <c r="H216" s="154">
        <f t="shared" ref="H216:H252" si="26">+A216</f>
        <v>15</v>
      </c>
      <c r="I216" s="157">
        <f>+M25</f>
        <v>0</v>
      </c>
      <c r="J216" s="16"/>
      <c r="K216" s="156">
        <f t="shared" si="24"/>
        <v>3</v>
      </c>
      <c r="L216" s="157">
        <f t="shared" si="25"/>
        <v>2520</v>
      </c>
      <c r="M216" s="157">
        <f t="shared" si="21"/>
        <v>0</v>
      </c>
      <c r="N216" s="157">
        <v>0</v>
      </c>
      <c r="O216" s="154"/>
      <c r="P216" s="154"/>
      <c r="Q216" s="16"/>
      <c r="R216" s="16"/>
      <c r="S216" s="16"/>
      <c r="T216" s="16"/>
    </row>
    <row r="217" spans="1:20" x14ac:dyDescent="0.2">
      <c r="A217" s="156">
        <f>+D26</f>
        <v>15</v>
      </c>
      <c r="B217" s="157">
        <f>+H25</f>
        <v>0</v>
      </c>
      <c r="C217" s="154">
        <v>0</v>
      </c>
      <c r="D217" s="157">
        <v>0</v>
      </c>
      <c r="E217" s="154"/>
      <c r="F217" s="156"/>
      <c r="G217" s="157"/>
      <c r="H217" s="154">
        <f t="shared" si="26"/>
        <v>15</v>
      </c>
      <c r="I217" s="157">
        <f>+M25</f>
        <v>0</v>
      </c>
      <c r="J217" s="16"/>
      <c r="K217" s="156">
        <f t="shared" si="24"/>
        <v>0</v>
      </c>
      <c r="L217" s="157">
        <f t="shared" si="25"/>
        <v>3465</v>
      </c>
      <c r="M217" s="154"/>
      <c r="N217" s="154"/>
      <c r="O217" s="154"/>
      <c r="P217" s="154"/>
      <c r="Q217" s="16"/>
      <c r="R217" s="16"/>
      <c r="S217" s="17"/>
      <c r="T217" s="18"/>
    </row>
    <row r="218" spans="1:20" x14ac:dyDescent="0.2">
      <c r="A218" s="156">
        <f>+D26</f>
        <v>15</v>
      </c>
      <c r="B218" s="157">
        <f>+H26</f>
        <v>0</v>
      </c>
      <c r="C218" s="154"/>
      <c r="D218" s="154"/>
      <c r="E218" s="156"/>
      <c r="F218" s="157"/>
      <c r="G218" s="154"/>
      <c r="H218" s="154">
        <f t="shared" si="26"/>
        <v>15</v>
      </c>
      <c r="I218" s="157">
        <f>+M26</f>
        <v>0</v>
      </c>
      <c r="J218" s="16"/>
      <c r="K218" s="156">
        <f t="shared" si="24"/>
        <v>0</v>
      </c>
      <c r="L218" s="157">
        <v>0</v>
      </c>
      <c r="M218" s="154"/>
      <c r="N218" s="154"/>
      <c r="O218" s="154"/>
      <c r="P218" s="156"/>
      <c r="Q218" s="18"/>
      <c r="R218" s="16"/>
      <c r="S218" s="17"/>
      <c r="T218" s="18"/>
    </row>
    <row r="219" spans="1:20" x14ac:dyDescent="0.2">
      <c r="A219" s="156">
        <f>+D27</f>
        <v>15</v>
      </c>
      <c r="B219" s="157">
        <f>+H26</f>
        <v>0</v>
      </c>
      <c r="C219" s="154"/>
      <c r="D219" s="154"/>
      <c r="E219" s="154"/>
      <c r="F219" s="154"/>
      <c r="G219" s="154"/>
      <c r="H219" s="154">
        <f t="shared" si="26"/>
        <v>15</v>
      </c>
      <c r="I219" s="157">
        <f>+M26</f>
        <v>0</v>
      </c>
      <c r="J219" s="157"/>
      <c r="K219" s="157"/>
      <c r="L219" s="154"/>
      <c r="M219" s="154"/>
      <c r="N219" s="154"/>
      <c r="O219" s="154"/>
      <c r="P219" s="154"/>
      <c r="Q219" s="16"/>
      <c r="R219" s="16"/>
      <c r="S219" s="17"/>
      <c r="T219" s="18"/>
    </row>
    <row r="220" spans="1:20" x14ac:dyDescent="0.2">
      <c r="A220" s="156">
        <f>+D27</f>
        <v>15</v>
      </c>
      <c r="B220" s="157">
        <f>+H27</f>
        <v>0</v>
      </c>
      <c r="C220" s="154"/>
      <c r="D220" s="154"/>
      <c r="E220" s="154"/>
      <c r="F220" s="154"/>
      <c r="G220" s="154"/>
      <c r="H220" s="154">
        <f t="shared" si="26"/>
        <v>15</v>
      </c>
      <c r="I220" s="157">
        <f>+M27</f>
        <v>0</v>
      </c>
      <c r="J220" s="157"/>
      <c r="K220" s="157"/>
      <c r="L220" s="154"/>
      <c r="M220" s="154"/>
      <c r="N220" s="154"/>
      <c r="O220" s="154"/>
      <c r="P220" s="154"/>
      <c r="Q220" s="16"/>
      <c r="R220" s="16"/>
      <c r="S220" s="17"/>
      <c r="T220" s="18"/>
    </row>
    <row r="221" spans="1:20" x14ac:dyDescent="0.2">
      <c r="A221" s="156">
        <f>+D28</f>
        <v>15</v>
      </c>
      <c r="B221" s="157">
        <f>+H27</f>
        <v>0</v>
      </c>
      <c r="C221" s="154"/>
      <c r="D221" s="154"/>
      <c r="E221" s="154"/>
      <c r="F221" s="154"/>
      <c r="G221" s="154"/>
      <c r="H221" s="154">
        <f t="shared" si="26"/>
        <v>15</v>
      </c>
      <c r="I221" s="157">
        <f>+M27</f>
        <v>0</v>
      </c>
      <c r="J221" s="157"/>
      <c r="K221" s="157"/>
      <c r="L221" s="154"/>
      <c r="M221" s="154"/>
      <c r="N221" s="154"/>
      <c r="O221" s="154"/>
      <c r="P221" s="154"/>
      <c r="Q221" s="16"/>
      <c r="R221" s="16"/>
      <c r="S221" s="17"/>
      <c r="T221" s="18"/>
    </row>
    <row r="222" spans="1:20" x14ac:dyDescent="0.2">
      <c r="A222" s="156">
        <f>+D28</f>
        <v>15</v>
      </c>
      <c r="B222" s="157">
        <f>+H28</f>
        <v>0</v>
      </c>
      <c r="C222" s="154"/>
      <c r="D222" s="154"/>
      <c r="E222" s="154"/>
      <c r="F222" s="154"/>
      <c r="G222" s="154"/>
      <c r="H222" s="154">
        <f t="shared" si="26"/>
        <v>15</v>
      </c>
      <c r="I222" s="157">
        <f>+M28</f>
        <v>0</v>
      </c>
      <c r="J222" s="157"/>
      <c r="K222" s="157"/>
      <c r="L222" s="154"/>
      <c r="M222" s="154"/>
      <c r="N222" s="154"/>
      <c r="O222" s="154"/>
      <c r="P222" s="154"/>
      <c r="Q222" s="16"/>
      <c r="R222" s="16"/>
      <c r="S222" s="17"/>
      <c r="T222" s="18"/>
    </row>
    <row r="223" spans="1:20" x14ac:dyDescent="0.2">
      <c r="A223" s="156">
        <f>+D29</f>
        <v>15</v>
      </c>
      <c r="B223" s="157">
        <f>+H28</f>
        <v>0</v>
      </c>
      <c r="C223" s="154"/>
      <c r="D223" s="154"/>
      <c r="E223" s="154"/>
      <c r="F223" s="154"/>
      <c r="G223" s="154"/>
      <c r="H223" s="154">
        <f t="shared" si="26"/>
        <v>15</v>
      </c>
      <c r="I223" s="157">
        <f>+M28</f>
        <v>0</v>
      </c>
      <c r="J223" s="157"/>
      <c r="K223" s="157"/>
      <c r="L223" s="154"/>
      <c r="M223" s="154"/>
      <c r="N223" s="154"/>
      <c r="O223" s="154"/>
      <c r="P223" s="154"/>
      <c r="Q223" s="16"/>
      <c r="R223" s="16"/>
      <c r="S223" s="17"/>
      <c r="T223" s="18"/>
    </row>
    <row r="224" spans="1:20" x14ac:dyDescent="0.2">
      <c r="A224" s="156">
        <f>+D29</f>
        <v>15</v>
      </c>
      <c r="B224" s="157">
        <f>+H29</f>
        <v>0</v>
      </c>
      <c r="C224" s="154"/>
      <c r="D224" s="154"/>
      <c r="E224" s="154"/>
      <c r="F224" s="154"/>
      <c r="G224" s="154"/>
      <c r="H224" s="154">
        <f t="shared" si="26"/>
        <v>15</v>
      </c>
      <c r="I224" s="157">
        <f>+M29</f>
        <v>0</v>
      </c>
      <c r="J224" s="157"/>
      <c r="K224" s="157"/>
      <c r="L224" s="154"/>
      <c r="M224" s="154"/>
      <c r="N224" s="154"/>
      <c r="O224" s="154"/>
      <c r="P224" s="154"/>
      <c r="Q224" s="16"/>
      <c r="R224" s="16"/>
      <c r="S224" s="17"/>
      <c r="T224" s="18"/>
    </row>
    <row r="225" spans="1:20" x14ac:dyDescent="0.2">
      <c r="A225" s="156">
        <f>+D30</f>
        <v>15</v>
      </c>
      <c r="B225" s="157">
        <f>+H29</f>
        <v>0</v>
      </c>
      <c r="C225" s="154"/>
      <c r="D225" s="154"/>
      <c r="E225" s="154"/>
      <c r="F225" s="154"/>
      <c r="G225" s="154"/>
      <c r="H225" s="154">
        <f t="shared" si="26"/>
        <v>15</v>
      </c>
      <c r="I225" s="157">
        <f>+M29</f>
        <v>0</v>
      </c>
      <c r="J225" s="157"/>
      <c r="K225" s="157"/>
      <c r="L225" s="154"/>
      <c r="M225" s="154"/>
      <c r="N225" s="154"/>
      <c r="O225" s="154"/>
      <c r="P225" s="154"/>
      <c r="Q225" s="16"/>
      <c r="R225" s="16"/>
      <c r="S225" s="17"/>
      <c r="T225" s="18"/>
    </row>
    <row r="226" spans="1:20" x14ac:dyDescent="0.2">
      <c r="A226" s="156">
        <f>+D30</f>
        <v>15</v>
      </c>
      <c r="B226" s="157">
        <f>+H30</f>
        <v>0</v>
      </c>
      <c r="C226" s="154"/>
      <c r="D226" s="154"/>
      <c r="E226" s="154"/>
      <c r="F226" s="154"/>
      <c r="G226" s="154"/>
      <c r="H226" s="154">
        <f t="shared" si="26"/>
        <v>15</v>
      </c>
      <c r="I226" s="157">
        <f>+M30</f>
        <v>0</v>
      </c>
      <c r="J226" s="157"/>
      <c r="K226" s="157"/>
      <c r="L226" s="154"/>
      <c r="M226" s="154"/>
      <c r="N226" s="154"/>
      <c r="O226" s="154"/>
      <c r="P226" s="154"/>
      <c r="Q226" s="16"/>
      <c r="R226" s="16"/>
      <c r="S226" s="17"/>
      <c r="T226" s="18"/>
    </row>
    <row r="227" spans="1:20" x14ac:dyDescent="0.2">
      <c r="A227" s="156">
        <f>+D31</f>
        <v>15</v>
      </c>
      <c r="B227" s="157">
        <f>+H30</f>
        <v>0</v>
      </c>
      <c r="C227" s="154"/>
      <c r="D227" s="154"/>
      <c r="E227" s="154"/>
      <c r="F227" s="154"/>
      <c r="G227" s="154"/>
      <c r="H227" s="154">
        <f t="shared" si="26"/>
        <v>15</v>
      </c>
      <c r="I227" s="157">
        <f>+M30</f>
        <v>0</v>
      </c>
      <c r="J227" s="157"/>
      <c r="K227" s="157"/>
      <c r="L227" s="154"/>
      <c r="M227" s="154"/>
      <c r="N227" s="154"/>
      <c r="O227" s="154"/>
      <c r="P227" s="154"/>
      <c r="Q227" s="16"/>
      <c r="R227" s="16"/>
      <c r="S227" s="17"/>
      <c r="T227" s="18"/>
    </row>
    <row r="228" spans="1:20" x14ac:dyDescent="0.2">
      <c r="A228" s="156">
        <f>+D31</f>
        <v>15</v>
      </c>
      <c r="B228" s="157">
        <f>+H31</f>
        <v>0</v>
      </c>
      <c r="C228" s="154"/>
      <c r="D228" s="154"/>
      <c r="E228" s="154"/>
      <c r="F228" s="154"/>
      <c r="G228" s="154"/>
      <c r="H228" s="154">
        <f t="shared" si="26"/>
        <v>15</v>
      </c>
      <c r="I228" s="157">
        <f>+M31</f>
        <v>0</v>
      </c>
      <c r="J228" s="157"/>
      <c r="K228" s="157"/>
      <c r="L228" s="154"/>
      <c r="M228" s="154"/>
      <c r="N228" s="154"/>
      <c r="O228" s="154"/>
      <c r="P228" s="154"/>
      <c r="Q228" s="16"/>
      <c r="R228" s="16"/>
      <c r="S228" s="17"/>
      <c r="T228" s="18"/>
    </row>
    <row r="229" spans="1:20" x14ac:dyDescent="0.2">
      <c r="A229" s="156">
        <f>+D32</f>
        <v>15</v>
      </c>
      <c r="B229" s="157">
        <f>+H31</f>
        <v>0</v>
      </c>
      <c r="C229" s="154"/>
      <c r="D229" s="154"/>
      <c r="E229" s="154"/>
      <c r="F229" s="154"/>
      <c r="G229" s="154"/>
      <c r="H229" s="154">
        <f t="shared" si="26"/>
        <v>15</v>
      </c>
      <c r="I229" s="157">
        <f>M31</f>
        <v>0</v>
      </c>
      <c r="J229" s="157"/>
      <c r="K229" s="157"/>
      <c r="L229" s="154"/>
      <c r="M229" s="154"/>
      <c r="N229" s="154"/>
      <c r="O229" s="154"/>
      <c r="P229" s="154"/>
      <c r="Q229" s="16"/>
      <c r="R229" s="16"/>
      <c r="S229" s="17"/>
      <c r="T229" s="18"/>
    </row>
    <row r="230" spans="1:20" x14ac:dyDescent="0.2">
      <c r="A230" s="156">
        <f>+D32</f>
        <v>15</v>
      </c>
      <c r="B230" s="157">
        <f>+H32</f>
        <v>0</v>
      </c>
      <c r="C230" s="154"/>
      <c r="D230" s="154"/>
      <c r="E230" s="154"/>
      <c r="F230" s="154"/>
      <c r="G230" s="154"/>
      <c r="H230" s="154">
        <f t="shared" si="26"/>
        <v>15</v>
      </c>
      <c r="I230" s="157">
        <f>+M32</f>
        <v>0</v>
      </c>
      <c r="J230" s="157"/>
      <c r="K230" s="157"/>
      <c r="L230" s="154"/>
      <c r="M230" s="154"/>
      <c r="N230" s="154"/>
      <c r="O230" s="154"/>
      <c r="P230" s="154"/>
      <c r="Q230" s="16"/>
      <c r="R230" s="16"/>
      <c r="S230" s="17"/>
      <c r="T230" s="18"/>
    </row>
    <row r="231" spans="1:20" x14ac:dyDescent="0.2">
      <c r="A231" s="156">
        <f>+D33</f>
        <v>15</v>
      </c>
      <c r="B231" s="157">
        <f>+H32</f>
        <v>0</v>
      </c>
      <c r="C231" s="154"/>
      <c r="D231" s="154"/>
      <c r="E231" s="154"/>
      <c r="F231" s="154"/>
      <c r="G231" s="154"/>
      <c r="H231" s="154">
        <f t="shared" si="26"/>
        <v>15</v>
      </c>
      <c r="I231" s="157">
        <f>+M32</f>
        <v>0</v>
      </c>
      <c r="J231" s="157"/>
      <c r="K231" s="157"/>
      <c r="L231" s="154"/>
      <c r="M231" s="154"/>
      <c r="N231" s="154"/>
      <c r="O231" s="154"/>
      <c r="P231" s="154"/>
      <c r="Q231" s="16"/>
      <c r="R231" s="16"/>
      <c r="S231" s="17"/>
      <c r="T231" s="18"/>
    </row>
    <row r="232" spans="1:20" x14ac:dyDescent="0.2">
      <c r="A232" s="156">
        <f>+D33</f>
        <v>15</v>
      </c>
      <c r="B232" s="157">
        <f>+H33</f>
        <v>0</v>
      </c>
      <c r="C232" s="154"/>
      <c r="D232" s="154"/>
      <c r="E232" s="154"/>
      <c r="F232" s="154"/>
      <c r="G232" s="154"/>
      <c r="H232" s="154">
        <f t="shared" si="26"/>
        <v>15</v>
      </c>
      <c r="I232" s="157">
        <f>+M33</f>
        <v>0</v>
      </c>
      <c r="J232" s="157"/>
      <c r="K232" s="157"/>
      <c r="L232" s="154"/>
      <c r="M232" s="154"/>
      <c r="N232" s="154"/>
      <c r="O232" s="154"/>
      <c r="P232" s="154"/>
      <c r="Q232" s="16"/>
      <c r="R232" s="16"/>
      <c r="S232" s="17"/>
      <c r="T232" s="18"/>
    </row>
    <row r="233" spans="1:20" x14ac:dyDescent="0.2">
      <c r="A233" s="156">
        <f>+D34</f>
        <v>15</v>
      </c>
      <c r="B233" s="157">
        <f>+H33</f>
        <v>0</v>
      </c>
      <c r="C233" s="154"/>
      <c r="D233" s="154"/>
      <c r="E233" s="154"/>
      <c r="F233" s="154"/>
      <c r="G233" s="154"/>
      <c r="H233" s="154">
        <f t="shared" si="26"/>
        <v>15</v>
      </c>
      <c r="I233" s="157">
        <f>+M33</f>
        <v>0</v>
      </c>
      <c r="J233" s="157"/>
      <c r="K233" s="157"/>
      <c r="L233" s="154"/>
      <c r="M233" s="154"/>
      <c r="N233" s="154"/>
      <c r="O233" s="154"/>
      <c r="P233" s="154"/>
      <c r="Q233" s="16"/>
      <c r="R233" s="16"/>
      <c r="S233" s="17"/>
      <c r="T233" s="18"/>
    </row>
    <row r="234" spans="1:20" x14ac:dyDescent="0.2">
      <c r="A234" s="156">
        <f>+D34</f>
        <v>15</v>
      </c>
      <c r="B234" s="157">
        <f>+H34</f>
        <v>0</v>
      </c>
      <c r="C234" s="154"/>
      <c r="D234" s="154"/>
      <c r="E234" s="154"/>
      <c r="F234" s="154"/>
      <c r="G234" s="154"/>
      <c r="H234" s="154">
        <f t="shared" si="26"/>
        <v>15</v>
      </c>
      <c r="I234" s="157">
        <f>+M34</f>
        <v>0</v>
      </c>
      <c r="J234" s="157"/>
      <c r="K234" s="157"/>
      <c r="L234" s="154"/>
      <c r="M234" s="154"/>
      <c r="N234" s="154"/>
      <c r="O234" s="154"/>
      <c r="P234" s="154"/>
      <c r="Q234" s="16"/>
      <c r="R234" s="16"/>
      <c r="S234" s="17"/>
      <c r="T234" s="18"/>
    </row>
    <row r="235" spans="1:20" x14ac:dyDescent="0.2">
      <c r="A235" s="156">
        <f>+D35</f>
        <v>15</v>
      </c>
      <c r="B235" s="157">
        <f>+H34</f>
        <v>0</v>
      </c>
      <c r="C235" s="154"/>
      <c r="D235" s="154"/>
      <c r="E235" s="154"/>
      <c r="F235" s="154"/>
      <c r="G235" s="154"/>
      <c r="H235" s="154">
        <f t="shared" si="26"/>
        <v>15</v>
      </c>
      <c r="I235" s="157">
        <f>+M34</f>
        <v>0</v>
      </c>
      <c r="J235" s="157"/>
      <c r="K235" s="157"/>
      <c r="L235" s="154"/>
      <c r="M235" s="154"/>
      <c r="N235" s="154"/>
      <c r="O235" s="154"/>
      <c r="P235" s="154"/>
      <c r="Q235" s="16"/>
      <c r="R235" s="16"/>
      <c r="S235" s="17"/>
      <c r="T235" s="18"/>
    </row>
    <row r="236" spans="1:20" x14ac:dyDescent="0.2">
      <c r="A236" s="156">
        <f>+D35</f>
        <v>15</v>
      </c>
      <c r="B236" s="157">
        <f>+H35</f>
        <v>0</v>
      </c>
      <c r="C236" s="154"/>
      <c r="D236" s="154"/>
      <c r="E236" s="154"/>
      <c r="F236" s="154"/>
      <c r="G236" s="154"/>
      <c r="H236" s="154">
        <f t="shared" si="26"/>
        <v>15</v>
      </c>
      <c r="I236" s="157">
        <f>+M35</f>
        <v>0</v>
      </c>
      <c r="J236" s="157"/>
      <c r="K236" s="157"/>
      <c r="L236" s="154"/>
      <c r="M236" s="154"/>
      <c r="N236" s="154"/>
      <c r="O236" s="154"/>
      <c r="P236" s="154"/>
      <c r="Q236" s="16"/>
      <c r="R236" s="16"/>
      <c r="S236" s="17"/>
      <c r="T236" s="18"/>
    </row>
    <row r="237" spans="1:20" x14ac:dyDescent="0.2">
      <c r="A237" s="156">
        <f>+D36</f>
        <v>15</v>
      </c>
      <c r="B237" s="157">
        <f>+H35</f>
        <v>0</v>
      </c>
      <c r="C237" s="154"/>
      <c r="D237" s="154"/>
      <c r="E237" s="154"/>
      <c r="F237" s="154"/>
      <c r="G237" s="154"/>
      <c r="H237" s="154">
        <f t="shared" si="26"/>
        <v>15</v>
      </c>
      <c r="I237" s="157">
        <f>+M35</f>
        <v>0</v>
      </c>
      <c r="J237" s="157"/>
      <c r="K237" s="157"/>
      <c r="L237" s="154"/>
      <c r="M237" s="154"/>
      <c r="N237" s="154"/>
      <c r="O237" s="154"/>
      <c r="P237" s="154"/>
      <c r="Q237" s="16"/>
      <c r="R237" s="16"/>
      <c r="S237" s="17"/>
      <c r="T237" s="18"/>
    </row>
    <row r="238" spans="1:20" x14ac:dyDescent="0.2">
      <c r="A238" s="156">
        <f>+D36</f>
        <v>15</v>
      </c>
      <c r="B238" s="157">
        <f>+H36</f>
        <v>0</v>
      </c>
      <c r="C238" s="154"/>
      <c r="D238" s="154"/>
      <c r="E238" s="154"/>
      <c r="F238" s="154"/>
      <c r="G238" s="154"/>
      <c r="H238" s="154">
        <f t="shared" si="26"/>
        <v>15</v>
      </c>
      <c r="I238" s="157">
        <f>+M36</f>
        <v>0</v>
      </c>
      <c r="J238" s="157"/>
      <c r="K238" s="157"/>
      <c r="L238" s="154"/>
      <c r="M238" s="154"/>
      <c r="N238" s="154"/>
      <c r="O238" s="154"/>
      <c r="P238" s="154"/>
      <c r="Q238" s="16"/>
      <c r="R238" s="16"/>
      <c r="S238" s="17"/>
      <c r="T238" s="18"/>
    </row>
    <row r="239" spans="1:20" x14ac:dyDescent="0.2">
      <c r="A239" s="156">
        <f>+D37</f>
        <v>15</v>
      </c>
      <c r="B239" s="157">
        <f>+H36</f>
        <v>0</v>
      </c>
      <c r="C239" s="154"/>
      <c r="D239" s="154"/>
      <c r="E239" s="154"/>
      <c r="F239" s="154"/>
      <c r="G239" s="154"/>
      <c r="H239" s="154">
        <f t="shared" si="26"/>
        <v>15</v>
      </c>
      <c r="I239" s="157">
        <f>+M36</f>
        <v>0</v>
      </c>
      <c r="J239" s="157"/>
      <c r="K239" s="157"/>
      <c r="L239" s="154"/>
      <c r="M239" s="154"/>
      <c r="N239" s="154"/>
      <c r="O239" s="154"/>
      <c r="P239" s="154"/>
      <c r="Q239" s="16"/>
      <c r="R239" s="16"/>
      <c r="S239" s="17"/>
      <c r="T239" s="18"/>
    </row>
    <row r="240" spans="1:20" x14ac:dyDescent="0.2">
      <c r="A240" s="156">
        <f>+D37</f>
        <v>15</v>
      </c>
      <c r="B240" s="157">
        <f>+H37</f>
        <v>105</v>
      </c>
      <c r="C240" s="154"/>
      <c r="D240" s="154"/>
      <c r="E240" s="154"/>
      <c r="F240" s="154"/>
      <c r="G240" s="154"/>
      <c r="H240" s="154">
        <f t="shared" si="26"/>
        <v>15</v>
      </c>
      <c r="I240" s="157">
        <f>+M37</f>
        <v>105</v>
      </c>
      <c r="J240" s="157"/>
      <c r="K240" s="157"/>
      <c r="L240" s="154"/>
      <c r="M240" s="154"/>
      <c r="N240" s="154"/>
      <c r="O240" s="154"/>
      <c r="P240" s="154"/>
      <c r="Q240" s="16"/>
      <c r="R240" s="16"/>
      <c r="S240" s="17"/>
      <c r="T240" s="18"/>
    </row>
    <row r="241" spans="1:20" x14ac:dyDescent="0.2">
      <c r="A241" s="156">
        <f>+D38</f>
        <v>12</v>
      </c>
      <c r="B241" s="157">
        <f>+H37</f>
        <v>105</v>
      </c>
      <c r="C241" s="154"/>
      <c r="D241" s="154"/>
      <c r="E241" s="154"/>
      <c r="F241" s="154"/>
      <c r="G241" s="154"/>
      <c r="H241" s="154">
        <f t="shared" si="26"/>
        <v>12</v>
      </c>
      <c r="I241" s="157">
        <f>+M37</f>
        <v>105</v>
      </c>
      <c r="J241" s="157"/>
      <c r="K241" s="157"/>
      <c r="L241" s="154"/>
      <c r="M241" s="154"/>
      <c r="N241" s="154"/>
      <c r="O241" s="154"/>
      <c r="P241" s="154"/>
      <c r="Q241" s="16"/>
      <c r="R241" s="16"/>
      <c r="S241" s="17"/>
      <c r="T241" s="18"/>
    </row>
    <row r="242" spans="1:20" x14ac:dyDescent="0.2">
      <c r="A242" s="156">
        <f>+D38</f>
        <v>12</v>
      </c>
      <c r="B242" s="157">
        <f>+H38</f>
        <v>189</v>
      </c>
      <c r="C242" s="154"/>
      <c r="D242" s="154"/>
      <c r="E242" s="154"/>
      <c r="F242" s="154"/>
      <c r="G242" s="154"/>
      <c r="H242" s="154">
        <f t="shared" si="26"/>
        <v>12</v>
      </c>
      <c r="I242" s="157">
        <f>+M38</f>
        <v>189</v>
      </c>
      <c r="J242" s="157"/>
      <c r="K242" s="157"/>
      <c r="L242" s="154"/>
      <c r="M242" s="154"/>
      <c r="N242" s="154"/>
      <c r="O242" s="154"/>
      <c r="P242" s="154"/>
      <c r="Q242" s="16"/>
      <c r="R242" s="16"/>
      <c r="S242" s="17"/>
      <c r="T242" s="18"/>
    </row>
    <row r="243" spans="1:20" x14ac:dyDescent="0.2">
      <c r="A243" s="156">
        <f>+D39</f>
        <v>9</v>
      </c>
      <c r="B243" s="157">
        <f>+H38</f>
        <v>189</v>
      </c>
      <c r="C243" s="154"/>
      <c r="D243" s="154"/>
      <c r="E243" s="154"/>
      <c r="F243" s="154"/>
      <c r="G243" s="154"/>
      <c r="H243" s="154">
        <f t="shared" si="26"/>
        <v>9</v>
      </c>
      <c r="I243" s="157">
        <f>+M38</f>
        <v>189</v>
      </c>
      <c r="J243" s="157"/>
      <c r="K243" s="157"/>
      <c r="L243" s="154"/>
      <c r="M243" s="154"/>
      <c r="N243" s="154"/>
      <c r="O243" s="154"/>
      <c r="P243" s="154"/>
      <c r="Q243" s="16"/>
      <c r="R243" s="16"/>
      <c r="S243" s="17"/>
      <c r="T243" s="18"/>
    </row>
    <row r="244" spans="1:20" x14ac:dyDescent="0.2">
      <c r="A244" s="156">
        <f>+D39</f>
        <v>9</v>
      </c>
      <c r="B244" s="157">
        <f>+H39</f>
        <v>252</v>
      </c>
      <c r="C244" s="154"/>
      <c r="D244" s="154"/>
      <c r="E244" s="154"/>
      <c r="F244" s="154"/>
      <c r="G244" s="154"/>
      <c r="H244" s="154">
        <f t="shared" si="26"/>
        <v>9</v>
      </c>
      <c r="I244" s="157">
        <f>+M39</f>
        <v>252</v>
      </c>
      <c r="J244" s="157"/>
      <c r="K244" s="157"/>
      <c r="L244" s="154"/>
      <c r="M244" s="154"/>
      <c r="N244" s="154"/>
      <c r="O244" s="154"/>
      <c r="P244" s="154"/>
      <c r="Q244" s="16"/>
      <c r="R244" s="16"/>
      <c r="S244" s="17"/>
      <c r="T244" s="18"/>
    </row>
    <row r="245" spans="1:20" x14ac:dyDescent="0.2">
      <c r="A245" s="156">
        <f>+D40</f>
        <v>6</v>
      </c>
      <c r="B245" s="157">
        <f>+H39</f>
        <v>252</v>
      </c>
      <c r="C245" s="154"/>
      <c r="D245" s="154"/>
      <c r="E245" s="154"/>
      <c r="F245" s="154"/>
      <c r="G245" s="154"/>
      <c r="H245" s="154">
        <f t="shared" si="26"/>
        <v>6</v>
      </c>
      <c r="I245" s="157">
        <f>+M39</f>
        <v>252</v>
      </c>
      <c r="J245" s="157"/>
      <c r="K245" s="157"/>
      <c r="L245" s="154"/>
      <c r="M245" s="154"/>
      <c r="N245" s="154"/>
      <c r="O245" s="154"/>
      <c r="P245" s="154"/>
      <c r="Q245" s="16"/>
      <c r="R245" s="16"/>
      <c r="S245" s="17"/>
      <c r="T245" s="18"/>
    </row>
    <row r="246" spans="1:20" x14ac:dyDescent="0.2">
      <c r="A246" s="156">
        <f>+D40</f>
        <v>6</v>
      </c>
      <c r="B246" s="157">
        <f>+H40</f>
        <v>294</v>
      </c>
      <c r="C246" s="154"/>
      <c r="D246" s="154"/>
      <c r="E246" s="154"/>
      <c r="F246" s="154"/>
      <c r="G246" s="154"/>
      <c r="H246" s="154">
        <f t="shared" si="26"/>
        <v>6</v>
      </c>
      <c r="I246" s="157">
        <f>+M40</f>
        <v>294</v>
      </c>
      <c r="J246" s="157"/>
      <c r="K246" s="157"/>
      <c r="L246" s="154"/>
      <c r="M246" s="154"/>
      <c r="N246" s="154"/>
      <c r="O246" s="154"/>
      <c r="P246" s="154"/>
      <c r="Q246" s="16"/>
      <c r="R246" s="16"/>
      <c r="S246" s="17"/>
      <c r="T246" s="18"/>
    </row>
    <row r="247" spans="1:20" x14ac:dyDescent="0.2">
      <c r="A247" s="156">
        <f>+D41</f>
        <v>3</v>
      </c>
      <c r="B247" s="157">
        <f>+H40</f>
        <v>294</v>
      </c>
      <c r="C247" s="154"/>
      <c r="D247" s="154"/>
      <c r="E247" s="154"/>
      <c r="F247" s="154"/>
      <c r="G247" s="154"/>
      <c r="H247" s="154">
        <f t="shared" si="26"/>
        <v>3</v>
      </c>
      <c r="I247" s="157">
        <f>+M40</f>
        <v>294</v>
      </c>
      <c r="J247" s="157"/>
      <c r="K247" s="157"/>
      <c r="L247" s="154"/>
      <c r="M247" s="154"/>
      <c r="N247" s="154"/>
      <c r="O247" s="154"/>
      <c r="P247" s="154"/>
      <c r="Q247" s="16"/>
      <c r="R247" s="16"/>
      <c r="S247" s="17"/>
      <c r="T247" s="18"/>
    </row>
    <row r="248" spans="1:20" x14ac:dyDescent="0.2">
      <c r="A248" s="156">
        <f>+D41</f>
        <v>3</v>
      </c>
      <c r="B248" s="157">
        <f>+H41</f>
        <v>315</v>
      </c>
      <c r="C248" s="154"/>
      <c r="D248" s="154"/>
      <c r="E248" s="154"/>
      <c r="F248" s="154"/>
      <c r="G248" s="154"/>
      <c r="H248" s="154">
        <f t="shared" si="26"/>
        <v>3</v>
      </c>
      <c r="I248" s="157">
        <f>+M41</f>
        <v>315</v>
      </c>
      <c r="J248" s="157"/>
      <c r="K248" s="157"/>
      <c r="L248" s="154"/>
      <c r="M248" s="154"/>
      <c r="N248" s="154"/>
      <c r="O248" s="154"/>
      <c r="P248" s="154"/>
      <c r="Q248" s="16"/>
      <c r="R248" s="16"/>
      <c r="S248" s="17"/>
      <c r="T248" s="18"/>
    </row>
    <row r="249" spans="1:20" x14ac:dyDescent="0.2">
      <c r="A249" s="156">
        <f>+D42</f>
        <v>0</v>
      </c>
      <c r="B249" s="157">
        <f>+H41</f>
        <v>315</v>
      </c>
      <c r="C249" s="154"/>
      <c r="D249" s="154"/>
      <c r="E249" s="154"/>
      <c r="F249" s="154"/>
      <c r="G249" s="154"/>
      <c r="H249" s="154">
        <f t="shared" si="26"/>
        <v>0</v>
      </c>
      <c r="I249" s="157">
        <f>+M41</f>
        <v>315</v>
      </c>
      <c r="J249" s="157"/>
      <c r="K249" s="157"/>
      <c r="L249" s="154"/>
      <c r="M249" s="154"/>
      <c r="N249" s="154"/>
      <c r="O249" s="154"/>
      <c r="P249" s="154"/>
      <c r="Q249" s="16"/>
      <c r="R249" s="16"/>
      <c r="S249" s="17"/>
      <c r="T249" s="18"/>
    </row>
    <row r="250" spans="1:20" x14ac:dyDescent="0.2">
      <c r="A250" s="154">
        <f>+D42</f>
        <v>0</v>
      </c>
      <c r="B250" s="157">
        <f>+H42</f>
        <v>315</v>
      </c>
      <c r="C250" s="154"/>
      <c r="D250" s="154"/>
      <c r="E250" s="154"/>
      <c r="F250" s="154"/>
      <c r="G250" s="154"/>
      <c r="H250" s="154">
        <f t="shared" si="26"/>
        <v>0</v>
      </c>
      <c r="I250" s="157">
        <f>+M42</f>
        <v>315</v>
      </c>
      <c r="J250" s="157"/>
      <c r="K250" s="157"/>
      <c r="L250" s="154"/>
      <c r="M250" s="154"/>
      <c r="N250" s="154"/>
      <c r="O250" s="154"/>
      <c r="P250" s="154"/>
      <c r="Q250" s="16"/>
      <c r="R250" s="16"/>
      <c r="S250" s="17"/>
      <c r="T250" s="18"/>
    </row>
    <row r="251" spans="1:20" x14ac:dyDescent="0.2">
      <c r="A251" s="154">
        <v>0</v>
      </c>
      <c r="B251" s="157">
        <f>+H42</f>
        <v>315</v>
      </c>
      <c r="C251" s="154"/>
      <c r="D251" s="154"/>
      <c r="E251" s="154"/>
      <c r="F251" s="154"/>
      <c r="G251" s="154"/>
      <c r="H251" s="154">
        <f t="shared" si="26"/>
        <v>0</v>
      </c>
      <c r="I251" s="157">
        <f>+M42</f>
        <v>315</v>
      </c>
      <c r="J251" s="157"/>
      <c r="K251" s="157"/>
      <c r="L251" s="154"/>
      <c r="M251" s="154"/>
      <c r="N251" s="154"/>
      <c r="O251" s="154"/>
      <c r="P251" s="154"/>
      <c r="Q251" s="16"/>
      <c r="R251" s="16"/>
      <c r="S251" s="17"/>
      <c r="T251" s="18"/>
    </row>
    <row r="252" spans="1:20" x14ac:dyDescent="0.2">
      <c r="A252" s="154">
        <v>0</v>
      </c>
      <c r="B252" s="154">
        <v>0</v>
      </c>
      <c r="C252" s="154"/>
      <c r="D252" s="154"/>
      <c r="E252" s="154"/>
      <c r="F252" s="154"/>
      <c r="G252" s="154"/>
      <c r="H252" s="154">
        <f t="shared" si="26"/>
        <v>0</v>
      </c>
      <c r="I252" s="154">
        <v>0</v>
      </c>
      <c r="J252" s="157"/>
      <c r="K252" s="157"/>
      <c r="L252" s="154"/>
      <c r="M252" s="154"/>
      <c r="N252" s="154"/>
      <c r="O252" s="154"/>
      <c r="P252" s="154"/>
      <c r="Q252" s="16"/>
      <c r="R252" s="16"/>
      <c r="S252" s="17"/>
      <c r="T252" s="18"/>
    </row>
    <row r="253" spans="1:20" x14ac:dyDescent="0.2">
      <c r="A253" s="154"/>
      <c r="B253" s="154"/>
      <c r="C253" s="154"/>
      <c r="D253" s="154"/>
      <c r="E253" s="154"/>
      <c r="F253" s="154"/>
      <c r="G253" s="154"/>
      <c r="H253" s="154"/>
      <c r="I253" s="154"/>
      <c r="J253" s="154"/>
      <c r="K253" s="154"/>
      <c r="L253" s="154"/>
      <c r="M253" s="154"/>
      <c r="N253" s="154"/>
      <c r="O253" s="154"/>
      <c r="P253" s="154"/>
      <c r="Q253" s="16"/>
      <c r="R253" s="16"/>
      <c r="S253" s="16"/>
      <c r="T253" s="16"/>
    </row>
    <row r="254" spans="1:20" x14ac:dyDescent="0.2">
      <c r="A254" s="154"/>
      <c r="B254" s="154"/>
      <c r="C254" s="154"/>
      <c r="D254" s="154"/>
      <c r="E254" s="154"/>
      <c r="F254" s="154"/>
      <c r="G254" s="154"/>
      <c r="H254" s="154"/>
      <c r="I254" s="154"/>
      <c r="J254" s="154"/>
      <c r="K254" s="154"/>
      <c r="L254" s="154"/>
      <c r="M254" s="154"/>
      <c r="N254" s="154"/>
      <c r="O254" s="154"/>
      <c r="P254" s="154"/>
      <c r="Q254" s="16"/>
      <c r="R254" s="16"/>
      <c r="S254" s="16"/>
      <c r="T254" s="16"/>
    </row>
    <row r="255" spans="1:20" x14ac:dyDescent="0.2">
      <c r="A255" s="154"/>
      <c r="B255" s="154"/>
      <c r="C255" s="154"/>
      <c r="D255" s="154"/>
      <c r="E255" s="154"/>
      <c r="F255" s="154"/>
      <c r="G255" s="154"/>
      <c r="H255" s="154"/>
      <c r="I255" s="154"/>
      <c r="J255" s="154"/>
      <c r="K255" s="154"/>
      <c r="L255" s="154"/>
      <c r="M255" s="154"/>
      <c r="N255" s="154"/>
      <c r="O255" s="154"/>
      <c r="P255" s="154"/>
      <c r="Q255" s="16"/>
      <c r="R255" s="16"/>
      <c r="S255" s="16"/>
      <c r="T255" s="16"/>
    </row>
    <row r="256" spans="1:20" x14ac:dyDescent="0.2">
      <c r="A256" s="154"/>
      <c r="B256" s="154"/>
      <c r="C256" s="154"/>
      <c r="D256" s="154"/>
      <c r="E256" s="154"/>
      <c r="F256" s="154"/>
      <c r="G256" s="154"/>
      <c r="H256" s="154"/>
      <c r="I256" s="154"/>
      <c r="J256" s="154"/>
      <c r="K256" s="154"/>
      <c r="L256" s="154"/>
      <c r="M256" s="154"/>
      <c r="N256" s="154"/>
      <c r="O256" s="154"/>
      <c r="P256" s="154"/>
      <c r="Q256" s="16"/>
      <c r="R256" s="16"/>
      <c r="S256" s="16"/>
      <c r="T256" s="16"/>
    </row>
    <row r="257" spans="1:20" x14ac:dyDescent="0.2">
      <c r="A257" s="154"/>
      <c r="B257" s="154"/>
      <c r="C257" s="154"/>
      <c r="D257" s="154"/>
      <c r="E257" s="154"/>
      <c r="F257" s="154"/>
      <c r="G257" s="154"/>
      <c r="H257" s="154"/>
      <c r="I257" s="154"/>
      <c r="J257" s="154"/>
      <c r="K257" s="154"/>
      <c r="L257" s="154"/>
      <c r="M257" s="154"/>
      <c r="N257" s="154"/>
      <c r="O257" s="154"/>
      <c r="P257" s="154"/>
      <c r="Q257" s="16"/>
      <c r="R257" s="16"/>
      <c r="S257" s="16"/>
      <c r="T257" s="16"/>
    </row>
    <row r="258" spans="1:20" x14ac:dyDescent="0.2">
      <c r="A258" s="154"/>
      <c r="B258" s="154"/>
      <c r="C258" s="154"/>
      <c r="D258" s="154"/>
      <c r="E258" s="154"/>
      <c r="F258" s="154"/>
      <c r="G258" s="154"/>
      <c r="H258" s="154"/>
      <c r="I258" s="154"/>
      <c r="J258" s="154"/>
      <c r="K258" s="154"/>
      <c r="L258" s="154"/>
      <c r="M258" s="154"/>
      <c r="N258" s="154"/>
      <c r="O258" s="154"/>
      <c r="P258" s="154"/>
      <c r="Q258" s="16"/>
      <c r="R258" s="16"/>
      <c r="S258" s="16"/>
      <c r="T258" s="16"/>
    </row>
    <row r="259" spans="1:20" x14ac:dyDescent="0.2">
      <c r="A259" s="154"/>
      <c r="B259" s="154"/>
      <c r="C259" s="154"/>
      <c r="D259" s="154"/>
      <c r="E259" s="154"/>
      <c r="F259" s="154"/>
      <c r="G259" s="154"/>
      <c r="H259" s="154"/>
      <c r="I259" s="154"/>
      <c r="J259" s="154"/>
      <c r="K259" s="154"/>
      <c r="L259" s="154"/>
      <c r="M259" s="154"/>
      <c r="N259" s="154"/>
      <c r="O259" s="154"/>
      <c r="P259" s="154"/>
      <c r="Q259" s="16"/>
      <c r="R259" s="16"/>
      <c r="S259" s="16"/>
      <c r="T259" s="16"/>
    </row>
    <row r="260" spans="1:20" x14ac:dyDescent="0.2">
      <c r="A260" s="154"/>
      <c r="B260" s="154"/>
      <c r="C260" s="154"/>
      <c r="D260" s="154"/>
      <c r="E260" s="154"/>
      <c r="F260" s="154"/>
      <c r="G260" s="154"/>
      <c r="H260" s="154"/>
      <c r="I260" s="154"/>
      <c r="J260" s="154"/>
      <c r="K260" s="154"/>
      <c r="L260" s="154"/>
      <c r="M260" s="154"/>
      <c r="N260" s="154"/>
      <c r="O260" s="154"/>
      <c r="P260" s="154"/>
      <c r="Q260" s="16"/>
      <c r="R260" s="16"/>
      <c r="S260" s="16"/>
      <c r="T260" s="16"/>
    </row>
    <row r="261" spans="1:20" x14ac:dyDescent="0.2">
      <c r="A261" s="154"/>
      <c r="B261" s="154"/>
      <c r="C261" s="154"/>
      <c r="D261" s="154"/>
      <c r="E261" s="154"/>
      <c r="F261" s="154"/>
      <c r="G261" s="154"/>
      <c r="H261" s="154"/>
      <c r="I261" s="154"/>
      <c r="J261" s="154"/>
      <c r="K261" s="154"/>
      <c r="L261" s="154"/>
      <c r="M261" s="154"/>
      <c r="N261" s="154"/>
      <c r="O261" s="154"/>
      <c r="P261" s="154"/>
      <c r="Q261" s="16"/>
      <c r="R261" s="16"/>
      <c r="S261" s="16"/>
      <c r="T261" s="16"/>
    </row>
    <row r="262" spans="1:20" x14ac:dyDescent="0.2">
      <c r="A262" s="154"/>
      <c r="B262" s="154"/>
      <c r="C262" s="154"/>
      <c r="D262" s="154"/>
      <c r="E262" s="154"/>
      <c r="F262" s="154"/>
      <c r="G262" s="154"/>
      <c r="H262" s="154"/>
      <c r="I262" s="154"/>
      <c r="J262" s="154"/>
      <c r="K262" s="154"/>
      <c r="L262" s="154"/>
      <c r="M262" s="154"/>
      <c r="N262" s="154"/>
      <c r="O262" s="154"/>
      <c r="P262" s="154"/>
      <c r="Q262" s="16"/>
      <c r="R262" s="16"/>
      <c r="S262" s="16"/>
      <c r="T262" s="16"/>
    </row>
    <row r="263" spans="1:20" x14ac:dyDescent="0.2">
      <c r="A263" s="154"/>
      <c r="B263" s="154"/>
      <c r="C263" s="154"/>
      <c r="D263" s="154"/>
      <c r="E263" s="154"/>
      <c r="F263" s="154"/>
      <c r="G263" s="154"/>
      <c r="H263" s="154"/>
      <c r="I263" s="154"/>
      <c r="J263" s="154"/>
      <c r="K263" s="154"/>
      <c r="L263" s="154"/>
      <c r="M263" s="154"/>
      <c r="N263" s="154"/>
      <c r="O263" s="154"/>
      <c r="P263" s="154"/>
      <c r="Q263" s="16"/>
      <c r="R263" s="16"/>
      <c r="S263" s="16"/>
      <c r="T263" s="16"/>
    </row>
    <row r="264" spans="1:20" x14ac:dyDescent="0.2">
      <c r="A264" s="154"/>
      <c r="B264" s="154"/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6"/>
      <c r="R264" s="16"/>
      <c r="S264" s="16"/>
      <c r="T264" s="16"/>
    </row>
    <row r="265" spans="1:20" x14ac:dyDescent="0.2">
      <c r="A265" s="154"/>
      <c r="B265" s="154"/>
      <c r="C265" s="154"/>
      <c r="D265" s="154"/>
      <c r="E265" s="154"/>
      <c r="F265" s="154"/>
      <c r="G265" s="154"/>
      <c r="H265" s="154"/>
      <c r="I265" s="154"/>
      <c r="J265" s="154"/>
      <c r="K265" s="154"/>
      <c r="L265" s="154"/>
      <c r="M265" s="154"/>
      <c r="N265" s="154"/>
      <c r="O265" s="154"/>
      <c r="P265" s="154"/>
      <c r="Q265" s="16"/>
      <c r="R265" s="16"/>
      <c r="S265" s="16"/>
      <c r="T265" s="16"/>
    </row>
    <row r="266" spans="1:20" x14ac:dyDescent="0.2">
      <c r="A266" s="154"/>
      <c r="B266" s="154"/>
      <c r="C266" s="154"/>
      <c r="D266" s="154"/>
      <c r="E266" s="154"/>
      <c r="F266" s="154"/>
      <c r="G266" s="154"/>
      <c r="H266" s="154"/>
      <c r="I266" s="154"/>
      <c r="J266" s="154"/>
      <c r="K266" s="154"/>
      <c r="L266" s="154"/>
      <c r="M266" s="154"/>
      <c r="N266" s="154"/>
      <c r="O266" s="154"/>
      <c r="P266" s="154"/>
      <c r="Q266" s="16"/>
      <c r="R266" s="16"/>
      <c r="S266" s="16"/>
      <c r="T266" s="16"/>
    </row>
    <row r="267" spans="1:20" x14ac:dyDescent="0.2">
      <c r="A267" s="154"/>
      <c r="B267" s="154"/>
      <c r="C267" s="154"/>
      <c r="D267" s="154"/>
      <c r="E267" s="154"/>
      <c r="F267" s="154"/>
      <c r="G267" s="154"/>
      <c r="H267" s="154"/>
      <c r="I267" s="154"/>
      <c r="J267" s="154"/>
      <c r="K267" s="154"/>
      <c r="L267" s="154"/>
      <c r="M267" s="154"/>
      <c r="N267" s="154"/>
      <c r="O267" s="154"/>
      <c r="P267" s="154"/>
      <c r="Q267" s="16"/>
      <c r="R267" s="16"/>
      <c r="S267" s="16"/>
      <c r="T267" s="16"/>
    </row>
    <row r="268" spans="1:20" x14ac:dyDescent="0.2">
      <c r="A268" s="154"/>
      <c r="B268" s="154"/>
      <c r="C268" s="154"/>
      <c r="D268" s="154"/>
      <c r="E268" s="154"/>
      <c r="F268" s="154"/>
      <c r="G268" s="154"/>
      <c r="H268" s="154"/>
      <c r="I268" s="154"/>
      <c r="J268" s="154"/>
      <c r="K268" s="154"/>
      <c r="L268" s="154"/>
      <c r="M268" s="154"/>
      <c r="N268" s="154"/>
      <c r="O268" s="154"/>
      <c r="P268" s="154"/>
      <c r="Q268" s="16"/>
      <c r="R268" s="16"/>
      <c r="S268" s="16"/>
      <c r="T268" s="16"/>
    </row>
    <row r="269" spans="1:20" x14ac:dyDescent="0.2">
      <c r="A269" s="154"/>
      <c r="B269" s="154"/>
      <c r="C269" s="154"/>
      <c r="D269" s="154"/>
      <c r="E269" s="154"/>
      <c r="F269" s="154"/>
      <c r="G269" s="154"/>
      <c r="H269" s="154"/>
      <c r="I269" s="154"/>
      <c r="J269" s="154"/>
      <c r="K269" s="154"/>
      <c r="L269" s="154"/>
      <c r="M269" s="154"/>
      <c r="N269" s="154"/>
      <c r="O269" s="154"/>
      <c r="P269" s="154"/>
      <c r="Q269" s="16"/>
      <c r="R269" s="16"/>
      <c r="S269" s="16"/>
      <c r="T269" s="16"/>
    </row>
    <row r="270" spans="1:20" x14ac:dyDescent="0.2">
      <c r="A270" s="154"/>
      <c r="B270" s="154"/>
      <c r="C270" s="154"/>
      <c r="D270" s="154"/>
      <c r="E270" s="154"/>
      <c r="F270" s="154"/>
      <c r="G270" s="154"/>
      <c r="H270" s="154"/>
      <c r="I270" s="154"/>
      <c r="J270" s="154"/>
      <c r="K270" s="154"/>
      <c r="L270" s="154"/>
      <c r="M270" s="154"/>
      <c r="N270" s="154"/>
      <c r="O270" s="154"/>
      <c r="P270" s="154"/>
      <c r="Q270" s="16"/>
      <c r="R270" s="16"/>
      <c r="S270" s="16"/>
      <c r="T270" s="16"/>
    </row>
    <row r="271" spans="1:20" x14ac:dyDescent="0.2">
      <c r="A271" s="154"/>
      <c r="B271" s="154"/>
      <c r="C271" s="154"/>
      <c r="D271" s="154"/>
      <c r="E271" s="154"/>
      <c r="F271" s="154"/>
      <c r="G271" s="154"/>
      <c r="H271" s="154"/>
      <c r="I271" s="154"/>
      <c r="J271" s="154"/>
      <c r="K271" s="154"/>
      <c r="L271" s="154"/>
      <c r="M271" s="154"/>
      <c r="N271" s="154"/>
      <c r="O271" s="154"/>
      <c r="P271" s="154"/>
      <c r="Q271" s="16"/>
      <c r="R271" s="16"/>
      <c r="S271" s="16"/>
      <c r="T271" s="16"/>
    </row>
    <row r="272" spans="1:20" x14ac:dyDescent="0.2">
      <c r="A272" s="154"/>
      <c r="B272" s="154"/>
      <c r="C272" s="154"/>
      <c r="D272" s="154"/>
      <c r="E272" s="154"/>
      <c r="F272" s="154"/>
      <c r="G272" s="154"/>
      <c r="H272" s="154"/>
      <c r="I272" s="154"/>
      <c r="J272" s="154"/>
      <c r="K272" s="154"/>
      <c r="L272" s="154"/>
      <c r="M272" s="154"/>
      <c r="N272" s="154"/>
      <c r="O272" s="154"/>
      <c r="P272" s="154"/>
      <c r="Q272" s="16"/>
      <c r="R272" s="16"/>
      <c r="S272" s="16"/>
      <c r="T272" s="16"/>
    </row>
    <row r="273" spans="1:20" x14ac:dyDescent="0.2">
      <c r="A273" s="154"/>
      <c r="B273" s="154"/>
      <c r="C273" s="154"/>
      <c r="D273" s="154"/>
      <c r="E273" s="154"/>
      <c r="F273" s="154"/>
      <c r="G273" s="154"/>
      <c r="H273" s="154"/>
      <c r="I273" s="154"/>
      <c r="J273" s="154"/>
      <c r="K273" s="154"/>
      <c r="L273" s="154"/>
      <c r="M273" s="154"/>
      <c r="N273" s="154"/>
      <c r="O273" s="154"/>
      <c r="P273" s="154"/>
      <c r="Q273" s="16"/>
      <c r="R273" s="16"/>
      <c r="S273" s="16"/>
      <c r="T273" s="16"/>
    </row>
    <row r="274" spans="1:20" x14ac:dyDescent="0.2">
      <c r="A274" s="154"/>
      <c r="B274" s="154"/>
      <c r="C274" s="154"/>
      <c r="D274" s="154"/>
      <c r="E274" s="154"/>
      <c r="F274" s="154"/>
      <c r="G274" s="154"/>
      <c r="H274" s="154"/>
      <c r="I274" s="154"/>
      <c r="J274" s="154"/>
      <c r="K274" s="154"/>
      <c r="L274" s="154"/>
      <c r="M274" s="154"/>
      <c r="N274" s="154"/>
      <c r="O274" s="154"/>
      <c r="P274" s="154"/>
      <c r="Q274" s="16"/>
      <c r="R274" s="16"/>
      <c r="S274" s="16"/>
      <c r="T274" s="16"/>
    </row>
    <row r="275" spans="1:20" x14ac:dyDescent="0.2">
      <c r="A275" s="154"/>
      <c r="B275" s="154"/>
      <c r="C275" s="154"/>
      <c r="D275" s="154"/>
      <c r="E275" s="154"/>
      <c r="F275" s="154"/>
      <c r="G275" s="154"/>
      <c r="H275" s="154"/>
      <c r="I275" s="154"/>
      <c r="J275" s="154"/>
      <c r="K275" s="154"/>
      <c r="L275" s="154"/>
      <c r="M275" s="154"/>
      <c r="N275" s="154"/>
      <c r="O275" s="154"/>
      <c r="P275" s="154"/>
      <c r="Q275" s="16"/>
      <c r="R275" s="16"/>
      <c r="S275" s="16"/>
      <c r="T275" s="16"/>
    </row>
    <row r="276" spans="1:20" x14ac:dyDescent="0.2">
      <c r="A276" s="154"/>
      <c r="B276" s="154"/>
      <c r="C276" s="154"/>
      <c r="D276" s="154"/>
      <c r="E276" s="154"/>
      <c r="F276" s="154"/>
      <c r="G276" s="154"/>
      <c r="H276" s="154"/>
      <c r="I276" s="154"/>
      <c r="J276" s="154"/>
      <c r="K276" s="154"/>
      <c r="L276" s="154"/>
      <c r="M276" s="154"/>
      <c r="N276" s="154"/>
      <c r="O276" s="154"/>
      <c r="P276" s="154"/>
      <c r="Q276" s="16"/>
      <c r="R276" s="16"/>
      <c r="S276" s="16"/>
      <c r="T276" s="16"/>
    </row>
    <row r="277" spans="1:20" x14ac:dyDescent="0.2">
      <c r="A277" s="154"/>
      <c r="B277" s="154"/>
      <c r="C277" s="154"/>
      <c r="D277" s="154"/>
      <c r="E277" s="154"/>
      <c r="F277" s="154"/>
      <c r="G277" s="154"/>
      <c r="H277" s="154"/>
      <c r="I277" s="154"/>
      <c r="J277" s="154"/>
      <c r="K277" s="154"/>
      <c r="L277" s="154"/>
      <c r="M277" s="154"/>
      <c r="N277" s="154"/>
      <c r="O277" s="154"/>
      <c r="P277" s="154"/>
      <c r="Q277" s="16"/>
      <c r="R277" s="16"/>
      <c r="S277" s="16"/>
      <c r="T277" s="16"/>
    </row>
    <row r="278" spans="1:20" x14ac:dyDescent="0.2">
      <c r="A278" s="154"/>
      <c r="B278" s="154"/>
      <c r="C278" s="154"/>
      <c r="D278" s="154"/>
      <c r="E278" s="154"/>
      <c r="F278" s="154"/>
      <c r="G278" s="154"/>
      <c r="H278" s="154"/>
      <c r="I278" s="154"/>
      <c r="J278" s="154"/>
      <c r="K278" s="154"/>
      <c r="L278" s="154"/>
      <c r="M278" s="154"/>
      <c r="N278" s="154"/>
      <c r="O278" s="154"/>
      <c r="P278" s="154"/>
      <c r="Q278" s="16"/>
      <c r="R278" s="16"/>
      <c r="S278" s="16"/>
      <c r="T278" s="16"/>
    </row>
    <row r="279" spans="1:20" x14ac:dyDescent="0.2">
      <c r="A279" s="154"/>
      <c r="B279" s="154"/>
      <c r="C279" s="154"/>
      <c r="D279" s="154"/>
      <c r="E279" s="154"/>
      <c r="F279" s="154"/>
      <c r="G279" s="154"/>
      <c r="H279" s="154"/>
      <c r="I279" s="154"/>
      <c r="J279" s="154"/>
      <c r="K279" s="154"/>
      <c r="L279" s="154"/>
      <c r="M279" s="154"/>
      <c r="N279" s="154"/>
      <c r="O279" s="154"/>
      <c r="P279" s="154"/>
      <c r="Q279" s="16"/>
      <c r="R279" s="16"/>
      <c r="S279" s="16"/>
      <c r="T279" s="16"/>
    </row>
    <row r="280" spans="1:20" x14ac:dyDescent="0.2">
      <c r="A280" s="154"/>
      <c r="B280" s="154"/>
      <c r="C280" s="154"/>
      <c r="D280" s="154"/>
      <c r="E280" s="154"/>
      <c r="F280" s="154"/>
      <c r="G280" s="154"/>
      <c r="H280" s="154"/>
      <c r="I280" s="154"/>
      <c r="J280" s="154"/>
      <c r="K280" s="154"/>
      <c r="L280" s="154"/>
      <c r="M280" s="154"/>
      <c r="N280" s="154"/>
      <c r="O280" s="154"/>
      <c r="P280" s="154"/>
      <c r="Q280" s="16"/>
      <c r="R280" s="16"/>
      <c r="S280" s="16"/>
      <c r="T280" s="16"/>
    </row>
    <row r="281" spans="1:20" x14ac:dyDescent="0.2">
      <c r="A281" s="154"/>
      <c r="B281" s="154"/>
      <c r="C281" s="154"/>
      <c r="D281" s="154"/>
      <c r="E281" s="154"/>
      <c r="F281" s="154"/>
      <c r="G281" s="154"/>
      <c r="H281" s="154"/>
      <c r="I281" s="154"/>
      <c r="J281" s="154"/>
      <c r="K281" s="154"/>
      <c r="L281" s="154"/>
      <c r="M281" s="154"/>
      <c r="N281" s="154"/>
      <c r="O281" s="154"/>
      <c r="P281" s="154"/>
      <c r="Q281" s="16"/>
      <c r="R281" s="16"/>
      <c r="S281" s="16"/>
      <c r="T281" s="16"/>
    </row>
    <row r="282" spans="1:20" x14ac:dyDescent="0.2">
      <c r="A282" s="154"/>
      <c r="B282" s="154"/>
      <c r="C282" s="154"/>
      <c r="D282" s="154"/>
      <c r="E282" s="154"/>
      <c r="F282" s="154"/>
      <c r="G282" s="154"/>
      <c r="H282" s="154"/>
      <c r="I282" s="154"/>
      <c r="J282" s="154"/>
      <c r="K282" s="154"/>
      <c r="L282" s="154"/>
      <c r="M282" s="154"/>
      <c r="N282" s="154"/>
      <c r="O282" s="154"/>
      <c r="P282" s="154"/>
      <c r="Q282" s="16"/>
      <c r="R282" s="16"/>
      <c r="S282" s="16"/>
      <c r="T282" s="16"/>
    </row>
    <row r="283" spans="1:20" x14ac:dyDescent="0.2">
      <c r="A283" s="154"/>
      <c r="B283" s="154"/>
      <c r="C283" s="154"/>
      <c r="D283" s="154"/>
      <c r="E283" s="154"/>
      <c r="F283" s="154"/>
      <c r="G283" s="154"/>
      <c r="H283" s="154"/>
      <c r="I283" s="154"/>
      <c r="J283" s="154"/>
      <c r="K283" s="154"/>
      <c r="L283" s="154"/>
      <c r="M283" s="154"/>
      <c r="N283" s="154"/>
      <c r="O283" s="154"/>
      <c r="P283" s="154"/>
      <c r="Q283" s="16"/>
      <c r="R283" s="16"/>
      <c r="S283" s="16"/>
      <c r="T283" s="16"/>
    </row>
    <row r="284" spans="1:20" x14ac:dyDescent="0.2">
      <c r="A284" s="154"/>
      <c r="B284" s="154"/>
      <c r="C284" s="154"/>
      <c r="D284" s="154"/>
      <c r="E284" s="154"/>
      <c r="F284" s="154"/>
      <c r="G284" s="154"/>
      <c r="H284" s="154"/>
      <c r="I284" s="154"/>
      <c r="J284" s="154"/>
      <c r="K284" s="154"/>
      <c r="L284" s="154"/>
      <c r="M284" s="154"/>
      <c r="N284" s="154"/>
      <c r="O284" s="154"/>
      <c r="P284" s="154"/>
      <c r="Q284" s="16"/>
      <c r="R284" s="16"/>
      <c r="S284" s="16"/>
      <c r="T284" s="16"/>
    </row>
    <row r="285" spans="1:20" x14ac:dyDescent="0.2">
      <c r="A285" s="154"/>
      <c r="B285" s="154"/>
      <c r="C285" s="154"/>
      <c r="D285" s="154"/>
      <c r="E285" s="154"/>
      <c r="F285" s="154"/>
      <c r="G285" s="154"/>
      <c r="H285" s="156"/>
      <c r="I285" s="157"/>
      <c r="J285" s="157"/>
      <c r="K285" s="157"/>
      <c r="L285" s="157"/>
      <c r="M285" s="157"/>
      <c r="N285" s="157"/>
      <c r="O285" s="157"/>
      <c r="P285" s="157"/>
      <c r="Q285" s="18"/>
      <c r="R285" s="16"/>
      <c r="S285" s="16"/>
      <c r="T285" s="16"/>
    </row>
    <row r="286" spans="1:20" x14ac:dyDescent="0.2">
      <c r="A286" s="154"/>
      <c r="B286" s="154"/>
      <c r="C286" s="154"/>
      <c r="D286" s="154"/>
      <c r="E286" s="154"/>
      <c r="F286" s="154"/>
      <c r="G286" s="154"/>
      <c r="H286" s="156"/>
      <c r="I286" s="157"/>
      <c r="J286" s="157"/>
      <c r="K286" s="157"/>
      <c r="L286" s="157"/>
      <c r="M286" s="157"/>
      <c r="N286" s="157"/>
      <c r="O286" s="157"/>
      <c r="P286" s="157"/>
      <c r="Q286" s="18"/>
      <c r="R286" s="16"/>
      <c r="S286" s="16"/>
      <c r="T286" s="16"/>
    </row>
    <row r="287" spans="1:20" x14ac:dyDescent="0.2">
      <c r="A287" s="154"/>
      <c r="B287" s="154"/>
      <c r="C287" s="154"/>
      <c r="D287" s="154"/>
      <c r="E287" s="154"/>
      <c r="F287" s="154"/>
      <c r="G287" s="154"/>
      <c r="H287" s="156"/>
      <c r="I287" s="157"/>
      <c r="J287" s="157"/>
      <c r="K287" s="157"/>
      <c r="L287" s="157"/>
      <c r="M287" s="157"/>
      <c r="N287" s="157"/>
      <c r="O287" s="157"/>
      <c r="P287" s="157"/>
      <c r="Q287" s="18"/>
      <c r="R287" s="16"/>
      <c r="S287" s="16"/>
      <c r="T287" s="16"/>
    </row>
    <row r="288" spans="1:20" x14ac:dyDescent="0.2">
      <c r="A288" s="154"/>
      <c r="B288" s="154"/>
      <c r="C288" s="154"/>
      <c r="D288" s="154"/>
      <c r="E288" s="154"/>
      <c r="F288" s="154"/>
      <c r="G288" s="154"/>
      <c r="H288" s="156"/>
      <c r="I288" s="157"/>
      <c r="J288" s="157"/>
      <c r="K288" s="157"/>
      <c r="L288" s="157"/>
      <c r="M288" s="157"/>
      <c r="N288" s="157"/>
      <c r="O288" s="157"/>
      <c r="P288" s="157"/>
      <c r="Q288" s="18"/>
      <c r="R288" s="16"/>
      <c r="S288" s="16"/>
      <c r="T288" s="16"/>
    </row>
    <row r="289" spans="1:20" x14ac:dyDescent="0.2">
      <c r="A289" s="154"/>
      <c r="B289" s="154"/>
      <c r="C289" s="154"/>
      <c r="D289" s="154"/>
      <c r="E289" s="154"/>
      <c r="F289" s="154"/>
      <c r="G289" s="154"/>
      <c r="H289" s="156"/>
      <c r="I289" s="157"/>
      <c r="J289" s="157"/>
      <c r="K289" s="157"/>
      <c r="L289" s="157"/>
      <c r="M289" s="157"/>
      <c r="N289" s="157"/>
      <c r="O289" s="157"/>
      <c r="P289" s="157"/>
      <c r="Q289" s="18"/>
      <c r="R289" s="16"/>
      <c r="S289" s="16"/>
      <c r="T289" s="16"/>
    </row>
    <row r="290" spans="1:20" x14ac:dyDescent="0.2">
      <c r="A290" s="154"/>
      <c r="B290" s="154"/>
      <c r="C290" s="154"/>
      <c r="D290" s="154"/>
      <c r="E290" s="154"/>
      <c r="F290" s="154"/>
      <c r="G290" s="154"/>
      <c r="H290" s="156"/>
      <c r="I290" s="157"/>
      <c r="J290" s="157"/>
      <c r="K290" s="157"/>
      <c r="L290" s="157"/>
      <c r="M290" s="157"/>
      <c r="N290" s="157"/>
      <c r="O290" s="157"/>
      <c r="P290" s="157"/>
      <c r="Q290" s="18"/>
      <c r="R290" s="16"/>
      <c r="S290" s="16"/>
      <c r="T290" s="16"/>
    </row>
    <row r="291" spans="1:20" x14ac:dyDescent="0.2">
      <c r="A291" s="154"/>
      <c r="B291" s="154"/>
      <c r="C291" s="154"/>
      <c r="D291" s="154"/>
      <c r="E291" s="154"/>
      <c r="F291" s="154"/>
      <c r="G291" s="154"/>
      <c r="H291" s="156"/>
      <c r="I291" s="157"/>
      <c r="J291" s="157"/>
      <c r="K291" s="157"/>
      <c r="L291" s="157"/>
      <c r="M291" s="157"/>
      <c r="N291" s="157"/>
      <c r="O291" s="157"/>
      <c r="P291" s="157"/>
      <c r="Q291" s="18"/>
      <c r="R291" s="16"/>
      <c r="S291" s="16"/>
      <c r="T291" s="16"/>
    </row>
    <row r="292" spans="1:20" x14ac:dyDescent="0.2">
      <c r="A292" s="154"/>
      <c r="B292" s="154"/>
      <c r="C292" s="154"/>
      <c r="D292" s="154"/>
      <c r="E292" s="154"/>
      <c r="F292" s="154"/>
      <c r="G292" s="154"/>
      <c r="H292" s="156"/>
      <c r="I292" s="157"/>
      <c r="J292" s="157"/>
      <c r="K292" s="157"/>
      <c r="L292" s="157"/>
      <c r="M292" s="157"/>
      <c r="N292" s="157"/>
      <c r="O292" s="157"/>
      <c r="P292" s="157"/>
      <c r="Q292" s="18"/>
      <c r="R292" s="16"/>
      <c r="S292" s="16"/>
      <c r="T292" s="16"/>
    </row>
    <row r="293" spans="1:20" x14ac:dyDescent="0.2">
      <c r="A293" s="154"/>
      <c r="B293" s="154"/>
      <c r="C293" s="154"/>
      <c r="D293" s="154"/>
      <c r="E293" s="154"/>
      <c r="F293" s="154"/>
      <c r="G293" s="154"/>
      <c r="H293" s="156"/>
      <c r="I293" s="157"/>
      <c r="J293" s="157"/>
      <c r="K293" s="157"/>
      <c r="L293" s="157"/>
      <c r="M293" s="157"/>
      <c r="N293" s="157"/>
      <c r="O293" s="157"/>
      <c r="P293" s="157"/>
      <c r="Q293" s="18"/>
      <c r="R293" s="16"/>
      <c r="S293" s="16"/>
      <c r="T293" s="16"/>
    </row>
    <row r="294" spans="1:20" x14ac:dyDescent="0.2">
      <c r="A294" s="154"/>
      <c r="B294" s="154"/>
      <c r="C294" s="154"/>
      <c r="D294" s="154"/>
      <c r="E294" s="154"/>
      <c r="F294" s="154"/>
      <c r="G294" s="154"/>
      <c r="H294" s="156"/>
      <c r="I294" s="157"/>
      <c r="J294" s="157"/>
      <c r="K294" s="157"/>
      <c r="L294" s="157"/>
      <c r="M294" s="157"/>
      <c r="N294" s="157"/>
      <c r="O294" s="157"/>
      <c r="P294" s="157"/>
      <c r="Q294" s="18"/>
      <c r="R294" s="16"/>
      <c r="S294" s="16"/>
      <c r="T294" s="16"/>
    </row>
    <row r="295" spans="1:20" x14ac:dyDescent="0.2">
      <c r="A295" s="154"/>
      <c r="B295" s="154"/>
      <c r="C295" s="154"/>
      <c r="D295" s="154"/>
      <c r="E295" s="154"/>
      <c r="F295" s="154"/>
      <c r="G295" s="154"/>
      <c r="H295" s="156"/>
      <c r="I295" s="157"/>
      <c r="J295" s="157"/>
      <c r="K295" s="157"/>
      <c r="L295" s="157"/>
      <c r="M295" s="157"/>
      <c r="N295" s="157"/>
      <c r="O295" s="157"/>
      <c r="P295" s="157"/>
      <c r="Q295" s="18"/>
      <c r="R295" s="16"/>
      <c r="S295" s="16"/>
      <c r="T295" s="16"/>
    </row>
    <row r="296" spans="1:20" x14ac:dyDescent="0.2">
      <c r="A296" s="154"/>
      <c r="B296" s="154"/>
      <c r="C296" s="154"/>
      <c r="D296" s="154"/>
      <c r="E296" s="154"/>
      <c r="F296" s="154"/>
      <c r="G296" s="154"/>
      <c r="H296" s="156"/>
      <c r="I296" s="157"/>
      <c r="J296" s="157"/>
      <c r="K296" s="157"/>
      <c r="L296" s="157"/>
      <c r="M296" s="157"/>
      <c r="N296" s="157"/>
      <c r="O296" s="157"/>
      <c r="P296" s="157"/>
      <c r="Q296" s="18"/>
      <c r="R296" s="16"/>
      <c r="S296" s="16"/>
      <c r="T296" s="16"/>
    </row>
    <row r="297" spans="1:20" x14ac:dyDescent="0.2">
      <c r="A297" s="16"/>
      <c r="B297" s="16"/>
      <c r="C297" s="16"/>
      <c r="D297" s="16"/>
      <c r="E297" s="16"/>
      <c r="F297" s="16"/>
      <c r="G297" s="16"/>
      <c r="H297" s="17"/>
      <c r="I297" s="18"/>
      <c r="J297" s="18"/>
      <c r="K297" s="18"/>
      <c r="L297" s="18"/>
      <c r="M297" s="18"/>
      <c r="N297" s="18"/>
      <c r="O297" s="18"/>
      <c r="P297" s="18"/>
      <c r="Q297" s="18"/>
      <c r="R297" s="16"/>
      <c r="S297" s="16"/>
      <c r="T297" s="16"/>
    </row>
    <row r="298" spans="1:20" x14ac:dyDescent="0.2">
      <c r="A298" s="16"/>
      <c r="B298" s="16"/>
      <c r="C298" s="16"/>
      <c r="D298" s="16"/>
      <c r="E298" s="16"/>
      <c r="F298" s="16"/>
      <c r="G298" s="16"/>
      <c r="H298" s="17"/>
      <c r="I298" s="18"/>
      <c r="J298" s="18"/>
      <c r="K298" s="18"/>
      <c r="L298" s="18"/>
      <c r="M298" s="18"/>
      <c r="N298" s="18"/>
      <c r="O298" s="18"/>
      <c r="P298" s="18"/>
      <c r="Q298" s="18"/>
      <c r="R298" s="16"/>
      <c r="S298" s="16"/>
      <c r="T298" s="16"/>
    </row>
    <row r="299" spans="1:20" x14ac:dyDescent="0.2">
      <c r="A299" s="16"/>
      <c r="B299" s="16"/>
      <c r="C299" s="16"/>
      <c r="D299" s="16"/>
      <c r="E299" s="16"/>
      <c r="F299" s="16"/>
      <c r="G299" s="16"/>
      <c r="H299" s="17"/>
      <c r="I299" s="18"/>
      <c r="J299" s="18"/>
      <c r="K299" s="18"/>
      <c r="L299" s="18"/>
      <c r="M299" s="18"/>
      <c r="N299" s="18"/>
      <c r="O299" s="18"/>
      <c r="P299" s="18"/>
      <c r="Q299" s="18"/>
      <c r="R299" s="16"/>
      <c r="S299" s="16"/>
      <c r="T299" s="16"/>
    </row>
    <row r="300" spans="1:20" x14ac:dyDescent="0.2">
      <c r="A300" s="16"/>
      <c r="B300" s="16"/>
      <c r="C300" s="16"/>
      <c r="D300" s="16"/>
      <c r="E300" s="16"/>
      <c r="F300" s="16"/>
      <c r="G300" s="16"/>
      <c r="H300" s="17"/>
      <c r="I300" s="18"/>
      <c r="J300" s="18"/>
      <c r="K300" s="18"/>
      <c r="L300" s="18"/>
      <c r="M300" s="18"/>
      <c r="N300" s="18"/>
      <c r="O300" s="18"/>
      <c r="P300" s="18"/>
      <c r="Q300" s="18"/>
      <c r="R300" s="16"/>
      <c r="S300" s="16"/>
      <c r="T300" s="16"/>
    </row>
    <row r="301" spans="1:20" x14ac:dyDescent="0.2">
      <c r="A301" s="16"/>
      <c r="B301" s="16"/>
      <c r="C301" s="16"/>
      <c r="D301" s="16"/>
      <c r="E301" s="16"/>
      <c r="F301" s="16"/>
      <c r="G301" s="16"/>
      <c r="H301" s="17"/>
      <c r="I301" s="18"/>
      <c r="J301" s="18"/>
      <c r="K301" s="18"/>
      <c r="L301" s="18"/>
      <c r="M301" s="18"/>
      <c r="N301" s="18"/>
      <c r="O301" s="18"/>
      <c r="P301" s="18"/>
      <c r="Q301" s="15"/>
    </row>
    <row r="302" spans="1:20" x14ac:dyDescent="0.2">
      <c r="A302" s="16"/>
      <c r="B302" s="16"/>
      <c r="C302" s="16"/>
      <c r="D302" s="16"/>
      <c r="E302" s="16"/>
      <c r="F302" s="16"/>
      <c r="G302" s="16"/>
      <c r="H302" s="17"/>
      <c r="I302" s="18"/>
      <c r="J302" s="18"/>
      <c r="K302" s="18"/>
      <c r="L302" s="18"/>
      <c r="M302" s="18"/>
      <c r="N302" s="18"/>
      <c r="O302" s="18"/>
      <c r="P302" s="18"/>
      <c r="Q302" s="15"/>
    </row>
    <row r="303" spans="1:20" x14ac:dyDescent="0.2">
      <c r="A303" s="16"/>
      <c r="B303" s="16"/>
      <c r="C303" s="16"/>
      <c r="D303" s="16"/>
      <c r="E303" s="16"/>
      <c r="F303" s="16"/>
      <c r="G303" s="16"/>
      <c r="H303" s="17"/>
      <c r="I303" s="18"/>
      <c r="J303" s="18"/>
      <c r="K303" s="18"/>
      <c r="L303" s="18"/>
      <c r="M303" s="18"/>
      <c r="N303" s="18"/>
      <c r="O303" s="18"/>
      <c r="P303" s="18"/>
      <c r="Q303" s="15"/>
    </row>
    <row r="304" spans="1:20" x14ac:dyDescent="0.2">
      <c r="A304" s="16"/>
      <c r="B304" s="16"/>
      <c r="C304" s="16"/>
      <c r="D304" s="16"/>
      <c r="E304" s="16"/>
      <c r="F304" s="16"/>
      <c r="G304" s="16"/>
      <c r="H304" s="17"/>
      <c r="I304" s="18"/>
      <c r="J304" s="18"/>
      <c r="K304" s="18"/>
      <c r="L304" s="18"/>
      <c r="M304" s="18"/>
      <c r="N304" s="18"/>
      <c r="O304" s="18"/>
      <c r="P304" s="18"/>
      <c r="Q304" s="15"/>
    </row>
    <row r="305" spans="1:1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</sheetData>
  <mergeCells count="18">
    <mergeCell ref="M182:N182"/>
    <mergeCell ref="A182:B182"/>
    <mergeCell ref="F182:G182"/>
    <mergeCell ref="A43:C43"/>
    <mergeCell ref="A180:I180"/>
    <mergeCell ref="H182:I182"/>
    <mergeCell ref="A1:O1"/>
    <mergeCell ref="A2:O2"/>
    <mergeCell ref="L181:P181"/>
    <mergeCell ref="G4:H4"/>
    <mergeCell ref="L4:M4"/>
    <mergeCell ref="A4:C4"/>
    <mergeCell ref="A3:C3"/>
    <mergeCell ref="A181:E181"/>
    <mergeCell ref="G3:K3"/>
    <mergeCell ref="L3:P3"/>
    <mergeCell ref="L5:P5"/>
    <mergeCell ref="G5:K5"/>
  </mergeCells>
  <pageMargins left="0.74803149606299213" right="0.74803149606299213" top="0.98425196850393704" bottom="0.98425196850393704" header="0" footer="0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41"/>
  <sheetViews>
    <sheetView zoomScale="55" zoomScaleNormal="55" workbookViewId="0">
      <selection activeCell="J41" sqref="A1:J41"/>
    </sheetView>
  </sheetViews>
  <sheetFormatPr baseColWidth="10" defaultRowHeight="12.75" x14ac:dyDescent="0.2"/>
  <cols>
    <col min="6" max="8" width="0" hidden="1" customWidth="1"/>
    <col min="9" max="9" width="13.5703125" bestFit="1" customWidth="1"/>
    <col min="10" max="10" width="12.5703125" bestFit="1" customWidth="1"/>
  </cols>
  <sheetData>
    <row r="1" spans="1:10" x14ac:dyDescent="0.2">
      <c r="A1" s="177" t="s">
        <v>59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2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4" spans="1:10" ht="13.5" thickBot="1" x14ac:dyDescent="0.25"/>
    <row r="5" spans="1:10" x14ac:dyDescent="0.2">
      <c r="A5" s="175" t="s">
        <v>47</v>
      </c>
      <c r="B5" s="77" t="s">
        <v>48</v>
      </c>
      <c r="C5" s="79" t="s">
        <v>54</v>
      </c>
      <c r="D5" s="167" t="s">
        <v>49</v>
      </c>
      <c r="E5" s="174"/>
      <c r="F5" s="78" t="s">
        <v>57</v>
      </c>
      <c r="G5" s="78" t="s">
        <v>56</v>
      </c>
      <c r="H5" s="85"/>
      <c r="I5" s="167" t="s">
        <v>53</v>
      </c>
      <c r="J5" s="169"/>
    </row>
    <row r="6" spans="1:10" ht="13.5" thickBot="1" x14ac:dyDescent="0.25">
      <c r="A6" s="176"/>
      <c r="B6" s="82" t="s">
        <v>52</v>
      </c>
      <c r="C6" s="84" t="s">
        <v>55</v>
      </c>
      <c r="D6" s="93" t="s">
        <v>50</v>
      </c>
      <c r="E6" s="83" t="s">
        <v>51</v>
      </c>
      <c r="F6" s="83"/>
      <c r="G6" s="83"/>
      <c r="H6" s="86"/>
      <c r="I6" s="82" t="s">
        <v>50</v>
      </c>
      <c r="J6" s="84" t="s">
        <v>51</v>
      </c>
    </row>
    <row r="7" spans="1:10" ht="14.25" x14ac:dyDescent="0.2">
      <c r="A7" s="94"/>
      <c r="B7" s="97"/>
      <c r="C7" s="98"/>
      <c r="D7" s="99"/>
      <c r="E7" s="100"/>
      <c r="F7" s="80">
        <f>+C7</f>
        <v>0</v>
      </c>
      <c r="G7" s="80">
        <f>+C7*D7</f>
        <v>0</v>
      </c>
      <c r="H7" s="87">
        <f>+C7*E7</f>
        <v>0</v>
      </c>
      <c r="I7" s="90">
        <f>D7</f>
        <v>0</v>
      </c>
      <c r="J7" s="81">
        <f>+E7</f>
        <v>0</v>
      </c>
    </row>
    <row r="8" spans="1:10" ht="14.25" x14ac:dyDescent="0.2">
      <c r="A8" s="95"/>
      <c r="B8" s="101"/>
      <c r="C8" s="102"/>
      <c r="D8" s="103"/>
      <c r="E8" s="104"/>
      <c r="F8" s="26">
        <f>+F7+C8</f>
        <v>0</v>
      </c>
      <c r="G8" s="26">
        <f>+G7+C8*D8</f>
        <v>0</v>
      </c>
      <c r="H8" s="88">
        <f>+H7+C8*E8</f>
        <v>0</v>
      </c>
      <c r="I8" s="91">
        <f>IF(F8&lt;&gt;0,G8/F8,0)</f>
        <v>0</v>
      </c>
      <c r="J8" s="70">
        <f>IF(F8&lt;&gt;0,H8/F8,0)</f>
        <v>0</v>
      </c>
    </row>
    <row r="9" spans="1:10" ht="14.25" x14ac:dyDescent="0.2">
      <c r="A9" s="95"/>
      <c r="B9" s="101"/>
      <c r="C9" s="102"/>
      <c r="D9" s="103"/>
      <c r="E9" s="104"/>
      <c r="F9" s="26">
        <f t="shared" ref="F9:F38" si="0">+F8+C9</f>
        <v>0</v>
      </c>
      <c r="G9" s="26">
        <f t="shared" ref="G9:G38" si="1">+G8+C9*D9</f>
        <v>0</v>
      </c>
      <c r="H9" s="88">
        <f t="shared" ref="H9:H38" si="2">+H8+C9*E9</f>
        <v>0</v>
      </c>
      <c r="I9" s="91">
        <f t="shared" ref="I9:I40" si="3">IF(F9&lt;&gt;0,G9/F9,0)</f>
        <v>0</v>
      </c>
      <c r="J9" s="70">
        <f t="shared" ref="J9:J40" si="4">IF(F9&lt;&gt;0,H9/F9,0)</f>
        <v>0</v>
      </c>
    </row>
    <row r="10" spans="1:10" ht="14.25" x14ac:dyDescent="0.2">
      <c r="A10" s="95"/>
      <c r="B10" s="101"/>
      <c r="C10" s="102"/>
      <c r="D10" s="103"/>
      <c r="E10" s="104"/>
      <c r="F10" s="26">
        <f t="shared" si="0"/>
        <v>0</v>
      </c>
      <c r="G10" s="26">
        <f t="shared" si="1"/>
        <v>0</v>
      </c>
      <c r="H10" s="88">
        <f t="shared" si="2"/>
        <v>0</v>
      </c>
      <c r="I10" s="91">
        <f t="shared" si="3"/>
        <v>0</v>
      </c>
      <c r="J10" s="70">
        <f t="shared" si="4"/>
        <v>0</v>
      </c>
    </row>
    <row r="11" spans="1:10" ht="14.25" x14ac:dyDescent="0.2">
      <c r="A11" s="95"/>
      <c r="B11" s="101"/>
      <c r="C11" s="102"/>
      <c r="D11" s="103"/>
      <c r="E11" s="104"/>
      <c r="F11" s="26">
        <f t="shared" si="0"/>
        <v>0</v>
      </c>
      <c r="G11" s="26">
        <f t="shared" si="1"/>
        <v>0</v>
      </c>
      <c r="H11" s="88">
        <f t="shared" si="2"/>
        <v>0</v>
      </c>
      <c r="I11" s="91">
        <f t="shared" si="3"/>
        <v>0</v>
      </c>
      <c r="J11" s="70">
        <f t="shared" si="4"/>
        <v>0</v>
      </c>
    </row>
    <row r="12" spans="1:10" ht="14.25" x14ac:dyDescent="0.2">
      <c r="A12" s="95"/>
      <c r="B12" s="101"/>
      <c r="C12" s="102"/>
      <c r="D12" s="103"/>
      <c r="E12" s="104"/>
      <c r="F12" s="26">
        <f t="shared" si="0"/>
        <v>0</v>
      </c>
      <c r="G12" s="26">
        <f t="shared" si="1"/>
        <v>0</v>
      </c>
      <c r="H12" s="88">
        <f t="shared" si="2"/>
        <v>0</v>
      </c>
      <c r="I12" s="91">
        <f t="shared" si="3"/>
        <v>0</v>
      </c>
      <c r="J12" s="70">
        <f t="shared" si="4"/>
        <v>0</v>
      </c>
    </row>
    <row r="13" spans="1:10" ht="14.25" x14ac:dyDescent="0.2">
      <c r="A13" s="95"/>
      <c r="B13" s="101"/>
      <c r="C13" s="102"/>
      <c r="D13" s="103"/>
      <c r="E13" s="104"/>
      <c r="F13" s="26">
        <f t="shared" si="0"/>
        <v>0</v>
      </c>
      <c r="G13" s="26">
        <f t="shared" si="1"/>
        <v>0</v>
      </c>
      <c r="H13" s="88">
        <f t="shared" si="2"/>
        <v>0</v>
      </c>
      <c r="I13" s="91">
        <f t="shared" si="3"/>
        <v>0</v>
      </c>
      <c r="J13" s="70">
        <f t="shared" si="4"/>
        <v>0</v>
      </c>
    </row>
    <row r="14" spans="1:10" ht="14.25" x14ac:dyDescent="0.2">
      <c r="A14" s="95"/>
      <c r="B14" s="101"/>
      <c r="C14" s="102"/>
      <c r="D14" s="103"/>
      <c r="E14" s="104"/>
      <c r="F14" s="26">
        <f t="shared" si="0"/>
        <v>0</v>
      </c>
      <c r="G14" s="26">
        <f t="shared" si="1"/>
        <v>0</v>
      </c>
      <c r="H14" s="88">
        <f t="shared" si="2"/>
        <v>0</v>
      </c>
      <c r="I14" s="91">
        <f t="shared" si="3"/>
        <v>0</v>
      </c>
      <c r="J14" s="70">
        <f t="shared" si="4"/>
        <v>0</v>
      </c>
    </row>
    <row r="15" spans="1:10" ht="14.25" x14ac:dyDescent="0.2">
      <c r="A15" s="95"/>
      <c r="B15" s="101"/>
      <c r="C15" s="102"/>
      <c r="D15" s="103"/>
      <c r="E15" s="104"/>
      <c r="F15" s="26">
        <f t="shared" si="0"/>
        <v>0</v>
      </c>
      <c r="G15" s="26">
        <f t="shared" si="1"/>
        <v>0</v>
      </c>
      <c r="H15" s="88">
        <f t="shared" si="2"/>
        <v>0</v>
      </c>
      <c r="I15" s="91">
        <f t="shared" si="3"/>
        <v>0</v>
      </c>
      <c r="J15" s="70">
        <f t="shared" si="4"/>
        <v>0</v>
      </c>
    </row>
    <row r="16" spans="1:10" ht="14.25" x14ac:dyDescent="0.2">
      <c r="A16" s="95"/>
      <c r="B16" s="101"/>
      <c r="C16" s="102"/>
      <c r="D16" s="103"/>
      <c r="E16" s="104"/>
      <c r="F16" s="26">
        <f t="shared" si="0"/>
        <v>0</v>
      </c>
      <c r="G16" s="26">
        <f t="shared" si="1"/>
        <v>0</v>
      </c>
      <c r="H16" s="88">
        <f t="shared" si="2"/>
        <v>0</v>
      </c>
      <c r="I16" s="91">
        <f t="shared" si="3"/>
        <v>0</v>
      </c>
      <c r="J16" s="70">
        <f t="shared" si="4"/>
        <v>0</v>
      </c>
    </row>
    <row r="17" spans="1:10" ht="14.25" x14ac:dyDescent="0.2">
      <c r="A17" s="95"/>
      <c r="B17" s="101"/>
      <c r="C17" s="102"/>
      <c r="D17" s="103"/>
      <c r="E17" s="104"/>
      <c r="F17" s="26">
        <f t="shared" si="0"/>
        <v>0</v>
      </c>
      <c r="G17" s="26">
        <f t="shared" si="1"/>
        <v>0</v>
      </c>
      <c r="H17" s="88">
        <f t="shared" si="2"/>
        <v>0</v>
      </c>
      <c r="I17" s="91">
        <f t="shared" si="3"/>
        <v>0</v>
      </c>
      <c r="J17" s="70">
        <f t="shared" si="4"/>
        <v>0</v>
      </c>
    </row>
    <row r="18" spans="1:10" ht="14.25" x14ac:dyDescent="0.2">
      <c r="A18" s="95"/>
      <c r="B18" s="101"/>
      <c r="C18" s="102"/>
      <c r="D18" s="103"/>
      <c r="E18" s="104"/>
      <c r="F18" s="26">
        <f t="shared" si="0"/>
        <v>0</v>
      </c>
      <c r="G18" s="26">
        <f t="shared" si="1"/>
        <v>0</v>
      </c>
      <c r="H18" s="88">
        <f t="shared" si="2"/>
        <v>0</v>
      </c>
      <c r="I18" s="91">
        <f t="shared" si="3"/>
        <v>0</v>
      </c>
      <c r="J18" s="70">
        <f t="shared" si="4"/>
        <v>0</v>
      </c>
    </row>
    <row r="19" spans="1:10" ht="14.25" x14ac:dyDescent="0.2">
      <c r="A19" s="95"/>
      <c r="B19" s="101"/>
      <c r="C19" s="102"/>
      <c r="D19" s="103"/>
      <c r="E19" s="104"/>
      <c r="F19" s="26">
        <f t="shared" si="0"/>
        <v>0</v>
      </c>
      <c r="G19" s="26">
        <f t="shared" si="1"/>
        <v>0</v>
      </c>
      <c r="H19" s="88">
        <f t="shared" si="2"/>
        <v>0</v>
      </c>
      <c r="I19" s="91">
        <f t="shared" si="3"/>
        <v>0</v>
      </c>
      <c r="J19" s="70">
        <f t="shared" si="4"/>
        <v>0</v>
      </c>
    </row>
    <row r="20" spans="1:10" ht="14.25" x14ac:dyDescent="0.2">
      <c r="A20" s="95"/>
      <c r="B20" s="101"/>
      <c r="C20" s="102"/>
      <c r="D20" s="103"/>
      <c r="E20" s="104"/>
      <c r="F20" s="26">
        <f t="shared" si="0"/>
        <v>0</v>
      </c>
      <c r="G20" s="26">
        <f t="shared" si="1"/>
        <v>0</v>
      </c>
      <c r="H20" s="88">
        <f t="shared" si="2"/>
        <v>0</v>
      </c>
      <c r="I20" s="91">
        <f t="shared" si="3"/>
        <v>0</v>
      </c>
      <c r="J20" s="70">
        <f t="shared" si="4"/>
        <v>0</v>
      </c>
    </row>
    <row r="21" spans="1:10" ht="14.25" x14ac:dyDescent="0.2">
      <c r="A21" s="95"/>
      <c r="B21" s="101"/>
      <c r="C21" s="102"/>
      <c r="D21" s="103"/>
      <c r="E21" s="104"/>
      <c r="F21" s="26">
        <f t="shared" si="0"/>
        <v>0</v>
      </c>
      <c r="G21" s="26">
        <f t="shared" si="1"/>
        <v>0</v>
      </c>
      <c r="H21" s="88">
        <f t="shared" si="2"/>
        <v>0</v>
      </c>
      <c r="I21" s="91">
        <f t="shared" si="3"/>
        <v>0</v>
      </c>
      <c r="J21" s="70">
        <f t="shared" si="4"/>
        <v>0</v>
      </c>
    </row>
    <row r="22" spans="1:10" ht="14.25" x14ac:dyDescent="0.2">
      <c r="A22" s="95"/>
      <c r="B22" s="101"/>
      <c r="C22" s="102"/>
      <c r="D22" s="103"/>
      <c r="E22" s="104"/>
      <c r="F22" s="26">
        <f t="shared" si="0"/>
        <v>0</v>
      </c>
      <c r="G22" s="26">
        <f t="shared" si="1"/>
        <v>0</v>
      </c>
      <c r="H22" s="88">
        <f t="shared" si="2"/>
        <v>0</v>
      </c>
      <c r="I22" s="91">
        <f t="shared" si="3"/>
        <v>0</v>
      </c>
      <c r="J22" s="70">
        <f t="shared" si="4"/>
        <v>0</v>
      </c>
    </row>
    <row r="23" spans="1:10" ht="14.25" x14ac:dyDescent="0.2">
      <c r="A23" s="95"/>
      <c r="B23" s="101"/>
      <c r="C23" s="102"/>
      <c r="D23" s="103"/>
      <c r="E23" s="104"/>
      <c r="F23" s="26">
        <f t="shared" si="0"/>
        <v>0</v>
      </c>
      <c r="G23" s="26">
        <f t="shared" si="1"/>
        <v>0</v>
      </c>
      <c r="H23" s="88">
        <f t="shared" si="2"/>
        <v>0</v>
      </c>
      <c r="I23" s="91">
        <f t="shared" si="3"/>
        <v>0</v>
      </c>
      <c r="J23" s="70">
        <f t="shared" si="4"/>
        <v>0</v>
      </c>
    </row>
    <row r="24" spans="1:10" ht="14.25" x14ac:dyDescent="0.2">
      <c r="A24" s="95"/>
      <c r="B24" s="101"/>
      <c r="C24" s="102"/>
      <c r="D24" s="103"/>
      <c r="E24" s="104"/>
      <c r="F24" s="26">
        <f t="shared" si="0"/>
        <v>0</v>
      </c>
      <c r="G24" s="26">
        <f t="shared" si="1"/>
        <v>0</v>
      </c>
      <c r="H24" s="88">
        <f t="shared" si="2"/>
        <v>0</v>
      </c>
      <c r="I24" s="91">
        <f t="shared" si="3"/>
        <v>0</v>
      </c>
      <c r="J24" s="70">
        <f t="shared" si="4"/>
        <v>0</v>
      </c>
    </row>
    <row r="25" spans="1:10" ht="14.25" x14ac:dyDescent="0.2">
      <c r="A25" s="95"/>
      <c r="B25" s="101"/>
      <c r="C25" s="102"/>
      <c r="D25" s="103"/>
      <c r="E25" s="104"/>
      <c r="F25" s="26">
        <f t="shared" si="0"/>
        <v>0</v>
      </c>
      <c r="G25" s="26">
        <f t="shared" si="1"/>
        <v>0</v>
      </c>
      <c r="H25" s="88">
        <f t="shared" si="2"/>
        <v>0</v>
      </c>
      <c r="I25" s="91">
        <f t="shared" si="3"/>
        <v>0</v>
      </c>
      <c r="J25" s="70">
        <f t="shared" si="4"/>
        <v>0</v>
      </c>
    </row>
    <row r="26" spans="1:10" ht="14.25" x14ac:dyDescent="0.2">
      <c r="A26" s="95"/>
      <c r="B26" s="101"/>
      <c r="C26" s="102"/>
      <c r="D26" s="103"/>
      <c r="E26" s="104"/>
      <c r="F26" s="26">
        <f t="shared" si="0"/>
        <v>0</v>
      </c>
      <c r="G26" s="26">
        <f t="shared" si="1"/>
        <v>0</v>
      </c>
      <c r="H26" s="88">
        <f t="shared" si="2"/>
        <v>0</v>
      </c>
      <c r="I26" s="91">
        <f t="shared" si="3"/>
        <v>0</v>
      </c>
      <c r="J26" s="70">
        <f t="shared" si="4"/>
        <v>0</v>
      </c>
    </row>
    <row r="27" spans="1:10" ht="14.25" x14ac:dyDescent="0.2">
      <c r="A27" s="95"/>
      <c r="B27" s="101"/>
      <c r="C27" s="102"/>
      <c r="D27" s="103"/>
      <c r="E27" s="104"/>
      <c r="F27" s="26">
        <f t="shared" si="0"/>
        <v>0</v>
      </c>
      <c r="G27" s="26">
        <f t="shared" si="1"/>
        <v>0</v>
      </c>
      <c r="H27" s="88">
        <f t="shared" si="2"/>
        <v>0</v>
      </c>
      <c r="I27" s="91">
        <f t="shared" si="3"/>
        <v>0</v>
      </c>
      <c r="J27" s="70">
        <f t="shared" si="4"/>
        <v>0</v>
      </c>
    </row>
    <row r="28" spans="1:10" ht="14.25" x14ac:dyDescent="0.2">
      <c r="A28" s="95"/>
      <c r="B28" s="101"/>
      <c r="C28" s="102"/>
      <c r="D28" s="103"/>
      <c r="E28" s="104"/>
      <c r="F28" s="26">
        <f t="shared" si="0"/>
        <v>0</v>
      </c>
      <c r="G28" s="26">
        <f t="shared" si="1"/>
        <v>0</v>
      </c>
      <c r="H28" s="88">
        <f t="shared" si="2"/>
        <v>0</v>
      </c>
      <c r="I28" s="91">
        <f t="shared" si="3"/>
        <v>0</v>
      </c>
      <c r="J28" s="70">
        <f t="shared" si="4"/>
        <v>0</v>
      </c>
    </row>
    <row r="29" spans="1:10" ht="14.25" x14ac:dyDescent="0.2">
      <c r="A29" s="95"/>
      <c r="B29" s="101"/>
      <c r="C29" s="102"/>
      <c r="D29" s="103"/>
      <c r="E29" s="104"/>
      <c r="F29" s="26">
        <f t="shared" si="0"/>
        <v>0</v>
      </c>
      <c r="G29" s="26">
        <f t="shared" si="1"/>
        <v>0</v>
      </c>
      <c r="H29" s="88">
        <f t="shared" si="2"/>
        <v>0</v>
      </c>
      <c r="I29" s="91">
        <f t="shared" si="3"/>
        <v>0</v>
      </c>
      <c r="J29" s="70">
        <f t="shared" si="4"/>
        <v>0</v>
      </c>
    </row>
    <row r="30" spans="1:10" ht="14.25" x14ac:dyDescent="0.2">
      <c r="A30" s="95"/>
      <c r="B30" s="101"/>
      <c r="C30" s="102"/>
      <c r="D30" s="103"/>
      <c r="E30" s="104"/>
      <c r="F30" s="26">
        <f t="shared" si="0"/>
        <v>0</v>
      </c>
      <c r="G30" s="26">
        <f t="shared" si="1"/>
        <v>0</v>
      </c>
      <c r="H30" s="88">
        <f t="shared" si="2"/>
        <v>0</v>
      </c>
      <c r="I30" s="91">
        <f t="shared" si="3"/>
        <v>0</v>
      </c>
      <c r="J30" s="70">
        <f t="shared" si="4"/>
        <v>0</v>
      </c>
    </row>
    <row r="31" spans="1:10" ht="14.25" x14ac:dyDescent="0.2">
      <c r="A31" s="95"/>
      <c r="B31" s="101"/>
      <c r="C31" s="102"/>
      <c r="D31" s="103"/>
      <c r="E31" s="104"/>
      <c r="F31" s="26">
        <f t="shared" si="0"/>
        <v>0</v>
      </c>
      <c r="G31" s="26">
        <f t="shared" si="1"/>
        <v>0</v>
      </c>
      <c r="H31" s="88">
        <f t="shared" si="2"/>
        <v>0</v>
      </c>
      <c r="I31" s="91">
        <f t="shared" si="3"/>
        <v>0</v>
      </c>
      <c r="J31" s="70">
        <f t="shared" si="4"/>
        <v>0</v>
      </c>
    </row>
    <row r="32" spans="1:10" ht="14.25" x14ac:dyDescent="0.2">
      <c r="A32" s="95"/>
      <c r="B32" s="101"/>
      <c r="C32" s="102"/>
      <c r="D32" s="103"/>
      <c r="E32" s="104"/>
      <c r="F32" s="26">
        <f t="shared" si="0"/>
        <v>0</v>
      </c>
      <c r="G32" s="26">
        <f t="shared" si="1"/>
        <v>0</v>
      </c>
      <c r="H32" s="88">
        <f t="shared" si="2"/>
        <v>0</v>
      </c>
      <c r="I32" s="91">
        <f t="shared" si="3"/>
        <v>0</v>
      </c>
      <c r="J32" s="70">
        <f t="shared" si="4"/>
        <v>0</v>
      </c>
    </row>
    <row r="33" spans="1:10" ht="14.25" x14ac:dyDescent="0.2">
      <c r="A33" s="95"/>
      <c r="B33" s="101"/>
      <c r="C33" s="102"/>
      <c r="D33" s="103"/>
      <c r="E33" s="104"/>
      <c r="F33" s="26">
        <f t="shared" si="0"/>
        <v>0</v>
      </c>
      <c r="G33" s="26">
        <f t="shared" si="1"/>
        <v>0</v>
      </c>
      <c r="H33" s="88">
        <f t="shared" si="2"/>
        <v>0</v>
      </c>
      <c r="I33" s="91">
        <f t="shared" si="3"/>
        <v>0</v>
      </c>
      <c r="J33" s="70">
        <f t="shared" si="4"/>
        <v>0</v>
      </c>
    </row>
    <row r="34" spans="1:10" ht="14.25" x14ac:dyDescent="0.2">
      <c r="A34" s="95"/>
      <c r="B34" s="101"/>
      <c r="C34" s="102"/>
      <c r="D34" s="103"/>
      <c r="E34" s="104"/>
      <c r="F34" s="26">
        <f t="shared" si="0"/>
        <v>0</v>
      </c>
      <c r="G34" s="26">
        <f t="shared" si="1"/>
        <v>0</v>
      </c>
      <c r="H34" s="88">
        <f t="shared" si="2"/>
        <v>0</v>
      </c>
      <c r="I34" s="91">
        <f t="shared" si="3"/>
        <v>0</v>
      </c>
      <c r="J34" s="70">
        <f t="shared" si="4"/>
        <v>0</v>
      </c>
    </row>
    <row r="35" spans="1:10" ht="14.25" x14ac:dyDescent="0.2">
      <c r="A35" s="95"/>
      <c r="B35" s="101"/>
      <c r="C35" s="101"/>
      <c r="D35" s="103"/>
      <c r="E35" s="104"/>
      <c r="F35" s="26">
        <f t="shared" si="0"/>
        <v>0</v>
      </c>
      <c r="G35" s="26">
        <f t="shared" si="1"/>
        <v>0</v>
      </c>
      <c r="H35" s="88">
        <f t="shared" si="2"/>
        <v>0</v>
      </c>
      <c r="I35" s="91">
        <f t="shared" si="3"/>
        <v>0</v>
      </c>
      <c r="J35" s="70">
        <f t="shared" si="4"/>
        <v>0</v>
      </c>
    </row>
    <row r="36" spans="1:10" ht="14.25" x14ac:dyDescent="0.2">
      <c r="A36" s="95"/>
      <c r="B36" s="101"/>
      <c r="C36" s="101"/>
      <c r="D36" s="103"/>
      <c r="E36" s="104"/>
      <c r="F36" s="26">
        <f t="shared" si="0"/>
        <v>0</v>
      </c>
      <c r="G36" s="26">
        <f t="shared" si="1"/>
        <v>0</v>
      </c>
      <c r="H36" s="88">
        <f t="shared" si="2"/>
        <v>0</v>
      </c>
      <c r="I36" s="91">
        <f t="shared" si="3"/>
        <v>0</v>
      </c>
      <c r="J36" s="70">
        <f t="shared" si="4"/>
        <v>0</v>
      </c>
    </row>
    <row r="37" spans="1:10" ht="14.25" x14ac:dyDescent="0.2">
      <c r="A37" s="95">
        <v>4</v>
      </c>
      <c r="B37" s="101">
        <v>740.24</v>
      </c>
      <c r="C37" s="101">
        <v>740.24</v>
      </c>
      <c r="D37" s="103">
        <v>26.28</v>
      </c>
      <c r="E37" s="104">
        <v>10.220000000000001</v>
      </c>
      <c r="F37" s="26">
        <f t="shared" si="0"/>
        <v>740.24</v>
      </c>
      <c r="G37" s="26">
        <f t="shared" si="1"/>
        <v>19453.5072</v>
      </c>
      <c r="H37" s="88">
        <f t="shared" si="2"/>
        <v>7565.2528000000002</v>
      </c>
      <c r="I37" s="91">
        <f t="shared" si="3"/>
        <v>26.28</v>
      </c>
      <c r="J37" s="70">
        <f t="shared" si="4"/>
        <v>10.220000000000001</v>
      </c>
    </row>
    <row r="38" spans="1:10" ht="14.25" x14ac:dyDescent="0.2">
      <c r="A38" s="95">
        <v>3</v>
      </c>
      <c r="B38" s="101">
        <v>740.24</v>
      </c>
      <c r="C38" s="101">
        <v>740.24</v>
      </c>
      <c r="D38" s="103">
        <v>26.28</v>
      </c>
      <c r="E38" s="104">
        <v>10.220000000000001</v>
      </c>
      <c r="F38" s="26">
        <f t="shared" si="0"/>
        <v>1480.48</v>
      </c>
      <c r="G38" s="26">
        <f t="shared" si="1"/>
        <v>38907.0144</v>
      </c>
      <c r="H38" s="88">
        <f t="shared" si="2"/>
        <v>15130.5056</v>
      </c>
      <c r="I38" s="91">
        <f t="shared" si="3"/>
        <v>26.28</v>
      </c>
      <c r="J38" s="70">
        <f t="shared" si="4"/>
        <v>10.220000000000001</v>
      </c>
    </row>
    <row r="39" spans="1:10" ht="15" thickBot="1" x14ac:dyDescent="0.25">
      <c r="A39" s="95">
        <v>2</v>
      </c>
      <c r="B39" s="105">
        <v>863</v>
      </c>
      <c r="C39" s="105">
        <v>863</v>
      </c>
      <c r="D39" s="103">
        <v>26.18</v>
      </c>
      <c r="E39" s="104">
        <v>9.1199999999999992</v>
      </c>
      <c r="F39" s="26">
        <f>+F38+C39</f>
        <v>2343.48</v>
      </c>
      <c r="G39" s="26">
        <f>+G38+C39*D39</f>
        <v>61500.354399999997</v>
      </c>
      <c r="H39" s="88">
        <f>+H38+C39*E39</f>
        <v>23001.065600000002</v>
      </c>
      <c r="I39" s="91">
        <f t="shared" si="3"/>
        <v>26.243174424360351</v>
      </c>
      <c r="J39" s="70">
        <f t="shared" si="4"/>
        <v>9.8149186679638838</v>
      </c>
    </row>
    <row r="40" spans="1:10" ht="15" thickBot="1" x14ac:dyDescent="0.25">
      <c r="A40" s="96">
        <v>1</v>
      </c>
      <c r="B40" s="105">
        <v>863</v>
      </c>
      <c r="C40" s="105">
        <v>863</v>
      </c>
      <c r="D40" s="103">
        <v>26.18</v>
      </c>
      <c r="E40" s="104">
        <v>9.1199999999999992</v>
      </c>
      <c r="F40" s="71">
        <f>+F39+C40</f>
        <v>3206.48</v>
      </c>
      <c r="G40" s="71">
        <f>+G39+C40*D40</f>
        <v>84093.694399999993</v>
      </c>
      <c r="H40" s="89">
        <f>+H39+C40*E40</f>
        <v>30871.625599999999</v>
      </c>
      <c r="I40" s="92">
        <f t="shared" si="3"/>
        <v>26.226171502707015</v>
      </c>
      <c r="J40" s="72">
        <f t="shared" si="4"/>
        <v>9.6278865297772001</v>
      </c>
    </row>
    <row r="41" spans="1:10" ht="13.5" thickBot="1" x14ac:dyDescent="0.25">
      <c r="A41" s="73" t="s">
        <v>58</v>
      </c>
      <c r="B41" s="76">
        <f>+SUM(B7:B40)</f>
        <v>3206.48</v>
      </c>
      <c r="C41" s="75">
        <f>+SUM(C7:C40)</f>
        <v>3206.48</v>
      </c>
      <c r="D41" s="75"/>
      <c r="E41" s="74"/>
      <c r="F41" s="74"/>
      <c r="G41" s="74"/>
      <c r="H41" s="74"/>
      <c r="I41" s="76"/>
      <c r="J41" s="75"/>
    </row>
  </sheetData>
  <sheetProtection password="F8B1" sheet="1" objects="1" scenarios="1"/>
  <mergeCells count="4">
    <mergeCell ref="D5:E5"/>
    <mergeCell ref="I5:J5"/>
    <mergeCell ref="A5:A6"/>
    <mergeCell ref="A1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513"/>
  <sheetViews>
    <sheetView showGridLines="0" topLeftCell="A22" zoomScaleNormal="100" workbookViewId="0">
      <selection activeCell="C14" sqref="C14"/>
    </sheetView>
  </sheetViews>
  <sheetFormatPr baseColWidth="10" defaultRowHeight="12.75" x14ac:dyDescent="0.2"/>
  <cols>
    <col min="1" max="1" width="12.28515625" style="107" customWidth="1"/>
    <col min="2" max="139" width="11.42578125" style="106"/>
    <col min="140" max="140" width="12.28515625" style="106" customWidth="1"/>
    <col min="141" max="174" width="11.42578125" style="106"/>
    <col min="175" max="175" width="5.85546875" style="106" customWidth="1"/>
    <col min="176" max="179" width="11.42578125" style="106"/>
    <col min="180" max="180" width="5.7109375" style="106" customWidth="1"/>
    <col min="181" max="395" width="11.42578125" style="106"/>
    <col min="396" max="396" width="12.28515625" style="106" customWidth="1"/>
    <col min="397" max="430" width="11.42578125" style="106"/>
    <col min="431" max="431" width="5.85546875" style="106" customWidth="1"/>
    <col min="432" max="435" width="11.42578125" style="106"/>
    <col min="436" max="436" width="5.7109375" style="106" customWidth="1"/>
    <col min="437" max="651" width="11.42578125" style="106"/>
    <col min="652" max="652" width="12.28515625" style="106" customWidth="1"/>
    <col min="653" max="686" width="11.42578125" style="106"/>
    <col min="687" max="687" width="5.85546875" style="106" customWidth="1"/>
    <col min="688" max="691" width="11.42578125" style="106"/>
    <col min="692" max="692" width="5.7109375" style="106" customWidth="1"/>
    <col min="693" max="907" width="11.42578125" style="106"/>
    <col min="908" max="908" width="12.28515625" style="106" customWidth="1"/>
    <col min="909" max="942" width="11.42578125" style="106"/>
    <col min="943" max="943" width="5.85546875" style="106" customWidth="1"/>
    <col min="944" max="947" width="11.42578125" style="106"/>
    <col min="948" max="948" width="5.7109375" style="106" customWidth="1"/>
    <col min="949" max="1163" width="11.42578125" style="106"/>
    <col min="1164" max="1164" width="12.28515625" style="106" customWidth="1"/>
    <col min="1165" max="1198" width="11.42578125" style="106"/>
    <col min="1199" max="1199" width="5.85546875" style="106" customWidth="1"/>
    <col min="1200" max="1203" width="11.42578125" style="106"/>
    <col min="1204" max="1204" width="5.7109375" style="106" customWidth="1"/>
    <col min="1205" max="1419" width="11.42578125" style="106"/>
    <col min="1420" max="1420" width="12.28515625" style="106" customWidth="1"/>
    <col min="1421" max="1454" width="11.42578125" style="106"/>
    <col min="1455" max="1455" width="5.85546875" style="106" customWidth="1"/>
    <col min="1456" max="1459" width="11.42578125" style="106"/>
    <col min="1460" max="1460" width="5.7109375" style="106" customWidth="1"/>
    <col min="1461" max="1675" width="11.42578125" style="106"/>
    <col min="1676" max="1676" width="12.28515625" style="106" customWidth="1"/>
    <col min="1677" max="1710" width="11.42578125" style="106"/>
    <col min="1711" max="1711" width="5.85546875" style="106" customWidth="1"/>
    <col min="1712" max="1715" width="11.42578125" style="106"/>
    <col min="1716" max="1716" width="5.7109375" style="106" customWidth="1"/>
    <col min="1717" max="1931" width="11.42578125" style="106"/>
    <col min="1932" max="1932" width="12.28515625" style="106" customWidth="1"/>
    <col min="1933" max="1966" width="11.42578125" style="106"/>
    <col min="1967" max="1967" width="5.85546875" style="106" customWidth="1"/>
    <col min="1968" max="1971" width="11.42578125" style="106"/>
    <col min="1972" max="1972" width="5.7109375" style="106" customWidth="1"/>
    <col min="1973" max="2187" width="11.42578125" style="106"/>
    <col min="2188" max="2188" width="12.28515625" style="106" customWidth="1"/>
    <col min="2189" max="2222" width="11.42578125" style="106"/>
    <col min="2223" max="2223" width="5.85546875" style="106" customWidth="1"/>
    <col min="2224" max="2227" width="11.42578125" style="106"/>
    <col min="2228" max="2228" width="5.7109375" style="106" customWidth="1"/>
    <col min="2229" max="2443" width="11.42578125" style="106"/>
    <col min="2444" max="2444" width="12.28515625" style="106" customWidth="1"/>
    <col min="2445" max="2478" width="11.42578125" style="106"/>
    <col min="2479" max="2479" width="5.85546875" style="106" customWidth="1"/>
    <col min="2480" max="2483" width="11.42578125" style="106"/>
    <col min="2484" max="2484" width="5.7109375" style="106" customWidth="1"/>
    <col min="2485" max="2699" width="11.42578125" style="106"/>
    <col min="2700" max="2700" width="12.28515625" style="106" customWidth="1"/>
    <col min="2701" max="2734" width="11.42578125" style="106"/>
    <col min="2735" max="2735" width="5.85546875" style="106" customWidth="1"/>
    <col min="2736" max="2739" width="11.42578125" style="106"/>
    <col min="2740" max="2740" width="5.7109375" style="106" customWidth="1"/>
    <col min="2741" max="2955" width="11.42578125" style="106"/>
    <col min="2956" max="2956" width="12.28515625" style="106" customWidth="1"/>
    <col min="2957" max="2990" width="11.42578125" style="106"/>
    <col min="2991" max="2991" width="5.85546875" style="106" customWidth="1"/>
    <col min="2992" max="2995" width="11.42578125" style="106"/>
    <col min="2996" max="2996" width="5.7109375" style="106" customWidth="1"/>
    <col min="2997" max="3211" width="11.42578125" style="106"/>
    <col min="3212" max="3212" width="12.28515625" style="106" customWidth="1"/>
    <col min="3213" max="3246" width="11.42578125" style="106"/>
    <col min="3247" max="3247" width="5.85546875" style="106" customWidth="1"/>
    <col min="3248" max="3251" width="11.42578125" style="106"/>
    <col min="3252" max="3252" width="5.7109375" style="106" customWidth="1"/>
    <col min="3253" max="3467" width="11.42578125" style="106"/>
    <col min="3468" max="3468" width="12.28515625" style="106" customWidth="1"/>
    <col min="3469" max="3502" width="11.42578125" style="106"/>
    <col min="3503" max="3503" width="5.85546875" style="106" customWidth="1"/>
    <col min="3504" max="3507" width="11.42578125" style="106"/>
    <col min="3508" max="3508" width="5.7109375" style="106" customWidth="1"/>
    <col min="3509" max="3723" width="11.42578125" style="106"/>
    <col min="3724" max="3724" width="12.28515625" style="106" customWidth="1"/>
    <col min="3725" max="3758" width="11.42578125" style="106"/>
    <col min="3759" max="3759" width="5.85546875" style="106" customWidth="1"/>
    <col min="3760" max="3763" width="11.42578125" style="106"/>
    <col min="3764" max="3764" width="5.7109375" style="106" customWidth="1"/>
    <col min="3765" max="3979" width="11.42578125" style="106"/>
    <col min="3980" max="3980" width="12.28515625" style="106" customWidth="1"/>
    <col min="3981" max="4014" width="11.42578125" style="106"/>
    <col min="4015" max="4015" width="5.85546875" style="106" customWidth="1"/>
    <col min="4016" max="4019" width="11.42578125" style="106"/>
    <col min="4020" max="4020" width="5.7109375" style="106" customWidth="1"/>
    <col min="4021" max="4235" width="11.42578125" style="106"/>
    <col min="4236" max="4236" width="12.28515625" style="106" customWidth="1"/>
    <col min="4237" max="4270" width="11.42578125" style="106"/>
    <col min="4271" max="4271" width="5.85546875" style="106" customWidth="1"/>
    <col min="4272" max="4275" width="11.42578125" style="106"/>
    <col min="4276" max="4276" width="5.7109375" style="106" customWidth="1"/>
    <col min="4277" max="4491" width="11.42578125" style="106"/>
    <col min="4492" max="4492" width="12.28515625" style="106" customWidth="1"/>
    <col min="4493" max="4526" width="11.42578125" style="106"/>
    <col min="4527" max="4527" width="5.85546875" style="106" customWidth="1"/>
    <col min="4528" max="4531" width="11.42578125" style="106"/>
    <col min="4532" max="4532" width="5.7109375" style="106" customWidth="1"/>
    <col min="4533" max="4747" width="11.42578125" style="106"/>
    <col min="4748" max="4748" width="12.28515625" style="106" customWidth="1"/>
    <col min="4749" max="4782" width="11.42578125" style="106"/>
    <col min="4783" max="4783" width="5.85546875" style="106" customWidth="1"/>
    <col min="4784" max="4787" width="11.42578125" style="106"/>
    <col min="4788" max="4788" width="5.7109375" style="106" customWidth="1"/>
    <col min="4789" max="5003" width="11.42578125" style="106"/>
    <col min="5004" max="5004" width="12.28515625" style="106" customWidth="1"/>
    <col min="5005" max="5038" width="11.42578125" style="106"/>
    <col min="5039" max="5039" width="5.85546875" style="106" customWidth="1"/>
    <col min="5040" max="5043" width="11.42578125" style="106"/>
    <col min="5044" max="5044" width="5.7109375" style="106" customWidth="1"/>
    <col min="5045" max="5259" width="11.42578125" style="106"/>
    <col min="5260" max="5260" width="12.28515625" style="106" customWidth="1"/>
    <col min="5261" max="5294" width="11.42578125" style="106"/>
    <col min="5295" max="5295" width="5.85546875" style="106" customWidth="1"/>
    <col min="5296" max="5299" width="11.42578125" style="106"/>
    <col min="5300" max="5300" width="5.7109375" style="106" customWidth="1"/>
    <col min="5301" max="5515" width="11.42578125" style="106"/>
    <col min="5516" max="5516" width="12.28515625" style="106" customWidth="1"/>
    <col min="5517" max="5550" width="11.42578125" style="106"/>
    <col min="5551" max="5551" width="5.85546875" style="106" customWidth="1"/>
    <col min="5552" max="5555" width="11.42578125" style="106"/>
    <col min="5556" max="5556" width="5.7109375" style="106" customWidth="1"/>
    <col min="5557" max="5771" width="11.42578125" style="106"/>
    <col min="5772" max="5772" width="12.28515625" style="106" customWidth="1"/>
    <col min="5773" max="5806" width="11.42578125" style="106"/>
    <col min="5807" max="5807" width="5.85546875" style="106" customWidth="1"/>
    <col min="5808" max="5811" width="11.42578125" style="106"/>
    <col min="5812" max="5812" width="5.7109375" style="106" customWidth="1"/>
    <col min="5813" max="6027" width="11.42578125" style="106"/>
    <col min="6028" max="6028" width="12.28515625" style="106" customWidth="1"/>
    <col min="6029" max="6062" width="11.42578125" style="106"/>
    <col min="6063" max="6063" width="5.85546875" style="106" customWidth="1"/>
    <col min="6064" max="6067" width="11.42578125" style="106"/>
    <col min="6068" max="6068" width="5.7109375" style="106" customWidth="1"/>
    <col min="6069" max="6283" width="11.42578125" style="106"/>
    <col min="6284" max="6284" width="12.28515625" style="106" customWidth="1"/>
    <col min="6285" max="6318" width="11.42578125" style="106"/>
    <col min="6319" max="6319" width="5.85546875" style="106" customWidth="1"/>
    <col min="6320" max="6323" width="11.42578125" style="106"/>
    <col min="6324" max="6324" width="5.7109375" style="106" customWidth="1"/>
    <col min="6325" max="6539" width="11.42578125" style="106"/>
    <col min="6540" max="6540" width="12.28515625" style="106" customWidth="1"/>
    <col min="6541" max="6574" width="11.42578125" style="106"/>
    <col min="6575" max="6575" width="5.85546875" style="106" customWidth="1"/>
    <col min="6576" max="6579" width="11.42578125" style="106"/>
    <col min="6580" max="6580" width="5.7109375" style="106" customWidth="1"/>
    <col min="6581" max="6795" width="11.42578125" style="106"/>
    <col min="6796" max="6796" width="12.28515625" style="106" customWidth="1"/>
    <col min="6797" max="6830" width="11.42578125" style="106"/>
    <col min="6831" max="6831" width="5.85546875" style="106" customWidth="1"/>
    <col min="6832" max="6835" width="11.42578125" style="106"/>
    <col min="6836" max="6836" width="5.7109375" style="106" customWidth="1"/>
    <col min="6837" max="7051" width="11.42578125" style="106"/>
    <col min="7052" max="7052" width="12.28515625" style="106" customWidth="1"/>
    <col min="7053" max="7086" width="11.42578125" style="106"/>
    <col min="7087" max="7087" width="5.85546875" style="106" customWidth="1"/>
    <col min="7088" max="7091" width="11.42578125" style="106"/>
    <col min="7092" max="7092" width="5.7109375" style="106" customWidth="1"/>
    <col min="7093" max="7307" width="11.42578125" style="106"/>
    <col min="7308" max="7308" width="12.28515625" style="106" customWidth="1"/>
    <col min="7309" max="7342" width="11.42578125" style="106"/>
    <col min="7343" max="7343" width="5.85546875" style="106" customWidth="1"/>
    <col min="7344" max="7347" width="11.42578125" style="106"/>
    <col min="7348" max="7348" width="5.7109375" style="106" customWidth="1"/>
    <col min="7349" max="7563" width="11.42578125" style="106"/>
    <col min="7564" max="7564" width="12.28515625" style="106" customWidth="1"/>
    <col min="7565" max="7598" width="11.42578125" style="106"/>
    <col min="7599" max="7599" width="5.85546875" style="106" customWidth="1"/>
    <col min="7600" max="7603" width="11.42578125" style="106"/>
    <col min="7604" max="7604" width="5.7109375" style="106" customWidth="1"/>
    <col min="7605" max="7819" width="11.42578125" style="106"/>
    <col min="7820" max="7820" width="12.28515625" style="106" customWidth="1"/>
    <col min="7821" max="7854" width="11.42578125" style="106"/>
    <col min="7855" max="7855" width="5.85546875" style="106" customWidth="1"/>
    <col min="7856" max="7859" width="11.42578125" style="106"/>
    <col min="7860" max="7860" width="5.7109375" style="106" customWidth="1"/>
    <col min="7861" max="8075" width="11.42578125" style="106"/>
    <col min="8076" max="8076" width="12.28515625" style="106" customWidth="1"/>
    <col min="8077" max="8110" width="11.42578125" style="106"/>
    <col min="8111" max="8111" width="5.85546875" style="106" customWidth="1"/>
    <col min="8112" max="8115" width="11.42578125" style="106"/>
    <col min="8116" max="8116" width="5.7109375" style="106" customWidth="1"/>
    <col min="8117" max="8331" width="11.42578125" style="106"/>
    <col min="8332" max="8332" width="12.28515625" style="106" customWidth="1"/>
    <col min="8333" max="8366" width="11.42578125" style="106"/>
    <col min="8367" max="8367" width="5.85546875" style="106" customWidth="1"/>
    <col min="8368" max="8371" width="11.42578125" style="106"/>
    <col min="8372" max="8372" width="5.7109375" style="106" customWidth="1"/>
    <col min="8373" max="8587" width="11.42578125" style="106"/>
    <col min="8588" max="8588" width="12.28515625" style="106" customWidth="1"/>
    <col min="8589" max="8622" width="11.42578125" style="106"/>
    <col min="8623" max="8623" width="5.85546875" style="106" customWidth="1"/>
    <col min="8624" max="8627" width="11.42578125" style="106"/>
    <col min="8628" max="8628" width="5.7109375" style="106" customWidth="1"/>
    <col min="8629" max="8843" width="11.42578125" style="106"/>
    <col min="8844" max="8844" width="12.28515625" style="106" customWidth="1"/>
    <col min="8845" max="8878" width="11.42578125" style="106"/>
    <col min="8879" max="8879" width="5.85546875" style="106" customWidth="1"/>
    <col min="8880" max="8883" width="11.42578125" style="106"/>
    <col min="8884" max="8884" width="5.7109375" style="106" customWidth="1"/>
    <col min="8885" max="9099" width="11.42578125" style="106"/>
    <col min="9100" max="9100" width="12.28515625" style="106" customWidth="1"/>
    <col min="9101" max="9134" width="11.42578125" style="106"/>
    <col min="9135" max="9135" width="5.85546875" style="106" customWidth="1"/>
    <col min="9136" max="9139" width="11.42578125" style="106"/>
    <col min="9140" max="9140" width="5.7109375" style="106" customWidth="1"/>
    <col min="9141" max="9355" width="11.42578125" style="106"/>
    <col min="9356" max="9356" width="12.28515625" style="106" customWidth="1"/>
    <col min="9357" max="9390" width="11.42578125" style="106"/>
    <col min="9391" max="9391" width="5.85546875" style="106" customWidth="1"/>
    <col min="9392" max="9395" width="11.42578125" style="106"/>
    <col min="9396" max="9396" width="5.7109375" style="106" customWidth="1"/>
    <col min="9397" max="9611" width="11.42578125" style="106"/>
    <col min="9612" max="9612" width="12.28515625" style="106" customWidth="1"/>
    <col min="9613" max="9646" width="11.42578125" style="106"/>
    <col min="9647" max="9647" width="5.85546875" style="106" customWidth="1"/>
    <col min="9648" max="9651" width="11.42578125" style="106"/>
    <col min="9652" max="9652" width="5.7109375" style="106" customWidth="1"/>
    <col min="9653" max="9867" width="11.42578125" style="106"/>
    <col min="9868" max="9868" width="12.28515625" style="106" customWidth="1"/>
    <col min="9869" max="9902" width="11.42578125" style="106"/>
    <col min="9903" max="9903" width="5.85546875" style="106" customWidth="1"/>
    <col min="9904" max="9907" width="11.42578125" style="106"/>
    <col min="9908" max="9908" width="5.7109375" style="106" customWidth="1"/>
    <col min="9909" max="10123" width="11.42578125" style="106"/>
    <col min="10124" max="10124" width="12.28515625" style="106" customWidth="1"/>
    <col min="10125" max="10158" width="11.42578125" style="106"/>
    <col min="10159" max="10159" width="5.85546875" style="106" customWidth="1"/>
    <col min="10160" max="10163" width="11.42578125" style="106"/>
    <col min="10164" max="10164" width="5.7109375" style="106" customWidth="1"/>
    <col min="10165" max="10379" width="11.42578125" style="106"/>
    <col min="10380" max="10380" width="12.28515625" style="106" customWidth="1"/>
    <col min="10381" max="10414" width="11.42578125" style="106"/>
    <col min="10415" max="10415" width="5.85546875" style="106" customWidth="1"/>
    <col min="10416" max="10419" width="11.42578125" style="106"/>
    <col min="10420" max="10420" width="5.7109375" style="106" customWidth="1"/>
    <col min="10421" max="10635" width="11.42578125" style="106"/>
    <col min="10636" max="10636" width="12.28515625" style="106" customWidth="1"/>
    <col min="10637" max="10670" width="11.42578125" style="106"/>
    <col min="10671" max="10671" width="5.85546875" style="106" customWidth="1"/>
    <col min="10672" max="10675" width="11.42578125" style="106"/>
    <col min="10676" max="10676" width="5.7109375" style="106" customWidth="1"/>
    <col min="10677" max="10891" width="11.42578125" style="106"/>
    <col min="10892" max="10892" width="12.28515625" style="106" customWidth="1"/>
    <col min="10893" max="10926" width="11.42578125" style="106"/>
    <col min="10927" max="10927" width="5.85546875" style="106" customWidth="1"/>
    <col min="10928" max="10931" width="11.42578125" style="106"/>
    <col min="10932" max="10932" width="5.7109375" style="106" customWidth="1"/>
    <col min="10933" max="11147" width="11.42578125" style="106"/>
    <col min="11148" max="11148" width="12.28515625" style="106" customWidth="1"/>
    <col min="11149" max="11182" width="11.42578125" style="106"/>
    <col min="11183" max="11183" width="5.85546875" style="106" customWidth="1"/>
    <col min="11184" max="11187" width="11.42578125" style="106"/>
    <col min="11188" max="11188" width="5.7109375" style="106" customWidth="1"/>
    <col min="11189" max="11403" width="11.42578125" style="106"/>
    <col min="11404" max="11404" width="12.28515625" style="106" customWidth="1"/>
    <col min="11405" max="11438" width="11.42578125" style="106"/>
    <col min="11439" max="11439" width="5.85546875" style="106" customWidth="1"/>
    <col min="11440" max="11443" width="11.42578125" style="106"/>
    <col min="11444" max="11444" width="5.7109375" style="106" customWidth="1"/>
    <col min="11445" max="11659" width="11.42578125" style="106"/>
    <col min="11660" max="11660" width="12.28515625" style="106" customWidth="1"/>
    <col min="11661" max="11694" width="11.42578125" style="106"/>
    <col min="11695" max="11695" width="5.85546875" style="106" customWidth="1"/>
    <col min="11696" max="11699" width="11.42578125" style="106"/>
    <col min="11700" max="11700" width="5.7109375" style="106" customWidth="1"/>
    <col min="11701" max="11915" width="11.42578125" style="106"/>
    <col min="11916" max="11916" width="12.28515625" style="106" customWidth="1"/>
    <col min="11917" max="11950" width="11.42578125" style="106"/>
    <col min="11951" max="11951" width="5.85546875" style="106" customWidth="1"/>
    <col min="11952" max="11955" width="11.42578125" style="106"/>
    <col min="11956" max="11956" width="5.7109375" style="106" customWidth="1"/>
    <col min="11957" max="12171" width="11.42578125" style="106"/>
    <col min="12172" max="12172" width="12.28515625" style="106" customWidth="1"/>
    <col min="12173" max="12206" width="11.42578125" style="106"/>
    <col min="12207" max="12207" width="5.85546875" style="106" customWidth="1"/>
    <col min="12208" max="12211" width="11.42578125" style="106"/>
    <col min="12212" max="12212" width="5.7109375" style="106" customWidth="1"/>
    <col min="12213" max="12427" width="11.42578125" style="106"/>
    <col min="12428" max="12428" width="12.28515625" style="106" customWidth="1"/>
    <col min="12429" max="12462" width="11.42578125" style="106"/>
    <col min="12463" max="12463" width="5.85546875" style="106" customWidth="1"/>
    <col min="12464" max="12467" width="11.42578125" style="106"/>
    <col min="12468" max="12468" width="5.7109375" style="106" customWidth="1"/>
    <col min="12469" max="12683" width="11.42578125" style="106"/>
    <col min="12684" max="12684" width="12.28515625" style="106" customWidth="1"/>
    <col min="12685" max="12718" width="11.42578125" style="106"/>
    <col min="12719" max="12719" width="5.85546875" style="106" customWidth="1"/>
    <col min="12720" max="12723" width="11.42578125" style="106"/>
    <col min="12724" max="12724" width="5.7109375" style="106" customWidth="1"/>
    <col min="12725" max="12939" width="11.42578125" style="106"/>
    <col min="12940" max="12940" width="12.28515625" style="106" customWidth="1"/>
    <col min="12941" max="12974" width="11.42578125" style="106"/>
    <col min="12975" max="12975" width="5.85546875" style="106" customWidth="1"/>
    <col min="12976" max="12979" width="11.42578125" style="106"/>
    <col min="12980" max="12980" width="5.7109375" style="106" customWidth="1"/>
    <col min="12981" max="13195" width="11.42578125" style="106"/>
    <col min="13196" max="13196" width="12.28515625" style="106" customWidth="1"/>
    <col min="13197" max="13230" width="11.42578125" style="106"/>
    <col min="13231" max="13231" width="5.85546875" style="106" customWidth="1"/>
    <col min="13232" max="13235" width="11.42578125" style="106"/>
    <col min="13236" max="13236" width="5.7109375" style="106" customWidth="1"/>
    <col min="13237" max="13451" width="11.42578125" style="106"/>
    <col min="13452" max="13452" width="12.28515625" style="106" customWidth="1"/>
    <col min="13453" max="13486" width="11.42578125" style="106"/>
    <col min="13487" max="13487" width="5.85546875" style="106" customWidth="1"/>
    <col min="13488" max="13491" width="11.42578125" style="106"/>
    <col min="13492" max="13492" width="5.7109375" style="106" customWidth="1"/>
    <col min="13493" max="13707" width="11.42578125" style="106"/>
    <col min="13708" max="13708" width="12.28515625" style="106" customWidth="1"/>
    <col min="13709" max="13742" width="11.42578125" style="106"/>
    <col min="13743" max="13743" width="5.85546875" style="106" customWidth="1"/>
    <col min="13744" max="13747" width="11.42578125" style="106"/>
    <col min="13748" max="13748" width="5.7109375" style="106" customWidth="1"/>
    <col min="13749" max="13963" width="11.42578125" style="106"/>
    <col min="13964" max="13964" width="12.28515625" style="106" customWidth="1"/>
    <col min="13965" max="13998" width="11.42578125" style="106"/>
    <col min="13999" max="13999" width="5.85546875" style="106" customWidth="1"/>
    <col min="14000" max="14003" width="11.42578125" style="106"/>
    <col min="14004" max="14004" width="5.7109375" style="106" customWidth="1"/>
    <col min="14005" max="14219" width="11.42578125" style="106"/>
    <col min="14220" max="14220" width="12.28515625" style="106" customWidth="1"/>
    <col min="14221" max="14254" width="11.42578125" style="106"/>
    <col min="14255" max="14255" width="5.85546875" style="106" customWidth="1"/>
    <col min="14256" max="14259" width="11.42578125" style="106"/>
    <col min="14260" max="14260" width="5.7109375" style="106" customWidth="1"/>
    <col min="14261" max="14475" width="11.42578125" style="106"/>
    <col min="14476" max="14476" width="12.28515625" style="106" customWidth="1"/>
    <col min="14477" max="14510" width="11.42578125" style="106"/>
    <col min="14511" max="14511" width="5.85546875" style="106" customWidth="1"/>
    <col min="14512" max="14515" width="11.42578125" style="106"/>
    <col min="14516" max="14516" width="5.7109375" style="106" customWidth="1"/>
    <col min="14517" max="14731" width="11.42578125" style="106"/>
    <col min="14732" max="14732" width="12.28515625" style="106" customWidth="1"/>
    <col min="14733" max="14766" width="11.42578125" style="106"/>
    <col min="14767" max="14767" width="5.85546875" style="106" customWidth="1"/>
    <col min="14768" max="14771" width="11.42578125" style="106"/>
    <col min="14772" max="14772" width="5.7109375" style="106" customWidth="1"/>
    <col min="14773" max="14987" width="11.42578125" style="106"/>
    <col min="14988" max="14988" width="12.28515625" style="106" customWidth="1"/>
    <col min="14989" max="15022" width="11.42578125" style="106"/>
    <col min="15023" max="15023" width="5.85546875" style="106" customWidth="1"/>
    <col min="15024" max="15027" width="11.42578125" style="106"/>
    <col min="15028" max="15028" width="5.7109375" style="106" customWidth="1"/>
    <col min="15029" max="15243" width="11.42578125" style="106"/>
    <col min="15244" max="15244" width="12.28515625" style="106" customWidth="1"/>
    <col min="15245" max="15278" width="11.42578125" style="106"/>
    <col min="15279" max="15279" width="5.85546875" style="106" customWidth="1"/>
    <col min="15280" max="15283" width="11.42578125" style="106"/>
    <col min="15284" max="15284" width="5.7109375" style="106" customWidth="1"/>
    <col min="15285" max="15499" width="11.42578125" style="106"/>
    <col min="15500" max="15500" width="12.28515625" style="106" customWidth="1"/>
    <col min="15501" max="15534" width="11.42578125" style="106"/>
    <col min="15535" max="15535" width="5.85546875" style="106" customWidth="1"/>
    <col min="15536" max="15539" width="11.42578125" style="106"/>
    <col min="15540" max="15540" width="5.7109375" style="106" customWidth="1"/>
    <col min="15541" max="15755" width="11.42578125" style="106"/>
    <col min="15756" max="15756" width="12.28515625" style="106" customWidth="1"/>
    <col min="15757" max="15790" width="11.42578125" style="106"/>
    <col min="15791" max="15791" width="5.85546875" style="106" customWidth="1"/>
    <col min="15792" max="15795" width="11.42578125" style="106"/>
    <col min="15796" max="15796" width="5.7109375" style="106" customWidth="1"/>
    <col min="15797" max="16011" width="11.42578125" style="106"/>
    <col min="16012" max="16012" width="12.28515625" style="106" customWidth="1"/>
    <col min="16013" max="16046" width="11.42578125" style="106"/>
    <col min="16047" max="16047" width="5.85546875" style="106" customWidth="1"/>
    <col min="16048" max="16051" width="11.42578125" style="106"/>
    <col min="16052" max="16052" width="5.7109375" style="106" customWidth="1"/>
    <col min="16053" max="16384" width="11.42578125" style="106"/>
  </cols>
  <sheetData>
    <row r="1" spans="1:7" ht="13.5" hidden="1" thickBot="1" x14ac:dyDescent="0.25">
      <c r="A1" s="130"/>
      <c r="B1" s="178">
        <v>4</v>
      </c>
      <c r="C1" s="178"/>
      <c r="D1" s="178"/>
      <c r="E1" s="179"/>
    </row>
    <row r="2" spans="1:7" ht="13.5" hidden="1" thickBot="1" x14ac:dyDescent="0.25">
      <c r="A2" s="117" t="s">
        <v>21</v>
      </c>
      <c r="B2" s="180">
        <v>0.35</v>
      </c>
      <c r="C2" s="180"/>
      <c r="D2" s="180"/>
      <c r="E2" s="181"/>
      <c r="G2" s="106" t="s">
        <v>21</v>
      </c>
    </row>
    <row r="3" spans="1:7" ht="13.5" hidden="1" thickBot="1" x14ac:dyDescent="0.25">
      <c r="A3" s="117"/>
      <c r="B3" s="110">
        <v>1</v>
      </c>
      <c r="C3" s="110">
        <v>2</v>
      </c>
      <c r="D3" s="110">
        <v>3</v>
      </c>
      <c r="E3" s="116"/>
    </row>
    <row r="4" spans="1:7" ht="13.5" hidden="1" thickBot="1" x14ac:dyDescent="0.25">
      <c r="A4" s="117" t="s">
        <v>22</v>
      </c>
      <c r="B4" s="109">
        <v>1</v>
      </c>
      <c r="C4" s="111">
        <v>1</v>
      </c>
      <c r="D4" s="111">
        <v>1</v>
      </c>
      <c r="E4" s="116"/>
      <c r="G4" s="106" t="s">
        <v>22</v>
      </c>
    </row>
    <row r="5" spans="1:7" ht="13.5" hidden="1" thickBot="1" x14ac:dyDescent="0.25">
      <c r="A5" s="117" t="s">
        <v>23</v>
      </c>
      <c r="B5" s="109">
        <v>1.2</v>
      </c>
      <c r="C5" s="111">
        <v>1.2</v>
      </c>
      <c r="D5" s="111">
        <v>1.2</v>
      </c>
      <c r="E5" s="116"/>
      <c r="G5" s="106" t="s">
        <v>23</v>
      </c>
    </row>
    <row r="6" spans="1:7" ht="13.5" hidden="1" thickBot="1" x14ac:dyDescent="0.25">
      <c r="A6" s="117" t="s">
        <v>24</v>
      </c>
      <c r="B6" s="112">
        <f>0.37*B4</f>
        <v>0.37</v>
      </c>
      <c r="C6" s="112">
        <f>0.4*C4</f>
        <v>0.4</v>
      </c>
      <c r="D6" s="112">
        <f>0.36*D4</f>
        <v>0.36</v>
      </c>
      <c r="E6" s="116"/>
      <c r="G6" s="106" t="s">
        <v>24</v>
      </c>
    </row>
    <row r="7" spans="1:7" ht="13.5" hidden="1" thickBot="1" x14ac:dyDescent="0.25">
      <c r="A7" s="117" t="s">
        <v>25</v>
      </c>
      <c r="B7" s="112">
        <f>0.51*B5</f>
        <v>0.61199999999999999</v>
      </c>
      <c r="C7" s="112">
        <f>0.59*C5</f>
        <v>0.70799999999999996</v>
      </c>
      <c r="D7" s="112">
        <f>0.9*D5</f>
        <v>1.08</v>
      </c>
      <c r="E7" s="116"/>
      <c r="G7" s="106" t="s">
        <v>25</v>
      </c>
    </row>
    <row r="8" spans="1:7" ht="13.5" hidden="1" thickBot="1" x14ac:dyDescent="0.25">
      <c r="A8" s="117" t="s">
        <v>26</v>
      </c>
      <c r="B8" s="113">
        <f>0.2*B9</f>
        <v>0.13232432432432431</v>
      </c>
      <c r="C8" s="113">
        <f>0.2*C9</f>
        <v>0.1416</v>
      </c>
      <c r="D8" s="113">
        <f>0.2*D9</f>
        <v>0.24000000000000005</v>
      </c>
      <c r="E8" s="116"/>
      <c r="G8" s="106" t="s">
        <v>26</v>
      </c>
    </row>
    <row r="9" spans="1:7" ht="13.5" hidden="1" thickBot="1" x14ac:dyDescent="0.25">
      <c r="A9" s="117" t="s">
        <v>27</v>
      </c>
      <c r="B9" s="113">
        <f>+B7/(2.5*B6)</f>
        <v>0.66162162162162153</v>
      </c>
      <c r="C9" s="113">
        <f>+C7/(2.5*C6)</f>
        <v>0.70799999999999996</v>
      </c>
      <c r="D9" s="113">
        <f>+D7/(2.5*D6)</f>
        <v>1.2000000000000002</v>
      </c>
      <c r="E9" s="116"/>
      <c r="G9" s="106" t="s">
        <v>27</v>
      </c>
    </row>
    <row r="10" spans="1:7" ht="13.5" hidden="1" thickBot="1" x14ac:dyDescent="0.25">
      <c r="A10" s="117" t="s">
        <v>28</v>
      </c>
      <c r="B10" s="113">
        <v>13</v>
      </c>
      <c r="C10" s="113">
        <v>13</v>
      </c>
      <c r="D10" s="113">
        <v>13</v>
      </c>
      <c r="E10" s="116"/>
      <c r="G10" s="106" t="s">
        <v>28</v>
      </c>
    </row>
    <row r="11" spans="1:7" ht="13.5" hidden="1" thickBot="1" x14ac:dyDescent="0.25">
      <c r="A11" s="117" t="s">
        <v>29</v>
      </c>
      <c r="B11" s="113">
        <f>0.8*$B$2*B4</f>
        <v>0.27999999999999997</v>
      </c>
      <c r="C11" s="113">
        <f>0.8*$B$2*C4</f>
        <v>0.27999999999999997</v>
      </c>
      <c r="D11" s="113">
        <f>0.8*$B$2*D4</f>
        <v>0.27999999999999997</v>
      </c>
      <c r="E11" s="116"/>
      <c r="G11" s="106" t="s">
        <v>29</v>
      </c>
    </row>
    <row r="12" spans="1:7" ht="9.75" hidden="1" customHeight="1" x14ac:dyDescent="0.2">
      <c r="A12" s="131"/>
      <c r="B12" s="122"/>
      <c r="C12" s="122"/>
      <c r="D12" s="122"/>
      <c r="E12" s="123"/>
    </row>
    <row r="13" spans="1:7" ht="13.5" thickBot="1" x14ac:dyDescent="0.25">
      <c r="A13" s="129" t="s">
        <v>30</v>
      </c>
      <c r="B13" s="127" t="s">
        <v>31</v>
      </c>
      <c r="C13" s="127" t="s">
        <v>32</v>
      </c>
      <c r="D13" s="127" t="s">
        <v>33</v>
      </c>
      <c r="E13" s="128" t="s">
        <v>34</v>
      </c>
      <c r="G13" s="107"/>
    </row>
    <row r="14" spans="1:7" x14ac:dyDescent="0.2">
      <c r="A14" s="132">
        <v>0.01</v>
      </c>
      <c r="B14" s="124">
        <f>+IF($A14&lt;B$8,B$6*(1+1.5*$A14/B$8),IF($A14&lt;B$9,2.5*B$6,IF($A14&lt;B$10,B$7/$A14,B$7*B$10/($A14^2))))</f>
        <v>0.4119424019607843</v>
      </c>
      <c r="C14" s="125">
        <f>+IF($A14&lt;C$8,C$6*(1+1.5*$A14/C$8),IF($A14&lt;C$9,2.5*C$6,IF($A14&lt;C$10,C$7/$A14,C$7*C$10/($A14^2))))</f>
        <v>0.44237288135593222</v>
      </c>
      <c r="D14" s="124">
        <f>+IF($A14&lt;D$8,D$6*(1+1.5*$A14/D$8),IF($A14&lt;D$9,2.5*D$6,IF($A14&lt;D$10,D$7/$A14,D$7*D$10/($A14^2))))</f>
        <v>0.38250000000000001</v>
      </c>
      <c r="E14" s="126">
        <f>+$B$11</f>
        <v>0.27999999999999997</v>
      </c>
      <c r="G14" s="108"/>
    </row>
    <row r="15" spans="1:7" x14ac:dyDescent="0.2">
      <c r="A15" s="133">
        <v>0.02</v>
      </c>
      <c r="B15" s="114">
        <f t="shared" ref="B15:D30" si="0">+IF($A15&lt;B$8,B$6*(1+1.5*$A15/B$8),IF($A15&lt;B$9,2.5*B$6,IF($A15&lt;B$10,B$7/$A15,B$7*B$10/($A15^2))))</f>
        <v>0.45388480392156866</v>
      </c>
      <c r="C15" s="115">
        <f t="shared" si="0"/>
        <v>0.48474576271186437</v>
      </c>
      <c r="D15" s="114">
        <f t="shared" si="0"/>
        <v>0.40499999999999997</v>
      </c>
      <c r="E15" s="118">
        <f t="shared" ref="E15:E78" si="1">+$B$11</f>
        <v>0.27999999999999997</v>
      </c>
      <c r="G15" s="108"/>
    </row>
    <row r="16" spans="1:7" x14ac:dyDescent="0.2">
      <c r="A16" s="133">
        <v>0.03</v>
      </c>
      <c r="B16" s="114">
        <f t="shared" si="0"/>
        <v>0.49582720588235296</v>
      </c>
      <c r="C16" s="115">
        <f t="shared" si="0"/>
        <v>0.52711864406779663</v>
      </c>
      <c r="D16" s="114">
        <f t="shared" si="0"/>
        <v>0.42749999999999999</v>
      </c>
      <c r="E16" s="118">
        <f t="shared" si="1"/>
        <v>0.27999999999999997</v>
      </c>
      <c r="G16" s="108"/>
    </row>
    <row r="17" spans="1:7" x14ac:dyDescent="0.2">
      <c r="A17" s="133">
        <v>0.04</v>
      </c>
      <c r="B17" s="114">
        <f t="shared" si="0"/>
        <v>0.53776960784313732</v>
      </c>
      <c r="C17" s="115">
        <f t="shared" si="0"/>
        <v>0.56949152542372883</v>
      </c>
      <c r="D17" s="114">
        <f t="shared" si="0"/>
        <v>0.44999999999999996</v>
      </c>
      <c r="E17" s="118">
        <f t="shared" si="1"/>
        <v>0.27999999999999997</v>
      </c>
      <c r="G17" s="108"/>
    </row>
    <row r="18" spans="1:7" x14ac:dyDescent="0.2">
      <c r="A18" s="133">
        <v>0.05</v>
      </c>
      <c r="B18" s="114">
        <f t="shared" si="0"/>
        <v>0.57971200980392157</v>
      </c>
      <c r="C18" s="115">
        <f t="shared" si="0"/>
        <v>0.61186440677966114</v>
      </c>
      <c r="D18" s="114">
        <f t="shared" si="0"/>
        <v>0.47249999999999998</v>
      </c>
      <c r="E18" s="118">
        <f t="shared" si="1"/>
        <v>0.27999999999999997</v>
      </c>
      <c r="G18" s="108"/>
    </row>
    <row r="19" spans="1:7" x14ac:dyDescent="0.2">
      <c r="A19" s="133">
        <v>0.06</v>
      </c>
      <c r="B19" s="114">
        <f t="shared" si="0"/>
        <v>0.62165441176470593</v>
      </c>
      <c r="C19" s="115">
        <f t="shared" si="0"/>
        <v>0.65423728813559334</v>
      </c>
      <c r="D19" s="114">
        <f t="shared" si="0"/>
        <v>0.495</v>
      </c>
      <c r="E19" s="118">
        <f t="shared" si="1"/>
        <v>0.27999999999999997</v>
      </c>
      <c r="G19" s="108"/>
    </row>
    <row r="20" spans="1:7" x14ac:dyDescent="0.2">
      <c r="A20" s="133">
        <v>7.0000000000000007E-2</v>
      </c>
      <c r="B20" s="114">
        <f t="shared" si="0"/>
        <v>0.66359681372549029</v>
      </c>
      <c r="C20" s="115">
        <f t="shared" si="0"/>
        <v>0.69661016949152543</v>
      </c>
      <c r="D20" s="114">
        <f t="shared" si="0"/>
        <v>0.51749999999999996</v>
      </c>
      <c r="E20" s="118">
        <f t="shared" si="1"/>
        <v>0.27999999999999997</v>
      </c>
      <c r="G20" s="108"/>
    </row>
    <row r="21" spans="1:7" x14ac:dyDescent="0.2">
      <c r="A21" s="133">
        <v>0.08</v>
      </c>
      <c r="B21" s="114">
        <f t="shared" si="0"/>
        <v>0.70553921568627453</v>
      </c>
      <c r="C21" s="115">
        <f t="shared" si="0"/>
        <v>0.73898305084745763</v>
      </c>
      <c r="D21" s="114">
        <f t="shared" si="0"/>
        <v>0.54</v>
      </c>
      <c r="E21" s="118">
        <f t="shared" si="1"/>
        <v>0.27999999999999997</v>
      </c>
      <c r="G21" s="108"/>
    </row>
    <row r="22" spans="1:7" x14ac:dyDescent="0.2">
      <c r="A22" s="133">
        <v>0.09</v>
      </c>
      <c r="B22" s="114">
        <f t="shared" si="0"/>
        <v>0.74748161764705889</v>
      </c>
      <c r="C22" s="115">
        <f t="shared" si="0"/>
        <v>0.78135593220338984</v>
      </c>
      <c r="D22" s="114">
        <f t="shared" si="0"/>
        <v>0.5625</v>
      </c>
      <c r="E22" s="118">
        <f t="shared" si="1"/>
        <v>0.27999999999999997</v>
      </c>
      <c r="G22" s="108"/>
    </row>
    <row r="23" spans="1:7" x14ac:dyDescent="0.2">
      <c r="A23" s="133">
        <v>0.1</v>
      </c>
      <c r="B23" s="114">
        <f t="shared" si="0"/>
        <v>0.78942401960784325</v>
      </c>
      <c r="C23" s="115">
        <f t="shared" si="0"/>
        <v>0.82372881355932215</v>
      </c>
      <c r="D23" s="114">
        <f t="shared" si="0"/>
        <v>0.58499999999999996</v>
      </c>
      <c r="E23" s="118">
        <f t="shared" si="1"/>
        <v>0.27999999999999997</v>
      </c>
      <c r="G23" s="108"/>
    </row>
    <row r="24" spans="1:7" x14ac:dyDescent="0.2">
      <c r="A24" s="133">
        <v>0.11</v>
      </c>
      <c r="B24" s="114">
        <f t="shared" si="0"/>
        <v>0.8313664215686275</v>
      </c>
      <c r="C24" s="115">
        <f t="shared" si="0"/>
        <v>0.86610169491525435</v>
      </c>
      <c r="D24" s="114">
        <f t="shared" si="0"/>
        <v>0.60749999999999993</v>
      </c>
      <c r="E24" s="118">
        <f t="shared" si="1"/>
        <v>0.27999999999999997</v>
      </c>
      <c r="G24" s="108"/>
    </row>
    <row r="25" spans="1:7" x14ac:dyDescent="0.2">
      <c r="A25" s="133">
        <v>0.12</v>
      </c>
      <c r="B25" s="114">
        <f t="shared" si="0"/>
        <v>0.87330882352941175</v>
      </c>
      <c r="C25" s="115">
        <f t="shared" si="0"/>
        <v>0.90847457627118655</v>
      </c>
      <c r="D25" s="114">
        <f t="shared" si="0"/>
        <v>0.62999999999999989</v>
      </c>
      <c r="E25" s="118">
        <f t="shared" si="1"/>
        <v>0.27999999999999997</v>
      </c>
      <c r="G25" s="108"/>
    </row>
    <row r="26" spans="1:7" x14ac:dyDescent="0.2">
      <c r="A26" s="133">
        <v>0.13</v>
      </c>
      <c r="B26" s="114">
        <f t="shared" si="0"/>
        <v>0.91525122549019611</v>
      </c>
      <c r="C26" s="115">
        <f t="shared" si="0"/>
        <v>0.95084745762711875</v>
      </c>
      <c r="D26" s="114">
        <f t="shared" si="0"/>
        <v>0.65249999999999997</v>
      </c>
      <c r="E26" s="118">
        <f t="shared" si="1"/>
        <v>0.27999999999999997</v>
      </c>
      <c r="G26" s="108"/>
    </row>
    <row r="27" spans="1:7" x14ac:dyDescent="0.2">
      <c r="A27" s="133">
        <v>0.14000000000000001</v>
      </c>
      <c r="B27" s="114">
        <f t="shared" si="0"/>
        <v>0.92500000000000004</v>
      </c>
      <c r="C27" s="115">
        <f t="shared" si="0"/>
        <v>0.99322033898305095</v>
      </c>
      <c r="D27" s="114">
        <f t="shared" si="0"/>
        <v>0.67499999999999993</v>
      </c>
      <c r="E27" s="118">
        <f t="shared" si="1"/>
        <v>0.27999999999999997</v>
      </c>
      <c r="G27" s="108"/>
    </row>
    <row r="28" spans="1:7" x14ac:dyDescent="0.2">
      <c r="A28" s="133">
        <v>0.15</v>
      </c>
      <c r="B28" s="114">
        <f t="shared" si="0"/>
        <v>0.92500000000000004</v>
      </c>
      <c r="C28" s="115">
        <f t="shared" si="0"/>
        <v>1</v>
      </c>
      <c r="D28" s="114">
        <f t="shared" si="0"/>
        <v>0.6974999999999999</v>
      </c>
      <c r="E28" s="118">
        <f t="shared" si="1"/>
        <v>0.27999999999999997</v>
      </c>
      <c r="G28" s="108"/>
    </row>
    <row r="29" spans="1:7" x14ac:dyDescent="0.2">
      <c r="A29" s="133">
        <v>0.16</v>
      </c>
      <c r="B29" s="114">
        <f t="shared" si="0"/>
        <v>0.92500000000000004</v>
      </c>
      <c r="C29" s="115">
        <f t="shared" si="0"/>
        <v>1</v>
      </c>
      <c r="D29" s="114">
        <f t="shared" si="0"/>
        <v>0.71999999999999986</v>
      </c>
      <c r="E29" s="118">
        <f t="shared" si="1"/>
        <v>0.27999999999999997</v>
      </c>
      <c r="G29" s="108"/>
    </row>
    <row r="30" spans="1:7" x14ac:dyDescent="0.2">
      <c r="A30" s="133">
        <v>0.17</v>
      </c>
      <c r="B30" s="114">
        <f t="shared" si="0"/>
        <v>0.92500000000000004</v>
      </c>
      <c r="C30" s="115">
        <f t="shared" si="0"/>
        <v>1</v>
      </c>
      <c r="D30" s="114">
        <f t="shared" si="0"/>
        <v>0.74249999999999994</v>
      </c>
      <c r="E30" s="118">
        <f t="shared" si="1"/>
        <v>0.27999999999999997</v>
      </c>
      <c r="G30" s="108"/>
    </row>
    <row r="31" spans="1:7" x14ac:dyDescent="0.2">
      <c r="A31" s="133">
        <v>0.18</v>
      </c>
      <c r="B31" s="114">
        <f t="shared" ref="B31:D94" si="2">+IF($A31&lt;B$8,B$6*(1+1.5*$A31/B$8),IF($A31&lt;B$9,2.5*B$6,IF($A31&lt;B$10,B$7/$A31,B$7*B$10/($A31^2))))</f>
        <v>0.92500000000000004</v>
      </c>
      <c r="C31" s="115">
        <f t="shared" si="2"/>
        <v>1</v>
      </c>
      <c r="D31" s="114">
        <f t="shared" si="2"/>
        <v>0.76500000000000001</v>
      </c>
      <c r="E31" s="118">
        <f t="shared" si="1"/>
        <v>0.27999999999999997</v>
      </c>
      <c r="G31" s="108"/>
    </row>
    <row r="32" spans="1:7" x14ac:dyDescent="0.2">
      <c r="A32" s="133">
        <v>0.19</v>
      </c>
      <c r="B32" s="114">
        <f t="shared" si="2"/>
        <v>0.92500000000000004</v>
      </c>
      <c r="C32" s="115">
        <f t="shared" si="2"/>
        <v>1</v>
      </c>
      <c r="D32" s="114">
        <f t="shared" si="2"/>
        <v>0.78749999999999998</v>
      </c>
      <c r="E32" s="118">
        <f t="shared" si="1"/>
        <v>0.27999999999999997</v>
      </c>
      <c r="G32" s="108"/>
    </row>
    <row r="33" spans="1:7" x14ac:dyDescent="0.2">
      <c r="A33" s="133">
        <v>0.2</v>
      </c>
      <c r="B33" s="114">
        <f t="shared" si="2"/>
        <v>0.92500000000000004</v>
      </c>
      <c r="C33" s="115">
        <f t="shared" si="2"/>
        <v>1</v>
      </c>
      <c r="D33" s="114">
        <f t="shared" si="2"/>
        <v>0.80999999999999994</v>
      </c>
      <c r="E33" s="118">
        <f t="shared" si="1"/>
        <v>0.27999999999999997</v>
      </c>
      <c r="G33" s="108"/>
    </row>
    <row r="34" spans="1:7" x14ac:dyDescent="0.2">
      <c r="A34" s="133">
        <v>0.21</v>
      </c>
      <c r="B34" s="114">
        <f t="shared" si="2"/>
        <v>0.92500000000000004</v>
      </c>
      <c r="C34" s="115">
        <f t="shared" si="2"/>
        <v>1</v>
      </c>
      <c r="D34" s="114">
        <f t="shared" si="2"/>
        <v>0.83250000000000002</v>
      </c>
      <c r="E34" s="118">
        <f t="shared" si="1"/>
        <v>0.27999999999999997</v>
      </c>
      <c r="G34" s="108"/>
    </row>
    <row r="35" spans="1:7" x14ac:dyDescent="0.2">
      <c r="A35" s="133">
        <v>0.22</v>
      </c>
      <c r="B35" s="114">
        <f t="shared" si="2"/>
        <v>0.92500000000000004</v>
      </c>
      <c r="C35" s="115">
        <f t="shared" si="2"/>
        <v>1</v>
      </c>
      <c r="D35" s="114">
        <f t="shared" si="2"/>
        <v>0.85499999999999998</v>
      </c>
      <c r="E35" s="118">
        <f t="shared" si="1"/>
        <v>0.27999999999999997</v>
      </c>
      <c r="G35" s="108"/>
    </row>
    <row r="36" spans="1:7" x14ac:dyDescent="0.2">
      <c r="A36" s="133">
        <v>0.23</v>
      </c>
      <c r="B36" s="114">
        <f t="shared" si="2"/>
        <v>0.92500000000000004</v>
      </c>
      <c r="C36" s="115">
        <f t="shared" si="2"/>
        <v>1</v>
      </c>
      <c r="D36" s="114">
        <f t="shared" si="2"/>
        <v>0.87749999999999995</v>
      </c>
      <c r="E36" s="118">
        <f t="shared" si="1"/>
        <v>0.27999999999999997</v>
      </c>
      <c r="G36" s="108"/>
    </row>
    <row r="37" spans="1:7" x14ac:dyDescent="0.2">
      <c r="A37" s="133">
        <v>0.24</v>
      </c>
      <c r="B37" s="114">
        <f t="shared" si="2"/>
        <v>0.92500000000000004</v>
      </c>
      <c r="C37" s="115">
        <f t="shared" si="2"/>
        <v>1</v>
      </c>
      <c r="D37" s="114">
        <f t="shared" si="2"/>
        <v>0.89999999999999991</v>
      </c>
      <c r="E37" s="118">
        <f t="shared" si="1"/>
        <v>0.27999999999999997</v>
      </c>
      <c r="G37" s="108"/>
    </row>
    <row r="38" spans="1:7" x14ac:dyDescent="0.2">
      <c r="A38" s="133">
        <v>0.25</v>
      </c>
      <c r="B38" s="114">
        <f t="shared" si="2"/>
        <v>0.92500000000000004</v>
      </c>
      <c r="C38" s="115">
        <f t="shared" si="2"/>
        <v>1</v>
      </c>
      <c r="D38" s="114">
        <f t="shared" si="2"/>
        <v>0.89999999999999991</v>
      </c>
      <c r="E38" s="118">
        <f t="shared" si="1"/>
        <v>0.27999999999999997</v>
      </c>
      <c r="G38" s="108"/>
    </row>
    <row r="39" spans="1:7" x14ac:dyDescent="0.2">
      <c r="A39" s="133">
        <v>0.26</v>
      </c>
      <c r="B39" s="114">
        <f t="shared" si="2"/>
        <v>0.92500000000000004</v>
      </c>
      <c r="C39" s="115">
        <f t="shared" si="2"/>
        <v>1</v>
      </c>
      <c r="D39" s="114">
        <f t="shared" si="2"/>
        <v>0.89999999999999991</v>
      </c>
      <c r="E39" s="118">
        <f t="shared" si="1"/>
        <v>0.27999999999999997</v>
      </c>
      <c r="G39" s="108"/>
    </row>
    <row r="40" spans="1:7" x14ac:dyDescent="0.2">
      <c r="A40" s="133">
        <v>0.27</v>
      </c>
      <c r="B40" s="114">
        <f t="shared" si="2"/>
        <v>0.92500000000000004</v>
      </c>
      <c r="C40" s="115">
        <f t="shared" si="2"/>
        <v>1</v>
      </c>
      <c r="D40" s="114">
        <f t="shared" si="2"/>
        <v>0.89999999999999991</v>
      </c>
      <c r="E40" s="118">
        <f t="shared" si="1"/>
        <v>0.27999999999999997</v>
      </c>
      <c r="G40" s="108"/>
    </row>
    <row r="41" spans="1:7" x14ac:dyDescent="0.2">
      <c r="A41" s="133">
        <v>0.28000000000000003</v>
      </c>
      <c r="B41" s="114">
        <f t="shared" si="2"/>
        <v>0.92500000000000004</v>
      </c>
      <c r="C41" s="115">
        <f t="shared" si="2"/>
        <v>1</v>
      </c>
      <c r="D41" s="114">
        <f t="shared" si="2"/>
        <v>0.89999999999999991</v>
      </c>
      <c r="E41" s="118">
        <f t="shared" si="1"/>
        <v>0.27999999999999997</v>
      </c>
      <c r="G41" s="108"/>
    </row>
    <row r="42" spans="1:7" x14ac:dyDescent="0.2">
      <c r="A42" s="133">
        <v>0.28999999999999998</v>
      </c>
      <c r="B42" s="114">
        <f t="shared" si="2"/>
        <v>0.92500000000000004</v>
      </c>
      <c r="C42" s="115">
        <f t="shared" si="2"/>
        <v>1</v>
      </c>
      <c r="D42" s="114">
        <f t="shared" si="2"/>
        <v>0.89999999999999991</v>
      </c>
      <c r="E42" s="118">
        <f t="shared" si="1"/>
        <v>0.27999999999999997</v>
      </c>
      <c r="G42" s="108"/>
    </row>
    <row r="43" spans="1:7" x14ac:dyDescent="0.2">
      <c r="A43" s="133">
        <v>0.3</v>
      </c>
      <c r="B43" s="114">
        <f t="shared" si="2"/>
        <v>0.92500000000000004</v>
      </c>
      <c r="C43" s="115">
        <f t="shared" si="2"/>
        <v>1</v>
      </c>
      <c r="D43" s="114">
        <f t="shared" si="2"/>
        <v>0.89999999999999991</v>
      </c>
      <c r="E43" s="118">
        <f t="shared" si="1"/>
        <v>0.27999999999999997</v>
      </c>
      <c r="G43" s="108"/>
    </row>
    <row r="44" spans="1:7" x14ac:dyDescent="0.2">
      <c r="A44" s="133">
        <v>0.31</v>
      </c>
      <c r="B44" s="114">
        <f t="shared" si="2"/>
        <v>0.92500000000000004</v>
      </c>
      <c r="C44" s="115">
        <f t="shared" si="2"/>
        <v>1</v>
      </c>
      <c r="D44" s="114">
        <f t="shared" si="2"/>
        <v>0.89999999999999991</v>
      </c>
      <c r="E44" s="118">
        <f t="shared" si="1"/>
        <v>0.27999999999999997</v>
      </c>
      <c r="G44" s="108"/>
    </row>
    <row r="45" spans="1:7" x14ac:dyDescent="0.2">
      <c r="A45" s="133">
        <v>0.32</v>
      </c>
      <c r="B45" s="114">
        <f t="shared" si="2"/>
        <v>0.92500000000000004</v>
      </c>
      <c r="C45" s="115">
        <f t="shared" si="2"/>
        <v>1</v>
      </c>
      <c r="D45" s="114">
        <f t="shared" si="2"/>
        <v>0.89999999999999991</v>
      </c>
      <c r="E45" s="118">
        <f t="shared" si="1"/>
        <v>0.27999999999999997</v>
      </c>
      <c r="G45" s="108"/>
    </row>
    <row r="46" spans="1:7" x14ac:dyDescent="0.2">
      <c r="A46" s="133">
        <v>0.33</v>
      </c>
      <c r="B46" s="114">
        <f t="shared" si="2"/>
        <v>0.92500000000000004</v>
      </c>
      <c r="C46" s="115">
        <f t="shared" si="2"/>
        <v>1</v>
      </c>
      <c r="D46" s="114">
        <f t="shared" si="2"/>
        <v>0.89999999999999991</v>
      </c>
      <c r="E46" s="118">
        <f t="shared" si="1"/>
        <v>0.27999999999999997</v>
      </c>
      <c r="G46" s="108"/>
    </row>
    <row r="47" spans="1:7" x14ac:dyDescent="0.2">
      <c r="A47" s="133">
        <v>0.34</v>
      </c>
      <c r="B47" s="114">
        <f t="shared" si="2"/>
        <v>0.92500000000000004</v>
      </c>
      <c r="C47" s="115">
        <f t="shared" si="2"/>
        <v>1</v>
      </c>
      <c r="D47" s="114">
        <f t="shared" si="2"/>
        <v>0.89999999999999991</v>
      </c>
      <c r="E47" s="118">
        <f t="shared" si="1"/>
        <v>0.27999999999999997</v>
      </c>
      <c r="G47" s="108"/>
    </row>
    <row r="48" spans="1:7" x14ac:dyDescent="0.2">
      <c r="A48" s="133">
        <v>0.35</v>
      </c>
      <c r="B48" s="114">
        <f t="shared" si="2"/>
        <v>0.92500000000000004</v>
      </c>
      <c r="C48" s="115">
        <f t="shared" si="2"/>
        <v>1</v>
      </c>
      <c r="D48" s="114">
        <f t="shared" si="2"/>
        <v>0.89999999999999991</v>
      </c>
      <c r="E48" s="118">
        <f t="shared" si="1"/>
        <v>0.27999999999999997</v>
      </c>
      <c r="G48" s="108"/>
    </row>
    <row r="49" spans="1:7" x14ac:dyDescent="0.2">
      <c r="A49" s="133">
        <v>0.36</v>
      </c>
      <c r="B49" s="114">
        <f t="shared" si="2"/>
        <v>0.92500000000000004</v>
      </c>
      <c r="C49" s="115">
        <f t="shared" si="2"/>
        <v>1</v>
      </c>
      <c r="D49" s="114">
        <f t="shared" si="2"/>
        <v>0.89999999999999991</v>
      </c>
      <c r="E49" s="118">
        <f t="shared" si="1"/>
        <v>0.27999999999999997</v>
      </c>
      <c r="G49" s="108"/>
    </row>
    <row r="50" spans="1:7" x14ac:dyDescent="0.2">
      <c r="A50" s="133">
        <v>0.37</v>
      </c>
      <c r="B50" s="114">
        <f t="shared" si="2"/>
        <v>0.92500000000000004</v>
      </c>
      <c r="C50" s="115">
        <f t="shared" si="2"/>
        <v>1</v>
      </c>
      <c r="D50" s="114">
        <f t="shared" si="2"/>
        <v>0.89999999999999991</v>
      </c>
      <c r="E50" s="118">
        <f t="shared" si="1"/>
        <v>0.27999999999999997</v>
      </c>
      <c r="G50" s="108"/>
    </row>
    <row r="51" spans="1:7" x14ac:dyDescent="0.2">
      <c r="A51" s="133">
        <v>0.38</v>
      </c>
      <c r="B51" s="114">
        <f t="shared" si="2"/>
        <v>0.92500000000000004</v>
      </c>
      <c r="C51" s="115">
        <f t="shared" si="2"/>
        <v>1</v>
      </c>
      <c r="D51" s="114">
        <f t="shared" si="2"/>
        <v>0.89999999999999991</v>
      </c>
      <c r="E51" s="118">
        <f t="shared" si="1"/>
        <v>0.27999999999999997</v>
      </c>
      <c r="G51" s="108"/>
    </row>
    <row r="52" spans="1:7" x14ac:dyDescent="0.2">
      <c r="A52" s="133">
        <v>0.39</v>
      </c>
      <c r="B52" s="114">
        <f t="shared" si="2"/>
        <v>0.92500000000000004</v>
      </c>
      <c r="C52" s="115">
        <f t="shared" si="2"/>
        <v>1</v>
      </c>
      <c r="D52" s="114">
        <f t="shared" si="2"/>
        <v>0.89999999999999991</v>
      </c>
      <c r="E52" s="118">
        <f t="shared" si="1"/>
        <v>0.27999999999999997</v>
      </c>
      <c r="G52" s="108"/>
    </row>
    <row r="53" spans="1:7" x14ac:dyDescent="0.2">
      <c r="A53" s="133">
        <v>0.4</v>
      </c>
      <c r="B53" s="114">
        <f t="shared" si="2"/>
        <v>0.92500000000000004</v>
      </c>
      <c r="C53" s="115">
        <f t="shared" si="2"/>
        <v>1</v>
      </c>
      <c r="D53" s="114">
        <f t="shared" si="2"/>
        <v>0.89999999999999991</v>
      </c>
      <c r="E53" s="118">
        <f t="shared" si="1"/>
        <v>0.27999999999999997</v>
      </c>
      <c r="G53" s="108"/>
    </row>
    <row r="54" spans="1:7" x14ac:dyDescent="0.2">
      <c r="A54" s="133">
        <v>0.41</v>
      </c>
      <c r="B54" s="114">
        <f t="shared" si="2"/>
        <v>0.92500000000000004</v>
      </c>
      <c r="C54" s="115">
        <f t="shared" si="2"/>
        <v>1</v>
      </c>
      <c r="D54" s="114">
        <f t="shared" si="2"/>
        <v>0.89999999999999991</v>
      </c>
      <c r="E54" s="118">
        <f t="shared" si="1"/>
        <v>0.27999999999999997</v>
      </c>
      <c r="G54" s="108"/>
    </row>
    <row r="55" spans="1:7" x14ac:dyDescent="0.2">
      <c r="A55" s="133">
        <v>0.42</v>
      </c>
      <c r="B55" s="114">
        <f t="shared" si="2"/>
        <v>0.92500000000000004</v>
      </c>
      <c r="C55" s="115">
        <f t="shared" si="2"/>
        <v>1</v>
      </c>
      <c r="D55" s="114">
        <f t="shared" si="2"/>
        <v>0.89999999999999991</v>
      </c>
      <c r="E55" s="118">
        <f t="shared" si="1"/>
        <v>0.27999999999999997</v>
      </c>
      <c r="G55" s="108"/>
    </row>
    <row r="56" spans="1:7" x14ac:dyDescent="0.2">
      <c r="A56" s="133">
        <v>0.43</v>
      </c>
      <c r="B56" s="114">
        <f t="shared" si="2"/>
        <v>0.92500000000000004</v>
      </c>
      <c r="C56" s="115">
        <f t="shared" si="2"/>
        <v>1</v>
      </c>
      <c r="D56" s="114">
        <f t="shared" si="2"/>
        <v>0.89999999999999991</v>
      </c>
      <c r="E56" s="118">
        <f t="shared" si="1"/>
        <v>0.27999999999999997</v>
      </c>
      <c r="G56" s="108"/>
    </row>
    <row r="57" spans="1:7" x14ac:dyDescent="0.2">
      <c r="A57" s="133">
        <v>0.44</v>
      </c>
      <c r="B57" s="114">
        <f t="shared" si="2"/>
        <v>0.92500000000000004</v>
      </c>
      <c r="C57" s="115">
        <f t="shared" si="2"/>
        <v>1</v>
      </c>
      <c r="D57" s="114">
        <f t="shared" si="2"/>
        <v>0.89999999999999991</v>
      </c>
      <c r="E57" s="118">
        <f t="shared" si="1"/>
        <v>0.27999999999999997</v>
      </c>
      <c r="G57" s="108"/>
    </row>
    <row r="58" spans="1:7" x14ac:dyDescent="0.2">
      <c r="A58" s="133">
        <v>0.45</v>
      </c>
      <c r="B58" s="114">
        <f t="shared" si="2"/>
        <v>0.92500000000000004</v>
      </c>
      <c r="C58" s="115">
        <f t="shared" si="2"/>
        <v>1</v>
      </c>
      <c r="D58" s="114">
        <f t="shared" si="2"/>
        <v>0.89999999999999991</v>
      </c>
      <c r="E58" s="118">
        <f t="shared" si="1"/>
        <v>0.27999999999999997</v>
      </c>
      <c r="G58" s="108"/>
    </row>
    <row r="59" spans="1:7" x14ac:dyDescent="0.2">
      <c r="A59" s="133">
        <v>0.46</v>
      </c>
      <c r="B59" s="114">
        <f t="shared" si="2"/>
        <v>0.92500000000000004</v>
      </c>
      <c r="C59" s="115">
        <f t="shared" si="2"/>
        <v>1</v>
      </c>
      <c r="D59" s="114">
        <f t="shared" si="2"/>
        <v>0.89999999999999991</v>
      </c>
      <c r="E59" s="118">
        <f t="shared" si="1"/>
        <v>0.27999999999999997</v>
      </c>
      <c r="G59" s="108"/>
    </row>
    <row r="60" spans="1:7" x14ac:dyDescent="0.2">
      <c r="A60" s="133">
        <v>0.47</v>
      </c>
      <c r="B60" s="114">
        <f t="shared" si="2"/>
        <v>0.92500000000000004</v>
      </c>
      <c r="C60" s="115">
        <f t="shared" si="2"/>
        <v>1</v>
      </c>
      <c r="D60" s="114">
        <f t="shared" si="2"/>
        <v>0.89999999999999991</v>
      </c>
      <c r="E60" s="118">
        <f t="shared" si="1"/>
        <v>0.27999999999999997</v>
      </c>
      <c r="G60" s="108"/>
    </row>
    <row r="61" spans="1:7" x14ac:dyDescent="0.2">
      <c r="A61" s="133">
        <v>0.48</v>
      </c>
      <c r="B61" s="114">
        <f t="shared" si="2"/>
        <v>0.92500000000000004</v>
      </c>
      <c r="C61" s="115">
        <f t="shared" si="2"/>
        <v>1</v>
      </c>
      <c r="D61" s="114">
        <f t="shared" si="2"/>
        <v>0.89999999999999991</v>
      </c>
      <c r="E61" s="118">
        <f t="shared" si="1"/>
        <v>0.27999999999999997</v>
      </c>
      <c r="G61" s="108"/>
    </row>
    <row r="62" spans="1:7" x14ac:dyDescent="0.2">
      <c r="A62" s="133">
        <v>0.49</v>
      </c>
      <c r="B62" s="114">
        <f t="shared" si="2"/>
        <v>0.92500000000000004</v>
      </c>
      <c r="C62" s="115">
        <f t="shared" si="2"/>
        <v>1</v>
      </c>
      <c r="D62" s="114">
        <f t="shared" si="2"/>
        <v>0.89999999999999991</v>
      </c>
      <c r="E62" s="118">
        <f t="shared" si="1"/>
        <v>0.27999999999999997</v>
      </c>
      <c r="G62" s="108"/>
    </row>
    <row r="63" spans="1:7" x14ac:dyDescent="0.2">
      <c r="A63" s="133">
        <v>0.5</v>
      </c>
      <c r="B63" s="114">
        <f t="shared" si="2"/>
        <v>0.92500000000000004</v>
      </c>
      <c r="C63" s="115">
        <f t="shared" si="2"/>
        <v>1</v>
      </c>
      <c r="D63" s="114">
        <f t="shared" si="2"/>
        <v>0.89999999999999991</v>
      </c>
      <c r="E63" s="118">
        <f t="shared" si="1"/>
        <v>0.27999999999999997</v>
      </c>
      <c r="G63" s="108"/>
    </row>
    <row r="64" spans="1:7" x14ac:dyDescent="0.2">
      <c r="A64" s="133">
        <v>0.51</v>
      </c>
      <c r="B64" s="114">
        <f t="shared" si="2"/>
        <v>0.92500000000000004</v>
      </c>
      <c r="C64" s="115">
        <f t="shared" si="2"/>
        <v>1</v>
      </c>
      <c r="D64" s="114">
        <f t="shared" si="2"/>
        <v>0.89999999999999991</v>
      </c>
      <c r="E64" s="118">
        <f t="shared" si="1"/>
        <v>0.27999999999999997</v>
      </c>
      <c r="G64" s="108"/>
    </row>
    <row r="65" spans="1:7" x14ac:dyDescent="0.2">
      <c r="A65" s="133">
        <v>0.52</v>
      </c>
      <c r="B65" s="114">
        <f t="shared" si="2"/>
        <v>0.92500000000000004</v>
      </c>
      <c r="C65" s="115">
        <f t="shared" si="2"/>
        <v>1</v>
      </c>
      <c r="D65" s="114">
        <f t="shared" si="2"/>
        <v>0.89999999999999991</v>
      </c>
      <c r="E65" s="118">
        <f t="shared" si="1"/>
        <v>0.27999999999999997</v>
      </c>
      <c r="G65" s="108"/>
    </row>
    <row r="66" spans="1:7" x14ac:dyDescent="0.2">
      <c r="A66" s="133">
        <v>0.53</v>
      </c>
      <c r="B66" s="114">
        <f t="shared" si="2"/>
        <v>0.92500000000000004</v>
      </c>
      <c r="C66" s="115">
        <f t="shared" si="2"/>
        <v>1</v>
      </c>
      <c r="D66" s="114">
        <f t="shared" si="2"/>
        <v>0.89999999999999991</v>
      </c>
      <c r="E66" s="118">
        <f t="shared" si="1"/>
        <v>0.27999999999999997</v>
      </c>
      <c r="G66" s="108"/>
    </row>
    <row r="67" spans="1:7" x14ac:dyDescent="0.2">
      <c r="A67" s="133">
        <v>0.54</v>
      </c>
      <c r="B67" s="114">
        <f t="shared" si="2"/>
        <v>0.92500000000000004</v>
      </c>
      <c r="C67" s="115">
        <f t="shared" si="2"/>
        <v>1</v>
      </c>
      <c r="D67" s="114">
        <f t="shared" si="2"/>
        <v>0.89999999999999991</v>
      </c>
      <c r="E67" s="118">
        <f t="shared" si="1"/>
        <v>0.27999999999999997</v>
      </c>
      <c r="G67" s="108"/>
    </row>
    <row r="68" spans="1:7" x14ac:dyDescent="0.2">
      <c r="A68" s="133">
        <v>0.55000000000000004</v>
      </c>
      <c r="B68" s="114">
        <f t="shared" si="2"/>
        <v>0.92500000000000004</v>
      </c>
      <c r="C68" s="115">
        <f t="shared" si="2"/>
        <v>1</v>
      </c>
      <c r="D68" s="114">
        <f t="shared" si="2"/>
        <v>0.89999999999999991</v>
      </c>
      <c r="E68" s="118">
        <f t="shared" si="1"/>
        <v>0.27999999999999997</v>
      </c>
      <c r="G68" s="108"/>
    </row>
    <row r="69" spans="1:7" x14ac:dyDescent="0.2">
      <c r="A69" s="133">
        <v>0.56000000000000005</v>
      </c>
      <c r="B69" s="114">
        <f t="shared" si="2"/>
        <v>0.92500000000000004</v>
      </c>
      <c r="C69" s="115">
        <f t="shared" si="2"/>
        <v>1</v>
      </c>
      <c r="D69" s="114">
        <f t="shared" si="2"/>
        <v>0.89999999999999991</v>
      </c>
      <c r="E69" s="118">
        <f t="shared" si="1"/>
        <v>0.27999999999999997</v>
      </c>
      <c r="G69" s="108"/>
    </row>
    <row r="70" spans="1:7" x14ac:dyDescent="0.2">
      <c r="A70" s="133">
        <v>0.56999999999999995</v>
      </c>
      <c r="B70" s="114">
        <f t="shared" si="2"/>
        <v>0.92500000000000004</v>
      </c>
      <c r="C70" s="115">
        <f t="shared" si="2"/>
        <v>1</v>
      </c>
      <c r="D70" s="114">
        <f t="shared" si="2"/>
        <v>0.89999999999999991</v>
      </c>
      <c r="E70" s="118">
        <f t="shared" si="1"/>
        <v>0.27999999999999997</v>
      </c>
      <c r="G70" s="108"/>
    </row>
    <row r="71" spans="1:7" x14ac:dyDescent="0.2">
      <c r="A71" s="133">
        <v>0.57999999999999996</v>
      </c>
      <c r="B71" s="114">
        <f t="shared" si="2"/>
        <v>0.92500000000000004</v>
      </c>
      <c r="C71" s="115">
        <f t="shared" si="2"/>
        <v>1</v>
      </c>
      <c r="D71" s="114">
        <f t="shared" si="2"/>
        <v>0.89999999999999991</v>
      </c>
      <c r="E71" s="118">
        <f t="shared" si="1"/>
        <v>0.27999999999999997</v>
      </c>
      <c r="G71" s="108"/>
    </row>
    <row r="72" spans="1:7" x14ac:dyDescent="0.2">
      <c r="A72" s="133">
        <v>0.59</v>
      </c>
      <c r="B72" s="114">
        <f t="shared" si="2"/>
        <v>0.92500000000000004</v>
      </c>
      <c r="C72" s="115">
        <f t="shared" si="2"/>
        <v>1</v>
      </c>
      <c r="D72" s="114">
        <f t="shared" si="2"/>
        <v>0.89999999999999991</v>
      </c>
      <c r="E72" s="118">
        <f t="shared" si="1"/>
        <v>0.27999999999999997</v>
      </c>
      <c r="G72" s="108"/>
    </row>
    <row r="73" spans="1:7" x14ac:dyDescent="0.2">
      <c r="A73" s="133">
        <v>0.6</v>
      </c>
      <c r="B73" s="114">
        <f t="shared" si="2"/>
        <v>0.92500000000000004</v>
      </c>
      <c r="C73" s="115">
        <f t="shared" si="2"/>
        <v>1</v>
      </c>
      <c r="D73" s="114">
        <f t="shared" si="2"/>
        <v>0.89999999999999991</v>
      </c>
      <c r="E73" s="118">
        <f t="shared" si="1"/>
        <v>0.27999999999999997</v>
      </c>
      <c r="G73" s="108"/>
    </row>
    <row r="74" spans="1:7" x14ac:dyDescent="0.2">
      <c r="A74" s="133">
        <v>0.61</v>
      </c>
      <c r="B74" s="114">
        <f t="shared" si="2"/>
        <v>0.92500000000000004</v>
      </c>
      <c r="C74" s="115">
        <f t="shared" si="2"/>
        <v>1</v>
      </c>
      <c r="D74" s="114">
        <f t="shared" si="2"/>
        <v>0.89999999999999991</v>
      </c>
      <c r="E74" s="118">
        <f t="shared" si="1"/>
        <v>0.27999999999999997</v>
      </c>
      <c r="G74" s="108"/>
    </row>
    <row r="75" spans="1:7" x14ac:dyDescent="0.2">
      <c r="A75" s="133">
        <v>0.62</v>
      </c>
      <c r="B75" s="114">
        <f t="shared" si="2"/>
        <v>0.92500000000000004</v>
      </c>
      <c r="C75" s="115">
        <f t="shared" si="2"/>
        <v>1</v>
      </c>
      <c r="D75" s="114">
        <f t="shared" si="2"/>
        <v>0.89999999999999991</v>
      </c>
      <c r="E75" s="118">
        <f t="shared" si="1"/>
        <v>0.27999999999999997</v>
      </c>
      <c r="G75" s="108"/>
    </row>
    <row r="76" spans="1:7" x14ac:dyDescent="0.2">
      <c r="A76" s="133">
        <v>0.63</v>
      </c>
      <c r="B76" s="114">
        <f t="shared" si="2"/>
        <v>0.92500000000000004</v>
      </c>
      <c r="C76" s="115">
        <f t="shared" si="2"/>
        <v>1</v>
      </c>
      <c r="D76" s="114">
        <f t="shared" si="2"/>
        <v>0.89999999999999991</v>
      </c>
      <c r="E76" s="118">
        <f t="shared" si="1"/>
        <v>0.27999999999999997</v>
      </c>
      <c r="G76" s="108"/>
    </row>
    <row r="77" spans="1:7" x14ac:dyDescent="0.2">
      <c r="A77" s="133">
        <v>0.64</v>
      </c>
      <c r="B77" s="114">
        <f t="shared" si="2"/>
        <v>0.92500000000000004</v>
      </c>
      <c r="C77" s="115">
        <f t="shared" si="2"/>
        <v>1</v>
      </c>
      <c r="D77" s="114">
        <f t="shared" si="2"/>
        <v>0.89999999999999991</v>
      </c>
      <c r="E77" s="118">
        <f t="shared" si="1"/>
        <v>0.27999999999999997</v>
      </c>
      <c r="G77" s="108"/>
    </row>
    <row r="78" spans="1:7" x14ac:dyDescent="0.2">
      <c r="A78" s="133">
        <v>0.65</v>
      </c>
      <c r="B78" s="114">
        <f t="shared" si="2"/>
        <v>0.92500000000000004</v>
      </c>
      <c r="C78" s="115">
        <f t="shared" si="2"/>
        <v>1</v>
      </c>
      <c r="D78" s="114">
        <f t="shared" si="2"/>
        <v>0.89999999999999991</v>
      </c>
      <c r="E78" s="118">
        <f t="shared" si="1"/>
        <v>0.27999999999999997</v>
      </c>
      <c r="G78" s="108"/>
    </row>
    <row r="79" spans="1:7" x14ac:dyDescent="0.2">
      <c r="A79" s="133">
        <v>0.66</v>
      </c>
      <c r="B79" s="114">
        <f t="shared" si="2"/>
        <v>0.92500000000000004</v>
      </c>
      <c r="C79" s="115">
        <f t="shared" si="2"/>
        <v>1</v>
      </c>
      <c r="D79" s="114">
        <f t="shared" si="2"/>
        <v>0.89999999999999991</v>
      </c>
      <c r="E79" s="118">
        <f t="shared" ref="E79:E142" si="3">+$B$11</f>
        <v>0.27999999999999997</v>
      </c>
      <c r="G79" s="108"/>
    </row>
    <row r="80" spans="1:7" x14ac:dyDescent="0.2">
      <c r="A80" s="133">
        <v>0.67</v>
      </c>
      <c r="B80" s="114">
        <f t="shared" si="2"/>
        <v>0.91343283582089541</v>
      </c>
      <c r="C80" s="115">
        <f t="shared" si="2"/>
        <v>1</v>
      </c>
      <c r="D80" s="114">
        <f t="shared" si="2"/>
        <v>0.89999999999999991</v>
      </c>
      <c r="E80" s="118">
        <f t="shared" si="3"/>
        <v>0.27999999999999997</v>
      </c>
      <c r="G80" s="108"/>
    </row>
    <row r="81" spans="1:7" x14ac:dyDescent="0.2">
      <c r="A81" s="133">
        <v>0.68</v>
      </c>
      <c r="B81" s="114">
        <f t="shared" si="2"/>
        <v>0.89999999999999991</v>
      </c>
      <c r="C81" s="115">
        <f t="shared" si="2"/>
        <v>1</v>
      </c>
      <c r="D81" s="114">
        <f t="shared" si="2"/>
        <v>0.89999999999999991</v>
      </c>
      <c r="E81" s="118">
        <f t="shared" si="3"/>
        <v>0.27999999999999997</v>
      </c>
      <c r="G81" s="108"/>
    </row>
    <row r="82" spans="1:7" x14ac:dyDescent="0.2">
      <c r="A82" s="133">
        <v>0.69</v>
      </c>
      <c r="B82" s="114">
        <f t="shared" si="2"/>
        <v>0.88695652173913053</v>
      </c>
      <c r="C82" s="115">
        <f t="shared" si="2"/>
        <v>1</v>
      </c>
      <c r="D82" s="114">
        <f t="shared" si="2"/>
        <v>0.89999999999999991</v>
      </c>
      <c r="E82" s="118">
        <f t="shared" si="3"/>
        <v>0.27999999999999997</v>
      </c>
      <c r="G82" s="108"/>
    </row>
    <row r="83" spans="1:7" x14ac:dyDescent="0.2">
      <c r="A83" s="133">
        <v>0.7</v>
      </c>
      <c r="B83" s="114">
        <f t="shared" si="2"/>
        <v>0.87428571428571433</v>
      </c>
      <c r="C83" s="115">
        <f t="shared" si="2"/>
        <v>1</v>
      </c>
      <c r="D83" s="114">
        <f t="shared" si="2"/>
        <v>0.89999999999999991</v>
      </c>
      <c r="E83" s="118">
        <f t="shared" si="3"/>
        <v>0.27999999999999997</v>
      </c>
      <c r="G83" s="108"/>
    </row>
    <row r="84" spans="1:7" x14ac:dyDescent="0.2">
      <c r="A84" s="133">
        <v>0.71</v>
      </c>
      <c r="B84" s="114">
        <f t="shared" si="2"/>
        <v>0.86197183098591557</v>
      </c>
      <c r="C84" s="115">
        <f t="shared" si="2"/>
        <v>0.9971830985915493</v>
      </c>
      <c r="D84" s="114">
        <f t="shared" si="2"/>
        <v>0.89999999999999991</v>
      </c>
      <c r="E84" s="118">
        <f t="shared" si="3"/>
        <v>0.27999999999999997</v>
      </c>
      <c r="G84" s="108"/>
    </row>
    <row r="85" spans="1:7" x14ac:dyDescent="0.2">
      <c r="A85" s="133">
        <v>0.72</v>
      </c>
      <c r="B85" s="114">
        <f t="shared" si="2"/>
        <v>0.85</v>
      </c>
      <c r="C85" s="115">
        <f t="shared" si="2"/>
        <v>0.98333333333333328</v>
      </c>
      <c r="D85" s="114">
        <f t="shared" si="2"/>
        <v>0.89999999999999991</v>
      </c>
      <c r="E85" s="118">
        <f t="shared" si="3"/>
        <v>0.27999999999999997</v>
      </c>
      <c r="G85" s="108"/>
    </row>
    <row r="86" spans="1:7" x14ac:dyDescent="0.2">
      <c r="A86" s="133">
        <v>0.73</v>
      </c>
      <c r="B86" s="114">
        <f t="shared" si="2"/>
        <v>0.83835616438356164</v>
      </c>
      <c r="C86" s="115">
        <f t="shared" si="2"/>
        <v>0.96986301369863015</v>
      </c>
      <c r="D86" s="114">
        <f t="shared" si="2"/>
        <v>0.89999999999999991</v>
      </c>
      <c r="E86" s="118">
        <f t="shared" si="3"/>
        <v>0.27999999999999997</v>
      </c>
      <c r="G86" s="108"/>
    </row>
    <row r="87" spans="1:7" x14ac:dyDescent="0.2">
      <c r="A87" s="133">
        <v>0.74</v>
      </c>
      <c r="B87" s="114">
        <f t="shared" si="2"/>
        <v>0.82702702702702702</v>
      </c>
      <c r="C87" s="115">
        <f t="shared" si="2"/>
        <v>0.95675675675675675</v>
      </c>
      <c r="D87" s="114">
        <f t="shared" si="2"/>
        <v>0.89999999999999991</v>
      </c>
      <c r="E87" s="118">
        <f t="shared" si="3"/>
        <v>0.27999999999999997</v>
      </c>
      <c r="G87" s="108"/>
    </row>
    <row r="88" spans="1:7" x14ac:dyDescent="0.2">
      <c r="A88" s="133">
        <v>0.75</v>
      </c>
      <c r="B88" s="114">
        <f t="shared" si="2"/>
        <v>0.81599999999999995</v>
      </c>
      <c r="C88" s="115">
        <f t="shared" si="2"/>
        <v>0.94399999999999995</v>
      </c>
      <c r="D88" s="114">
        <f t="shared" si="2"/>
        <v>0.89999999999999991</v>
      </c>
      <c r="E88" s="118">
        <f t="shared" si="3"/>
        <v>0.27999999999999997</v>
      </c>
      <c r="G88" s="108"/>
    </row>
    <row r="89" spans="1:7" x14ac:dyDescent="0.2">
      <c r="A89" s="133">
        <v>0.76</v>
      </c>
      <c r="B89" s="114">
        <f t="shared" si="2"/>
        <v>0.80526315789473679</v>
      </c>
      <c r="C89" s="115">
        <f t="shared" si="2"/>
        <v>0.93157894736842095</v>
      </c>
      <c r="D89" s="114">
        <f t="shared" si="2"/>
        <v>0.89999999999999991</v>
      </c>
      <c r="E89" s="118">
        <f t="shared" si="3"/>
        <v>0.27999999999999997</v>
      </c>
      <c r="G89" s="108"/>
    </row>
    <row r="90" spans="1:7" x14ac:dyDescent="0.2">
      <c r="A90" s="133">
        <v>0.77</v>
      </c>
      <c r="B90" s="114">
        <f t="shared" si="2"/>
        <v>0.79480519480519474</v>
      </c>
      <c r="C90" s="115">
        <f t="shared" si="2"/>
        <v>0.91948051948051945</v>
      </c>
      <c r="D90" s="114">
        <f t="shared" si="2"/>
        <v>0.89999999999999991</v>
      </c>
      <c r="E90" s="118">
        <f t="shared" si="3"/>
        <v>0.27999999999999997</v>
      </c>
      <c r="G90" s="108"/>
    </row>
    <row r="91" spans="1:7" x14ac:dyDescent="0.2">
      <c r="A91" s="133">
        <v>0.78</v>
      </c>
      <c r="B91" s="114">
        <f t="shared" si="2"/>
        <v>0.7846153846153846</v>
      </c>
      <c r="C91" s="115">
        <f t="shared" si="2"/>
        <v>0.90769230769230758</v>
      </c>
      <c r="D91" s="114">
        <f t="shared" si="2"/>
        <v>0.89999999999999991</v>
      </c>
      <c r="E91" s="118">
        <f t="shared" si="3"/>
        <v>0.27999999999999997</v>
      </c>
      <c r="G91" s="108"/>
    </row>
    <row r="92" spans="1:7" x14ac:dyDescent="0.2">
      <c r="A92" s="133">
        <v>0.79</v>
      </c>
      <c r="B92" s="114">
        <f t="shared" si="2"/>
        <v>0.77468354430379738</v>
      </c>
      <c r="C92" s="115">
        <f t="shared" si="2"/>
        <v>0.89620253164556951</v>
      </c>
      <c r="D92" s="114">
        <f t="shared" si="2"/>
        <v>0.89999999999999991</v>
      </c>
      <c r="E92" s="118">
        <f t="shared" si="3"/>
        <v>0.27999999999999997</v>
      </c>
      <c r="G92" s="108"/>
    </row>
    <row r="93" spans="1:7" x14ac:dyDescent="0.2">
      <c r="A93" s="133">
        <v>0.8</v>
      </c>
      <c r="B93" s="114">
        <f t="shared" si="2"/>
        <v>0.7649999999999999</v>
      </c>
      <c r="C93" s="115">
        <f t="shared" si="2"/>
        <v>0.8849999999999999</v>
      </c>
      <c r="D93" s="114">
        <f t="shared" si="2"/>
        <v>0.89999999999999991</v>
      </c>
      <c r="E93" s="118">
        <f t="shared" si="3"/>
        <v>0.27999999999999997</v>
      </c>
      <c r="G93" s="108"/>
    </row>
    <row r="94" spans="1:7" x14ac:dyDescent="0.2">
      <c r="A94" s="133">
        <v>0.81</v>
      </c>
      <c r="B94" s="114">
        <f t="shared" si="2"/>
        <v>0.75555555555555554</v>
      </c>
      <c r="C94" s="115">
        <f t="shared" si="2"/>
        <v>0.874074074074074</v>
      </c>
      <c r="D94" s="114">
        <f t="shared" si="2"/>
        <v>0.89999999999999991</v>
      </c>
      <c r="E94" s="118">
        <f t="shared" si="3"/>
        <v>0.27999999999999997</v>
      </c>
      <c r="G94" s="108"/>
    </row>
    <row r="95" spans="1:7" x14ac:dyDescent="0.2">
      <c r="A95" s="133">
        <v>0.82</v>
      </c>
      <c r="B95" s="114">
        <f t="shared" ref="B95:D158" si="4">+IF($A95&lt;B$8,B$6*(1+1.5*$A95/B$8),IF($A95&lt;B$9,2.5*B$6,IF($A95&lt;B$10,B$7/$A95,B$7*B$10/($A95^2))))</f>
        <v>0.74634146341463414</v>
      </c>
      <c r="C95" s="115">
        <f t="shared" si="4"/>
        <v>0.86341463414634145</v>
      </c>
      <c r="D95" s="114">
        <f t="shared" si="4"/>
        <v>0.89999999999999991</v>
      </c>
      <c r="E95" s="118">
        <f t="shared" si="3"/>
        <v>0.27999999999999997</v>
      </c>
      <c r="G95" s="108"/>
    </row>
    <row r="96" spans="1:7" x14ac:dyDescent="0.2">
      <c r="A96" s="133">
        <v>0.83</v>
      </c>
      <c r="B96" s="114">
        <f t="shared" si="4"/>
        <v>0.73734939759036144</v>
      </c>
      <c r="C96" s="115">
        <f t="shared" si="4"/>
        <v>0.8530120481927711</v>
      </c>
      <c r="D96" s="114">
        <f t="shared" si="4"/>
        <v>0.89999999999999991</v>
      </c>
      <c r="E96" s="118">
        <f t="shared" si="3"/>
        <v>0.27999999999999997</v>
      </c>
      <c r="G96" s="108"/>
    </row>
    <row r="97" spans="1:7" x14ac:dyDescent="0.2">
      <c r="A97" s="133">
        <v>0.84</v>
      </c>
      <c r="B97" s="114">
        <f t="shared" si="4"/>
        <v>0.72857142857142854</v>
      </c>
      <c r="C97" s="115">
        <f t="shared" si="4"/>
        <v>0.84285714285714286</v>
      </c>
      <c r="D97" s="114">
        <f t="shared" si="4"/>
        <v>0.89999999999999991</v>
      </c>
      <c r="E97" s="118">
        <f t="shared" si="3"/>
        <v>0.27999999999999997</v>
      </c>
      <c r="G97" s="108"/>
    </row>
    <row r="98" spans="1:7" x14ac:dyDescent="0.2">
      <c r="A98" s="133">
        <v>0.85</v>
      </c>
      <c r="B98" s="114">
        <f t="shared" si="4"/>
        <v>0.72</v>
      </c>
      <c r="C98" s="115">
        <f t="shared" si="4"/>
        <v>0.83294117647058818</v>
      </c>
      <c r="D98" s="114">
        <f t="shared" si="4"/>
        <v>0.89999999999999991</v>
      </c>
      <c r="E98" s="118">
        <f t="shared" si="3"/>
        <v>0.27999999999999997</v>
      </c>
      <c r="G98" s="108"/>
    </row>
    <row r="99" spans="1:7" x14ac:dyDescent="0.2">
      <c r="A99" s="133">
        <v>0.86</v>
      </c>
      <c r="B99" s="114">
        <f t="shared" si="4"/>
        <v>0.71162790697674416</v>
      </c>
      <c r="C99" s="115">
        <f t="shared" si="4"/>
        <v>0.82325581395348835</v>
      </c>
      <c r="D99" s="114">
        <f t="shared" si="4"/>
        <v>0.89999999999999991</v>
      </c>
      <c r="E99" s="118">
        <f t="shared" si="3"/>
        <v>0.27999999999999997</v>
      </c>
      <c r="G99" s="108"/>
    </row>
    <row r="100" spans="1:7" x14ac:dyDescent="0.2">
      <c r="A100" s="133">
        <v>0.87</v>
      </c>
      <c r="B100" s="114">
        <f t="shared" si="4"/>
        <v>0.70344827586206893</v>
      </c>
      <c r="C100" s="115">
        <f t="shared" si="4"/>
        <v>0.81379310344827582</v>
      </c>
      <c r="D100" s="114">
        <f t="shared" si="4"/>
        <v>0.89999999999999991</v>
      </c>
      <c r="E100" s="118">
        <f t="shared" si="3"/>
        <v>0.27999999999999997</v>
      </c>
      <c r="G100" s="108"/>
    </row>
    <row r="101" spans="1:7" x14ac:dyDescent="0.2">
      <c r="A101" s="133">
        <v>0.88</v>
      </c>
      <c r="B101" s="114">
        <f t="shared" si="4"/>
        <v>0.69545454545454544</v>
      </c>
      <c r="C101" s="115">
        <f t="shared" si="4"/>
        <v>0.80454545454545445</v>
      </c>
      <c r="D101" s="114">
        <f t="shared" si="4"/>
        <v>0.89999999999999991</v>
      </c>
      <c r="E101" s="118">
        <f t="shared" si="3"/>
        <v>0.27999999999999997</v>
      </c>
      <c r="G101" s="108"/>
    </row>
    <row r="102" spans="1:7" x14ac:dyDescent="0.2">
      <c r="A102" s="133">
        <v>0.89</v>
      </c>
      <c r="B102" s="114">
        <f t="shared" si="4"/>
        <v>0.68764044943820224</v>
      </c>
      <c r="C102" s="115">
        <f t="shared" si="4"/>
        <v>0.79550561797752806</v>
      </c>
      <c r="D102" s="114">
        <f t="shared" si="4"/>
        <v>0.89999999999999991</v>
      </c>
      <c r="E102" s="118">
        <f t="shared" si="3"/>
        <v>0.27999999999999997</v>
      </c>
      <c r="G102" s="108"/>
    </row>
    <row r="103" spans="1:7" x14ac:dyDescent="0.2">
      <c r="A103" s="133">
        <v>0.9</v>
      </c>
      <c r="B103" s="114">
        <f t="shared" si="4"/>
        <v>0.67999999999999994</v>
      </c>
      <c r="C103" s="115">
        <f t="shared" si="4"/>
        <v>0.78666666666666663</v>
      </c>
      <c r="D103" s="114">
        <f t="shared" si="4"/>
        <v>0.89999999999999991</v>
      </c>
      <c r="E103" s="118">
        <f t="shared" si="3"/>
        <v>0.27999999999999997</v>
      </c>
      <c r="G103" s="108"/>
    </row>
    <row r="104" spans="1:7" x14ac:dyDescent="0.2">
      <c r="A104" s="133">
        <v>0.91</v>
      </c>
      <c r="B104" s="114">
        <f t="shared" si="4"/>
        <v>0.67252747252747247</v>
      </c>
      <c r="C104" s="115">
        <f t="shared" si="4"/>
        <v>0.77802197802197792</v>
      </c>
      <c r="D104" s="114">
        <f t="shared" si="4"/>
        <v>0.89999999999999991</v>
      </c>
      <c r="E104" s="118">
        <f t="shared" si="3"/>
        <v>0.27999999999999997</v>
      </c>
      <c r="G104" s="108"/>
    </row>
    <row r="105" spans="1:7" x14ac:dyDescent="0.2">
      <c r="A105" s="133">
        <v>0.92</v>
      </c>
      <c r="B105" s="114">
        <f t="shared" si="4"/>
        <v>0.66521739130434776</v>
      </c>
      <c r="C105" s="115">
        <f t="shared" si="4"/>
        <v>0.76956521739130423</v>
      </c>
      <c r="D105" s="114">
        <f t="shared" si="4"/>
        <v>0.89999999999999991</v>
      </c>
      <c r="E105" s="118">
        <f t="shared" si="3"/>
        <v>0.27999999999999997</v>
      </c>
      <c r="G105" s="108"/>
    </row>
    <row r="106" spans="1:7" x14ac:dyDescent="0.2">
      <c r="A106" s="133">
        <v>0.93</v>
      </c>
      <c r="B106" s="114">
        <f t="shared" si="4"/>
        <v>0.65806451612903216</v>
      </c>
      <c r="C106" s="115">
        <f t="shared" si="4"/>
        <v>0.76129032258064511</v>
      </c>
      <c r="D106" s="114">
        <f t="shared" si="4"/>
        <v>0.89999999999999991</v>
      </c>
      <c r="E106" s="118">
        <f t="shared" si="3"/>
        <v>0.27999999999999997</v>
      </c>
      <c r="G106" s="108"/>
    </row>
    <row r="107" spans="1:7" x14ac:dyDescent="0.2">
      <c r="A107" s="133">
        <v>0.94</v>
      </c>
      <c r="B107" s="114">
        <f t="shared" si="4"/>
        <v>0.65106382978723409</v>
      </c>
      <c r="C107" s="115">
        <f t="shared" si="4"/>
        <v>0.7531914893617021</v>
      </c>
      <c r="D107" s="114">
        <f t="shared" si="4"/>
        <v>0.89999999999999991</v>
      </c>
      <c r="E107" s="118">
        <f t="shared" si="3"/>
        <v>0.27999999999999997</v>
      </c>
      <c r="G107" s="108"/>
    </row>
    <row r="108" spans="1:7" x14ac:dyDescent="0.2">
      <c r="A108" s="133">
        <v>0.95</v>
      </c>
      <c r="B108" s="114">
        <f t="shared" si="4"/>
        <v>0.64421052631578946</v>
      </c>
      <c r="C108" s="115">
        <f t="shared" si="4"/>
        <v>0.74526315789473685</v>
      </c>
      <c r="D108" s="114">
        <f t="shared" si="4"/>
        <v>0.89999999999999991</v>
      </c>
      <c r="E108" s="118">
        <f t="shared" si="3"/>
        <v>0.27999999999999997</v>
      </c>
      <c r="G108" s="108"/>
    </row>
    <row r="109" spans="1:7" x14ac:dyDescent="0.2">
      <c r="A109" s="133">
        <v>0.96</v>
      </c>
      <c r="B109" s="114">
        <f t="shared" si="4"/>
        <v>0.63750000000000007</v>
      </c>
      <c r="C109" s="115">
        <f t="shared" si="4"/>
        <v>0.73749999999999993</v>
      </c>
      <c r="D109" s="114">
        <f t="shared" si="4"/>
        <v>0.89999999999999991</v>
      </c>
      <c r="E109" s="118">
        <f t="shared" si="3"/>
        <v>0.27999999999999997</v>
      </c>
      <c r="G109" s="108"/>
    </row>
    <row r="110" spans="1:7" x14ac:dyDescent="0.2">
      <c r="A110" s="133">
        <v>0.97</v>
      </c>
      <c r="B110" s="114">
        <f t="shared" si="4"/>
        <v>0.63092783505154637</v>
      </c>
      <c r="C110" s="115">
        <f t="shared" si="4"/>
        <v>0.72989690721649481</v>
      </c>
      <c r="D110" s="114">
        <f t="shared" si="4"/>
        <v>0.89999999999999991</v>
      </c>
      <c r="E110" s="118">
        <f t="shared" si="3"/>
        <v>0.27999999999999997</v>
      </c>
      <c r="G110" s="108"/>
    </row>
    <row r="111" spans="1:7" x14ac:dyDescent="0.2">
      <c r="A111" s="133">
        <v>0.98</v>
      </c>
      <c r="B111" s="114">
        <f t="shared" si="4"/>
        <v>0.6244897959183674</v>
      </c>
      <c r="C111" s="115">
        <f t="shared" si="4"/>
        <v>0.72244897959183674</v>
      </c>
      <c r="D111" s="114">
        <f t="shared" si="4"/>
        <v>0.89999999999999991</v>
      </c>
      <c r="E111" s="118">
        <f t="shared" si="3"/>
        <v>0.27999999999999997</v>
      </c>
      <c r="G111" s="108"/>
    </row>
    <row r="112" spans="1:7" x14ac:dyDescent="0.2">
      <c r="A112" s="133">
        <v>0.99</v>
      </c>
      <c r="B112" s="114">
        <f t="shared" si="4"/>
        <v>0.61818181818181817</v>
      </c>
      <c r="C112" s="115">
        <f t="shared" si="4"/>
        <v>0.71515151515151509</v>
      </c>
      <c r="D112" s="114">
        <f t="shared" si="4"/>
        <v>0.89999999999999991</v>
      </c>
      <c r="E112" s="118">
        <f t="shared" si="3"/>
        <v>0.27999999999999997</v>
      </c>
      <c r="G112" s="108"/>
    </row>
    <row r="113" spans="1:7" x14ac:dyDescent="0.2">
      <c r="A113" s="133">
        <v>1</v>
      </c>
      <c r="B113" s="114">
        <f t="shared" si="4"/>
        <v>0.61199999999999999</v>
      </c>
      <c r="C113" s="115">
        <f t="shared" si="4"/>
        <v>0.70799999999999996</v>
      </c>
      <c r="D113" s="114">
        <f t="shared" si="4"/>
        <v>0.89999999999999991</v>
      </c>
      <c r="E113" s="118">
        <f t="shared" si="3"/>
        <v>0.27999999999999997</v>
      </c>
      <c r="G113" s="108"/>
    </row>
    <row r="114" spans="1:7" x14ac:dyDescent="0.2">
      <c r="A114" s="133">
        <v>1.01</v>
      </c>
      <c r="B114" s="114">
        <f t="shared" si="4"/>
        <v>0.60594059405940592</v>
      </c>
      <c r="C114" s="115">
        <f t="shared" si="4"/>
        <v>0.70099009900990095</v>
      </c>
      <c r="D114" s="114">
        <f t="shared" si="4"/>
        <v>0.89999999999999991</v>
      </c>
      <c r="E114" s="118">
        <f t="shared" si="3"/>
        <v>0.27999999999999997</v>
      </c>
      <c r="G114" s="108"/>
    </row>
    <row r="115" spans="1:7" x14ac:dyDescent="0.2">
      <c r="A115" s="133">
        <v>1.02</v>
      </c>
      <c r="B115" s="114">
        <f t="shared" si="4"/>
        <v>0.6</v>
      </c>
      <c r="C115" s="115">
        <f t="shared" si="4"/>
        <v>0.69411764705882351</v>
      </c>
      <c r="D115" s="114">
        <f t="shared" si="4"/>
        <v>0.89999999999999991</v>
      </c>
      <c r="E115" s="118">
        <f t="shared" si="3"/>
        <v>0.27999999999999997</v>
      </c>
      <c r="G115" s="108"/>
    </row>
    <row r="116" spans="1:7" x14ac:dyDescent="0.2">
      <c r="A116" s="133">
        <v>1.03</v>
      </c>
      <c r="B116" s="114">
        <f t="shared" si="4"/>
        <v>0.59417475728155333</v>
      </c>
      <c r="C116" s="115">
        <f t="shared" si="4"/>
        <v>0.68737864077669897</v>
      </c>
      <c r="D116" s="114">
        <f t="shared" si="4"/>
        <v>0.89999999999999991</v>
      </c>
      <c r="E116" s="118">
        <f t="shared" si="3"/>
        <v>0.27999999999999997</v>
      </c>
      <c r="G116" s="108"/>
    </row>
    <row r="117" spans="1:7" x14ac:dyDescent="0.2">
      <c r="A117" s="133">
        <v>1.04</v>
      </c>
      <c r="B117" s="114">
        <f t="shared" si="4"/>
        <v>0.58846153846153848</v>
      </c>
      <c r="C117" s="115">
        <f t="shared" si="4"/>
        <v>0.68076923076923068</v>
      </c>
      <c r="D117" s="114">
        <f t="shared" si="4"/>
        <v>0.89999999999999991</v>
      </c>
      <c r="E117" s="118">
        <f t="shared" si="3"/>
        <v>0.27999999999999997</v>
      </c>
      <c r="G117" s="108"/>
    </row>
    <row r="118" spans="1:7" x14ac:dyDescent="0.2">
      <c r="A118" s="133">
        <v>1.05</v>
      </c>
      <c r="B118" s="114">
        <f t="shared" si="4"/>
        <v>0.58285714285714285</v>
      </c>
      <c r="C118" s="115">
        <f t="shared" si="4"/>
        <v>0.67428571428571427</v>
      </c>
      <c r="D118" s="114">
        <f t="shared" si="4"/>
        <v>0.89999999999999991</v>
      </c>
      <c r="E118" s="118">
        <f t="shared" si="3"/>
        <v>0.27999999999999997</v>
      </c>
      <c r="G118" s="108"/>
    </row>
    <row r="119" spans="1:7" x14ac:dyDescent="0.2">
      <c r="A119" s="133">
        <v>1.06</v>
      </c>
      <c r="B119" s="114">
        <f t="shared" si="4"/>
        <v>0.57735849056603772</v>
      </c>
      <c r="C119" s="115">
        <f t="shared" si="4"/>
        <v>0.66792452830188676</v>
      </c>
      <c r="D119" s="114">
        <f t="shared" si="4"/>
        <v>0.89999999999999991</v>
      </c>
      <c r="E119" s="118">
        <f t="shared" si="3"/>
        <v>0.27999999999999997</v>
      </c>
      <c r="G119" s="108"/>
    </row>
    <row r="120" spans="1:7" x14ac:dyDescent="0.2">
      <c r="A120" s="133">
        <v>1.07</v>
      </c>
      <c r="B120" s="114">
        <f t="shared" si="4"/>
        <v>0.57196261682242988</v>
      </c>
      <c r="C120" s="115">
        <f t="shared" si="4"/>
        <v>0.66168224299065415</v>
      </c>
      <c r="D120" s="114">
        <f t="shared" si="4"/>
        <v>0.89999999999999991</v>
      </c>
      <c r="E120" s="118">
        <f t="shared" si="3"/>
        <v>0.27999999999999997</v>
      </c>
      <c r="G120" s="108"/>
    </row>
    <row r="121" spans="1:7" x14ac:dyDescent="0.2">
      <c r="A121" s="133">
        <v>1.08</v>
      </c>
      <c r="B121" s="114">
        <f t="shared" si="4"/>
        <v>0.56666666666666665</v>
      </c>
      <c r="C121" s="115">
        <f t="shared" si="4"/>
        <v>0.65555555555555545</v>
      </c>
      <c r="D121" s="114">
        <f t="shared" si="4"/>
        <v>0.89999999999999991</v>
      </c>
      <c r="E121" s="118">
        <f t="shared" si="3"/>
        <v>0.27999999999999997</v>
      </c>
      <c r="G121" s="108"/>
    </row>
    <row r="122" spans="1:7" x14ac:dyDescent="0.2">
      <c r="A122" s="133">
        <v>1.0900000000000001</v>
      </c>
      <c r="B122" s="114">
        <f t="shared" si="4"/>
        <v>0.5614678899082568</v>
      </c>
      <c r="C122" s="115">
        <f t="shared" si="4"/>
        <v>0.64954128440366965</v>
      </c>
      <c r="D122" s="114">
        <f t="shared" si="4"/>
        <v>0.89999999999999991</v>
      </c>
      <c r="E122" s="118">
        <f t="shared" si="3"/>
        <v>0.27999999999999997</v>
      </c>
      <c r="G122" s="108"/>
    </row>
    <row r="123" spans="1:7" x14ac:dyDescent="0.2">
      <c r="A123" s="133">
        <v>1.1000000000000001</v>
      </c>
      <c r="B123" s="114">
        <f t="shared" si="4"/>
        <v>0.55636363636363628</v>
      </c>
      <c r="C123" s="115">
        <f t="shared" si="4"/>
        <v>0.64363636363636356</v>
      </c>
      <c r="D123" s="114">
        <f t="shared" si="4"/>
        <v>0.89999999999999991</v>
      </c>
      <c r="E123" s="118">
        <f t="shared" si="3"/>
        <v>0.27999999999999997</v>
      </c>
      <c r="G123" s="108"/>
    </row>
    <row r="124" spans="1:7" x14ac:dyDescent="0.2">
      <c r="A124" s="133">
        <v>1.1100000000000001</v>
      </c>
      <c r="B124" s="114">
        <f t="shared" si="4"/>
        <v>0.55135135135135127</v>
      </c>
      <c r="C124" s="115">
        <f t="shared" si="4"/>
        <v>0.63783783783783776</v>
      </c>
      <c r="D124" s="114">
        <f t="shared" si="4"/>
        <v>0.89999999999999991</v>
      </c>
      <c r="E124" s="118">
        <f t="shared" si="3"/>
        <v>0.27999999999999997</v>
      </c>
      <c r="G124" s="108"/>
    </row>
    <row r="125" spans="1:7" x14ac:dyDescent="0.2">
      <c r="A125" s="133">
        <v>1.1200000000000001</v>
      </c>
      <c r="B125" s="114">
        <f t="shared" si="4"/>
        <v>0.54642857142857137</v>
      </c>
      <c r="C125" s="115">
        <f t="shared" si="4"/>
        <v>0.63214285714285701</v>
      </c>
      <c r="D125" s="114">
        <f t="shared" si="4"/>
        <v>0.89999999999999991</v>
      </c>
      <c r="E125" s="118">
        <f t="shared" si="3"/>
        <v>0.27999999999999997</v>
      </c>
      <c r="G125" s="108"/>
    </row>
    <row r="126" spans="1:7" x14ac:dyDescent="0.2">
      <c r="A126" s="133">
        <v>1.1299999999999999</v>
      </c>
      <c r="B126" s="114">
        <f t="shared" si="4"/>
        <v>0.54159292035398232</v>
      </c>
      <c r="C126" s="115">
        <f t="shared" si="4"/>
        <v>0.6265486725663717</v>
      </c>
      <c r="D126" s="114">
        <f t="shared" si="4"/>
        <v>0.89999999999999991</v>
      </c>
      <c r="E126" s="118">
        <f t="shared" si="3"/>
        <v>0.27999999999999997</v>
      </c>
      <c r="G126" s="108"/>
    </row>
    <row r="127" spans="1:7" x14ac:dyDescent="0.2">
      <c r="A127" s="133">
        <v>1.1399999999999999</v>
      </c>
      <c r="B127" s="114">
        <f t="shared" si="4"/>
        <v>0.5368421052631579</v>
      </c>
      <c r="C127" s="115">
        <f t="shared" si="4"/>
        <v>0.62105263157894741</v>
      </c>
      <c r="D127" s="114">
        <f t="shared" si="4"/>
        <v>0.89999999999999991</v>
      </c>
      <c r="E127" s="118">
        <f t="shared" si="3"/>
        <v>0.27999999999999997</v>
      </c>
      <c r="G127" s="108"/>
    </row>
    <row r="128" spans="1:7" x14ac:dyDescent="0.2">
      <c r="A128" s="133">
        <v>1.1499999999999999</v>
      </c>
      <c r="B128" s="114">
        <f t="shared" si="4"/>
        <v>0.53217391304347827</v>
      </c>
      <c r="C128" s="115">
        <f t="shared" si="4"/>
        <v>0.6156521739130435</v>
      </c>
      <c r="D128" s="114">
        <f t="shared" si="4"/>
        <v>0.89999999999999991</v>
      </c>
      <c r="E128" s="118">
        <f t="shared" si="3"/>
        <v>0.27999999999999997</v>
      </c>
      <c r="G128" s="108"/>
    </row>
    <row r="129" spans="1:7" x14ac:dyDescent="0.2">
      <c r="A129" s="133">
        <v>1.1599999999999999</v>
      </c>
      <c r="B129" s="114">
        <f t="shared" si="4"/>
        <v>0.52758620689655178</v>
      </c>
      <c r="C129" s="115">
        <f t="shared" si="4"/>
        <v>0.6103448275862069</v>
      </c>
      <c r="D129" s="114">
        <f t="shared" si="4"/>
        <v>0.89999999999999991</v>
      </c>
      <c r="E129" s="118">
        <f t="shared" si="3"/>
        <v>0.27999999999999997</v>
      </c>
      <c r="G129" s="108"/>
    </row>
    <row r="130" spans="1:7" x14ac:dyDescent="0.2">
      <c r="A130" s="133">
        <v>1.17</v>
      </c>
      <c r="B130" s="114">
        <f t="shared" si="4"/>
        <v>0.52307692307692311</v>
      </c>
      <c r="C130" s="115">
        <f t="shared" si="4"/>
        <v>0.60512820512820509</v>
      </c>
      <c r="D130" s="114">
        <f t="shared" si="4"/>
        <v>0.89999999999999991</v>
      </c>
      <c r="E130" s="118">
        <f t="shared" si="3"/>
        <v>0.27999999999999997</v>
      </c>
      <c r="G130" s="108"/>
    </row>
    <row r="131" spans="1:7" x14ac:dyDescent="0.2">
      <c r="A131" s="133">
        <v>1.18</v>
      </c>
      <c r="B131" s="114">
        <f t="shared" si="4"/>
        <v>0.51864406779661021</v>
      </c>
      <c r="C131" s="115">
        <f t="shared" si="4"/>
        <v>0.6</v>
      </c>
      <c r="D131" s="114">
        <f t="shared" si="4"/>
        <v>0.89999999999999991</v>
      </c>
      <c r="E131" s="118">
        <f t="shared" si="3"/>
        <v>0.27999999999999997</v>
      </c>
      <c r="G131" s="108"/>
    </row>
    <row r="132" spans="1:7" x14ac:dyDescent="0.2">
      <c r="A132" s="133">
        <v>1.19</v>
      </c>
      <c r="B132" s="114">
        <f t="shared" si="4"/>
        <v>0.51428571428571435</v>
      </c>
      <c r="C132" s="115">
        <f t="shared" si="4"/>
        <v>0.59495798319327731</v>
      </c>
      <c r="D132" s="114">
        <f t="shared" si="4"/>
        <v>0.89999999999999991</v>
      </c>
      <c r="E132" s="118">
        <f t="shared" si="3"/>
        <v>0.27999999999999997</v>
      </c>
      <c r="G132" s="108"/>
    </row>
    <row r="133" spans="1:7" x14ac:dyDescent="0.2">
      <c r="A133" s="133">
        <v>1.2</v>
      </c>
      <c r="B133" s="114">
        <f t="shared" si="4"/>
        <v>0.51</v>
      </c>
      <c r="C133" s="115">
        <f t="shared" si="4"/>
        <v>0.59</v>
      </c>
      <c r="D133" s="114">
        <f t="shared" si="4"/>
        <v>0.90000000000000013</v>
      </c>
      <c r="E133" s="118">
        <f t="shared" si="3"/>
        <v>0.27999999999999997</v>
      </c>
      <c r="G133" s="108"/>
    </row>
    <row r="134" spans="1:7" x14ac:dyDescent="0.2">
      <c r="A134" s="133">
        <v>1.21</v>
      </c>
      <c r="B134" s="114">
        <f t="shared" si="4"/>
        <v>0.5057851239669422</v>
      </c>
      <c r="C134" s="115">
        <f t="shared" si="4"/>
        <v>0.58512396694214874</v>
      </c>
      <c r="D134" s="114">
        <f t="shared" si="4"/>
        <v>0.89256198347107452</v>
      </c>
      <c r="E134" s="118">
        <f t="shared" si="3"/>
        <v>0.27999999999999997</v>
      </c>
      <c r="G134" s="108"/>
    </row>
    <row r="135" spans="1:7" x14ac:dyDescent="0.2">
      <c r="A135" s="133">
        <v>1.22</v>
      </c>
      <c r="B135" s="114">
        <f t="shared" si="4"/>
        <v>0.50163934426229506</v>
      </c>
      <c r="C135" s="115">
        <f t="shared" si="4"/>
        <v>0.58032786885245902</v>
      </c>
      <c r="D135" s="114">
        <f t="shared" si="4"/>
        <v>0.88524590163934436</v>
      </c>
      <c r="E135" s="118">
        <f t="shared" si="3"/>
        <v>0.27999999999999997</v>
      </c>
      <c r="G135" s="108"/>
    </row>
    <row r="136" spans="1:7" x14ac:dyDescent="0.2">
      <c r="A136" s="133">
        <v>1.23</v>
      </c>
      <c r="B136" s="114">
        <f t="shared" si="4"/>
        <v>0.4975609756097561</v>
      </c>
      <c r="C136" s="115">
        <f t="shared" si="4"/>
        <v>0.57560975609756093</v>
      </c>
      <c r="D136" s="114">
        <f t="shared" si="4"/>
        <v>0.87804878048780499</v>
      </c>
      <c r="E136" s="118">
        <f t="shared" si="3"/>
        <v>0.27999999999999997</v>
      </c>
      <c r="G136" s="108"/>
    </row>
    <row r="137" spans="1:7" x14ac:dyDescent="0.2">
      <c r="A137" s="133">
        <v>1.24</v>
      </c>
      <c r="B137" s="114">
        <f t="shared" si="4"/>
        <v>0.49354838709677418</v>
      </c>
      <c r="C137" s="115">
        <f t="shared" si="4"/>
        <v>0.57096774193548383</v>
      </c>
      <c r="D137" s="114">
        <f t="shared" si="4"/>
        <v>0.87096774193548399</v>
      </c>
      <c r="E137" s="118">
        <f t="shared" si="3"/>
        <v>0.27999999999999997</v>
      </c>
      <c r="G137" s="108"/>
    </row>
    <row r="138" spans="1:7" x14ac:dyDescent="0.2">
      <c r="A138" s="133">
        <v>1.25</v>
      </c>
      <c r="B138" s="114">
        <f t="shared" si="4"/>
        <v>0.48959999999999998</v>
      </c>
      <c r="C138" s="115">
        <f t="shared" si="4"/>
        <v>0.56640000000000001</v>
      </c>
      <c r="D138" s="114">
        <f t="shared" si="4"/>
        <v>0.8640000000000001</v>
      </c>
      <c r="E138" s="118">
        <f t="shared" si="3"/>
        <v>0.27999999999999997</v>
      </c>
      <c r="G138" s="108"/>
    </row>
    <row r="139" spans="1:7" x14ac:dyDescent="0.2">
      <c r="A139" s="133">
        <v>1.26</v>
      </c>
      <c r="B139" s="114">
        <f t="shared" si="4"/>
        <v>0.48571428571428571</v>
      </c>
      <c r="C139" s="115">
        <f t="shared" si="4"/>
        <v>0.56190476190476191</v>
      </c>
      <c r="D139" s="114">
        <f t="shared" si="4"/>
        <v>0.85714285714285721</v>
      </c>
      <c r="E139" s="118">
        <f t="shared" si="3"/>
        <v>0.27999999999999997</v>
      </c>
      <c r="G139" s="108"/>
    </row>
    <row r="140" spans="1:7" x14ac:dyDescent="0.2">
      <c r="A140" s="133">
        <v>1.27</v>
      </c>
      <c r="B140" s="114">
        <f t="shared" si="4"/>
        <v>0.48188976377952752</v>
      </c>
      <c r="C140" s="115">
        <f t="shared" si="4"/>
        <v>0.55748031496062989</v>
      </c>
      <c r="D140" s="114">
        <f t="shared" si="4"/>
        <v>0.85039370078740162</v>
      </c>
      <c r="E140" s="118">
        <f t="shared" si="3"/>
        <v>0.27999999999999997</v>
      </c>
      <c r="G140" s="108"/>
    </row>
    <row r="141" spans="1:7" x14ac:dyDescent="0.2">
      <c r="A141" s="133">
        <v>1.28</v>
      </c>
      <c r="B141" s="114">
        <f t="shared" si="4"/>
        <v>0.47812499999999997</v>
      </c>
      <c r="C141" s="115">
        <f t="shared" si="4"/>
        <v>0.55312499999999998</v>
      </c>
      <c r="D141" s="114">
        <f t="shared" si="4"/>
        <v>0.84375</v>
      </c>
      <c r="E141" s="118">
        <f t="shared" si="3"/>
        <v>0.27999999999999997</v>
      </c>
      <c r="G141" s="108"/>
    </row>
    <row r="142" spans="1:7" x14ac:dyDescent="0.2">
      <c r="A142" s="133">
        <v>1.29</v>
      </c>
      <c r="B142" s="114">
        <f t="shared" si="4"/>
        <v>0.47441860465116276</v>
      </c>
      <c r="C142" s="115">
        <f t="shared" si="4"/>
        <v>0.54883720930232549</v>
      </c>
      <c r="D142" s="114">
        <f t="shared" si="4"/>
        <v>0.83720930232558144</v>
      </c>
      <c r="E142" s="118">
        <f t="shared" si="3"/>
        <v>0.27999999999999997</v>
      </c>
      <c r="G142" s="108"/>
    </row>
    <row r="143" spans="1:7" x14ac:dyDescent="0.2">
      <c r="A143" s="133">
        <v>1.3</v>
      </c>
      <c r="B143" s="114">
        <f t="shared" si="4"/>
        <v>0.47076923076923072</v>
      </c>
      <c r="C143" s="115">
        <f t="shared" si="4"/>
        <v>0.54461538461538461</v>
      </c>
      <c r="D143" s="114">
        <f t="shared" si="4"/>
        <v>0.83076923076923082</v>
      </c>
      <c r="E143" s="118">
        <f t="shared" ref="E143:E206" si="5">+$B$11</f>
        <v>0.27999999999999997</v>
      </c>
      <c r="G143" s="108"/>
    </row>
    <row r="144" spans="1:7" x14ac:dyDescent="0.2">
      <c r="A144" s="133">
        <v>1.31</v>
      </c>
      <c r="B144" s="114">
        <f t="shared" si="4"/>
        <v>0.46717557251908393</v>
      </c>
      <c r="C144" s="115">
        <f t="shared" si="4"/>
        <v>0.54045801526717552</v>
      </c>
      <c r="D144" s="114">
        <f t="shared" si="4"/>
        <v>0.82442748091603058</v>
      </c>
      <c r="E144" s="118">
        <f t="shared" si="5"/>
        <v>0.27999999999999997</v>
      </c>
      <c r="G144" s="108"/>
    </row>
    <row r="145" spans="1:7" x14ac:dyDescent="0.2">
      <c r="A145" s="133">
        <v>1.32</v>
      </c>
      <c r="B145" s="114">
        <f t="shared" si="4"/>
        <v>0.46363636363636362</v>
      </c>
      <c r="C145" s="115">
        <f t="shared" si="4"/>
        <v>0.53636363636363626</v>
      </c>
      <c r="D145" s="114">
        <f t="shared" si="4"/>
        <v>0.81818181818181823</v>
      </c>
      <c r="E145" s="118">
        <f t="shared" si="5"/>
        <v>0.27999999999999997</v>
      </c>
      <c r="G145" s="108"/>
    </row>
    <row r="146" spans="1:7" x14ac:dyDescent="0.2">
      <c r="A146" s="133">
        <v>1.33</v>
      </c>
      <c r="B146" s="114">
        <f t="shared" si="4"/>
        <v>0.46015037593984959</v>
      </c>
      <c r="C146" s="115">
        <f t="shared" si="4"/>
        <v>0.5323308270676691</v>
      </c>
      <c r="D146" s="114">
        <f t="shared" si="4"/>
        <v>0.81203007518796988</v>
      </c>
      <c r="E146" s="118">
        <f t="shared" si="5"/>
        <v>0.27999999999999997</v>
      </c>
      <c r="G146" s="108"/>
    </row>
    <row r="147" spans="1:7" x14ac:dyDescent="0.2">
      <c r="A147" s="133">
        <v>1.34</v>
      </c>
      <c r="B147" s="114">
        <f t="shared" si="4"/>
        <v>0.4567164179104477</v>
      </c>
      <c r="C147" s="115">
        <f t="shared" si="4"/>
        <v>0.52835820895522378</v>
      </c>
      <c r="D147" s="114">
        <f t="shared" si="4"/>
        <v>0.80597014925373134</v>
      </c>
      <c r="E147" s="118">
        <f t="shared" si="5"/>
        <v>0.27999999999999997</v>
      </c>
      <c r="G147" s="108"/>
    </row>
    <row r="148" spans="1:7" x14ac:dyDescent="0.2">
      <c r="A148" s="133">
        <v>1.35</v>
      </c>
      <c r="B148" s="114">
        <f t="shared" si="4"/>
        <v>0.45333333333333331</v>
      </c>
      <c r="C148" s="115">
        <f t="shared" si="4"/>
        <v>0.52444444444444438</v>
      </c>
      <c r="D148" s="114">
        <f t="shared" si="4"/>
        <v>0.8</v>
      </c>
      <c r="E148" s="118">
        <f t="shared" si="5"/>
        <v>0.27999999999999997</v>
      </c>
      <c r="G148" s="108"/>
    </row>
    <row r="149" spans="1:7" x14ac:dyDescent="0.2">
      <c r="A149" s="133">
        <v>1.36</v>
      </c>
      <c r="B149" s="114">
        <f t="shared" si="4"/>
        <v>0.44999999999999996</v>
      </c>
      <c r="C149" s="115">
        <f t="shared" si="4"/>
        <v>0.52058823529411757</v>
      </c>
      <c r="D149" s="114">
        <f t="shared" si="4"/>
        <v>0.79411764705882348</v>
      </c>
      <c r="E149" s="118">
        <f t="shared" si="5"/>
        <v>0.27999999999999997</v>
      </c>
      <c r="G149" s="108"/>
    </row>
    <row r="150" spans="1:7" x14ac:dyDescent="0.2">
      <c r="A150" s="133">
        <v>1.37</v>
      </c>
      <c r="B150" s="114">
        <f t="shared" si="4"/>
        <v>0.44671532846715323</v>
      </c>
      <c r="C150" s="115">
        <f t="shared" si="4"/>
        <v>0.51678832116788309</v>
      </c>
      <c r="D150" s="114">
        <f t="shared" si="4"/>
        <v>0.78832116788321172</v>
      </c>
      <c r="E150" s="118">
        <f t="shared" si="5"/>
        <v>0.27999999999999997</v>
      </c>
      <c r="G150" s="108"/>
    </row>
    <row r="151" spans="1:7" x14ac:dyDescent="0.2">
      <c r="A151" s="133">
        <v>1.38</v>
      </c>
      <c r="B151" s="114">
        <f t="shared" si="4"/>
        <v>0.44347826086956527</v>
      </c>
      <c r="C151" s="115">
        <f t="shared" si="4"/>
        <v>0.5130434782608696</v>
      </c>
      <c r="D151" s="114">
        <f t="shared" si="4"/>
        <v>0.78260869565217406</v>
      </c>
      <c r="E151" s="118">
        <f t="shared" si="5"/>
        <v>0.27999999999999997</v>
      </c>
      <c r="G151" s="108"/>
    </row>
    <row r="152" spans="1:7" x14ac:dyDescent="0.2">
      <c r="A152" s="133">
        <v>1.39</v>
      </c>
      <c r="B152" s="114">
        <f t="shared" si="4"/>
        <v>0.44028776978417267</v>
      </c>
      <c r="C152" s="115">
        <f t="shared" si="4"/>
        <v>0.50935251798561154</v>
      </c>
      <c r="D152" s="114">
        <f t="shared" si="4"/>
        <v>0.7769784172661871</v>
      </c>
      <c r="E152" s="118">
        <f t="shared" si="5"/>
        <v>0.27999999999999997</v>
      </c>
      <c r="G152" s="108"/>
    </row>
    <row r="153" spans="1:7" x14ac:dyDescent="0.2">
      <c r="A153" s="133">
        <v>1.4</v>
      </c>
      <c r="B153" s="114">
        <f t="shared" si="4"/>
        <v>0.43714285714285717</v>
      </c>
      <c r="C153" s="115">
        <f t="shared" si="4"/>
        <v>0.50571428571428567</v>
      </c>
      <c r="D153" s="114">
        <f t="shared" si="4"/>
        <v>0.77142857142857157</v>
      </c>
      <c r="E153" s="118">
        <f t="shared" si="5"/>
        <v>0.27999999999999997</v>
      </c>
      <c r="G153" s="108"/>
    </row>
    <row r="154" spans="1:7" x14ac:dyDescent="0.2">
      <c r="A154" s="133">
        <v>1.41</v>
      </c>
      <c r="B154" s="114">
        <f t="shared" si="4"/>
        <v>0.43404255319148938</v>
      </c>
      <c r="C154" s="115">
        <f t="shared" si="4"/>
        <v>0.50212765957446803</v>
      </c>
      <c r="D154" s="114">
        <f t="shared" si="4"/>
        <v>0.76595744680851074</v>
      </c>
      <c r="E154" s="118">
        <f t="shared" si="5"/>
        <v>0.27999999999999997</v>
      </c>
      <c r="G154" s="108"/>
    </row>
    <row r="155" spans="1:7" x14ac:dyDescent="0.2">
      <c r="A155" s="133">
        <v>1.42</v>
      </c>
      <c r="B155" s="114">
        <f t="shared" si="4"/>
        <v>0.43098591549295778</v>
      </c>
      <c r="C155" s="115">
        <f t="shared" si="4"/>
        <v>0.49859154929577465</v>
      </c>
      <c r="D155" s="114">
        <f t="shared" si="4"/>
        <v>0.76056338028169024</v>
      </c>
      <c r="E155" s="118">
        <f t="shared" si="5"/>
        <v>0.27999999999999997</v>
      </c>
      <c r="G155" s="108"/>
    </row>
    <row r="156" spans="1:7" x14ac:dyDescent="0.2">
      <c r="A156" s="133">
        <v>1.43</v>
      </c>
      <c r="B156" s="114">
        <f t="shared" si="4"/>
        <v>0.42797202797202799</v>
      </c>
      <c r="C156" s="115">
        <f t="shared" si="4"/>
        <v>0.49510489510489508</v>
      </c>
      <c r="D156" s="114">
        <f t="shared" si="4"/>
        <v>0.75524475524475532</v>
      </c>
      <c r="E156" s="118">
        <f t="shared" si="5"/>
        <v>0.27999999999999997</v>
      </c>
      <c r="G156" s="108"/>
    </row>
    <row r="157" spans="1:7" x14ac:dyDescent="0.2">
      <c r="A157" s="133">
        <v>1.44</v>
      </c>
      <c r="B157" s="114">
        <f t="shared" si="4"/>
        <v>0.42499999999999999</v>
      </c>
      <c r="C157" s="115">
        <f t="shared" si="4"/>
        <v>0.49166666666666664</v>
      </c>
      <c r="D157" s="114">
        <f t="shared" si="4"/>
        <v>0.75000000000000011</v>
      </c>
      <c r="E157" s="118">
        <f t="shared" si="5"/>
        <v>0.27999999999999997</v>
      </c>
      <c r="G157" s="108"/>
    </row>
    <row r="158" spans="1:7" x14ac:dyDescent="0.2">
      <c r="A158" s="133">
        <v>1.45</v>
      </c>
      <c r="B158" s="114">
        <f t="shared" si="4"/>
        <v>0.42206896551724138</v>
      </c>
      <c r="C158" s="115">
        <f t="shared" si="4"/>
        <v>0.4882758620689655</v>
      </c>
      <c r="D158" s="114">
        <f t="shared" si="4"/>
        <v>0.7448275862068966</v>
      </c>
      <c r="E158" s="118">
        <f t="shared" si="5"/>
        <v>0.27999999999999997</v>
      </c>
      <c r="G158" s="108"/>
    </row>
    <row r="159" spans="1:7" x14ac:dyDescent="0.2">
      <c r="A159" s="133">
        <v>1.46</v>
      </c>
      <c r="B159" s="114">
        <f t="shared" ref="B159:D222" si="6">+IF($A159&lt;B$8,B$6*(1+1.5*$A159/B$8),IF($A159&lt;B$9,2.5*B$6,IF($A159&lt;B$10,B$7/$A159,B$7*B$10/($A159^2))))</f>
        <v>0.41917808219178082</v>
      </c>
      <c r="C159" s="115">
        <f t="shared" si="6"/>
        <v>0.48493150684931507</v>
      </c>
      <c r="D159" s="114">
        <f t="shared" si="6"/>
        <v>0.73972602739726034</v>
      </c>
      <c r="E159" s="118">
        <f t="shared" si="5"/>
        <v>0.27999999999999997</v>
      </c>
      <c r="G159" s="108"/>
    </row>
    <row r="160" spans="1:7" x14ac:dyDescent="0.2">
      <c r="A160" s="133">
        <v>1.47</v>
      </c>
      <c r="B160" s="114">
        <f t="shared" si="6"/>
        <v>0.41632653061224489</v>
      </c>
      <c r="C160" s="115">
        <f t="shared" si="6"/>
        <v>0.48163265306122449</v>
      </c>
      <c r="D160" s="114">
        <f t="shared" si="6"/>
        <v>0.73469387755102045</v>
      </c>
      <c r="E160" s="118">
        <f t="shared" si="5"/>
        <v>0.27999999999999997</v>
      </c>
      <c r="G160" s="108"/>
    </row>
    <row r="161" spans="1:7" x14ac:dyDescent="0.2">
      <c r="A161" s="133">
        <v>1.48</v>
      </c>
      <c r="B161" s="114">
        <f t="shared" si="6"/>
        <v>0.41351351351351351</v>
      </c>
      <c r="C161" s="115">
        <f t="shared" si="6"/>
        <v>0.47837837837837838</v>
      </c>
      <c r="D161" s="114">
        <f t="shared" si="6"/>
        <v>0.72972972972972983</v>
      </c>
      <c r="E161" s="118">
        <f t="shared" si="5"/>
        <v>0.27999999999999997</v>
      </c>
      <c r="G161" s="108"/>
    </row>
    <row r="162" spans="1:7" x14ac:dyDescent="0.2">
      <c r="A162" s="133">
        <v>1.49</v>
      </c>
      <c r="B162" s="114">
        <f t="shared" si="6"/>
        <v>0.41073825503355704</v>
      </c>
      <c r="C162" s="115">
        <f t="shared" si="6"/>
        <v>0.47516778523489933</v>
      </c>
      <c r="D162" s="114">
        <f t="shared" si="6"/>
        <v>0.72483221476510074</v>
      </c>
      <c r="E162" s="118">
        <f t="shared" si="5"/>
        <v>0.27999999999999997</v>
      </c>
      <c r="G162" s="108"/>
    </row>
    <row r="163" spans="1:7" x14ac:dyDescent="0.2">
      <c r="A163" s="133">
        <v>1.5</v>
      </c>
      <c r="B163" s="114">
        <f t="shared" si="6"/>
        <v>0.40799999999999997</v>
      </c>
      <c r="C163" s="115">
        <f t="shared" si="6"/>
        <v>0.47199999999999998</v>
      </c>
      <c r="D163" s="114">
        <f t="shared" si="6"/>
        <v>0.72000000000000008</v>
      </c>
      <c r="E163" s="118">
        <f t="shared" si="5"/>
        <v>0.27999999999999997</v>
      </c>
      <c r="G163" s="108"/>
    </row>
    <row r="164" spans="1:7" x14ac:dyDescent="0.2">
      <c r="A164" s="133">
        <v>1.51</v>
      </c>
      <c r="B164" s="114">
        <f t="shared" si="6"/>
        <v>0.40529801324503312</v>
      </c>
      <c r="C164" s="115">
        <f t="shared" si="6"/>
        <v>0.46887417218543043</v>
      </c>
      <c r="D164" s="114">
        <f t="shared" si="6"/>
        <v>0.71523178807947019</v>
      </c>
      <c r="E164" s="118">
        <f t="shared" si="5"/>
        <v>0.27999999999999997</v>
      </c>
      <c r="G164" s="108"/>
    </row>
    <row r="165" spans="1:7" x14ac:dyDescent="0.2">
      <c r="A165" s="133">
        <v>1.52</v>
      </c>
      <c r="B165" s="114">
        <f t="shared" si="6"/>
        <v>0.4026315789473684</v>
      </c>
      <c r="C165" s="115">
        <f t="shared" si="6"/>
        <v>0.46578947368421048</v>
      </c>
      <c r="D165" s="114">
        <f t="shared" si="6"/>
        <v>0.71052631578947367</v>
      </c>
      <c r="E165" s="118">
        <f t="shared" si="5"/>
        <v>0.27999999999999997</v>
      </c>
      <c r="G165" s="108"/>
    </row>
    <row r="166" spans="1:7" x14ac:dyDescent="0.2">
      <c r="A166" s="133">
        <v>1.53</v>
      </c>
      <c r="B166" s="114">
        <f t="shared" si="6"/>
        <v>0.39999999999999997</v>
      </c>
      <c r="C166" s="115">
        <f t="shared" si="6"/>
        <v>0.46274509803921565</v>
      </c>
      <c r="D166" s="114">
        <f t="shared" si="6"/>
        <v>0.70588235294117652</v>
      </c>
      <c r="E166" s="118">
        <f t="shared" si="5"/>
        <v>0.27999999999999997</v>
      </c>
      <c r="G166" s="108"/>
    </row>
    <row r="167" spans="1:7" x14ac:dyDescent="0.2">
      <c r="A167" s="133">
        <v>1.54</v>
      </c>
      <c r="B167" s="114">
        <f t="shared" si="6"/>
        <v>0.39740259740259737</v>
      </c>
      <c r="C167" s="115">
        <f t="shared" si="6"/>
        <v>0.45974025974025973</v>
      </c>
      <c r="D167" s="114">
        <f t="shared" si="6"/>
        <v>0.70129870129870131</v>
      </c>
      <c r="E167" s="118">
        <f t="shared" si="5"/>
        <v>0.27999999999999997</v>
      </c>
      <c r="G167" s="108"/>
    </row>
    <row r="168" spans="1:7" x14ac:dyDescent="0.2">
      <c r="A168" s="133">
        <v>1.55</v>
      </c>
      <c r="B168" s="114">
        <f t="shared" si="6"/>
        <v>0.39483870967741935</v>
      </c>
      <c r="C168" s="115">
        <f t="shared" si="6"/>
        <v>0.45677419354838705</v>
      </c>
      <c r="D168" s="114">
        <f t="shared" si="6"/>
        <v>0.6967741935483871</v>
      </c>
      <c r="E168" s="118">
        <f t="shared" si="5"/>
        <v>0.27999999999999997</v>
      </c>
      <c r="G168" s="108"/>
    </row>
    <row r="169" spans="1:7" x14ac:dyDescent="0.2">
      <c r="A169" s="133">
        <v>1.56</v>
      </c>
      <c r="B169" s="114">
        <f t="shared" si="6"/>
        <v>0.3923076923076923</v>
      </c>
      <c r="C169" s="115">
        <f t="shared" si="6"/>
        <v>0.45384615384615379</v>
      </c>
      <c r="D169" s="114">
        <f t="shared" si="6"/>
        <v>0.69230769230769229</v>
      </c>
      <c r="E169" s="118">
        <f t="shared" si="5"/>
        <v>0.27999999999999997</v>
      </c>
      <c r="G169" s="108"/>
    </row>
    <row r="170" spans="1:7" x14ac:dyDescent="0.2">
      <c r="A170" s="133">
        <v>1.57</v>
      </c>
      <c r="B170" s="114">
        <f t="shared" si="6"/>
        <v>0.3898089171974522</v>
      </c>
      <c r="C170" s="115">
        <f t="shared" si="6"/>
        <v>0.45095541401273881</v>
      </c>
      <c r="D170" s="114">
        <f t="shared" si="6"/>
        <v>0.68789808917197459</v>
      </c>
      <c r="E170" s="118">
        <f t="shared" si="5"/>
        <v>0.27999999999999997</v>
      </c>
      <c r="G170" s="108"/>
    </row>
    <row r="171" spans="1:7" x14ac:dyDescent="0.2">
      <c r="A171" s="133">
        <v>1.58</v>
      </c>
      <c r="B171" s="114">
        <f t="shared" si="6"/>
        <v>0.38734177215189869</v>
      </c>
      <c r="C171" s="115">
        <f t="shared" si="6"/>
        <v>0.44810126582278476</v>
      </c>
      <c r="D171" s="114">
        <f t="shared" si="6"/>
        <v>0.68354430379746833</v>
      </c>
      <c r="E171" s="118">
        <f t="shared" si="5"/>
        <v>0.27999999999999997</v>
      </c>
      <c r="G171" s="108"/>
    </row>
    <row r="172" spans="1:7" x14ac:dyDescent="0.2">
      <c r="A172" s="133">
        <v>1.59</v>
      </c>
      <c r="B172" s="114">
        <f t="shared" si="6"/>
        <v>0.38490566037735846</v>
      </c>
      <c r="C172" s="115">
        <f t="shared" si="6"/>
        <v>0.44528301886792448</v>
      </c>
      <c r="D172" s="114">
        <f t="shared" si="6"/>
        <v>0.67924528301886788</v>
      </c>
      <c r="E172" s="118">
        <f t="shared" si="5"/>
        <v>0.27999999999999997</v>
      </c>
      <c r="G172" s="108"/>
    </row>
    <row r="173" spans="1:7" x14ac:dyDescent="0.2">
      <c r="A173" s="133">
        <v>1.6</v>
      </c>
      <c r="B173" s="114">
        <f t="shared" si="6"/>
        <v>0.38249999999999995</v>
      </c>
      <c r="C173" s="115">
        <f t="shared" si="6"/>
        <v>0.44249999999999995</v>
      </c>
      <c r="D173" s="114">
        <f t="shared" si="6"/>
        <v>0.67500000000000004</v>
      </c>
      <c r="E173" s="118">
        <f t="shared" si="5"/>
        <v>0.27999999999999997</v>
      </c>
      <c r="G173" s="108"/>
    </row>
    <row r="174" spans="1:7" x14ac:dyDescent="0.2">
      <c r="A174" s="133">
        <v>1.61</v>
      </c>
      <c r="B174" s="114">
        <f t="shared" si="6"/>
        <v>0.38012422360248443</v>
      </c>
      <c r="C174" s="115">
        <f t="shared" si="6"/>
        <v>0.43975155279503103</v>
      </c>
      <c r="D174" s="114">
        <f t="shared" si="6"/>
        <v>0.67080745341614911</v>
      </c>
      <c r="E174" s="118">
        <f t="shared" si="5"/>
        <v>0.27999999999999997</v>
      </c>
      <c r="G174" s="108"/>
    </row>
    <row r="175" spans="1:7" x14ac:dyDescent="0.2">
      <c r="A175" s="133">
        <v>1.62</v>
      </c>
      <c r="B175" s="114">
        <f t="shared" si="6"/>
        <v>0.37777777777777777</v>
      </c>
      <c r="C175" s="115">
        <f t="shared" si="6"/>
        <v>0.437037037037037</v>
      </c>
      <c r="D175" s="114">
        <f t="shared" si="6"/>
        <v>0.66666666666666663</v>
      </c>
      <c r="E175" s="118">
        <f t="shared" si="5"/>
        <v>0.27999999999999997</v>
      </c>
      <c r="G175" s="108"/>
    </row>
    <row r="176" spans="1:7" x14ac:dyDescent="0.2">
      <c r="A176" s="133">
        <v>1.63</v>
      </c>
      <c r="B176" s="114">
        <f t="shared" si="6"/>
        <v>0.3754601226993865</v>
      </c>
      <c r="C176" s="115">
        <f t="shared" si="6"/>
        <v>0.43435582822085889</v>
      </c>
      <c r="D176" s="114">
        <f t="shared" si="6"/>
        <v>0.66257668711656448</v>
      </c>
      <c r="E176" s="118">
        <f t="shared" si="5"/>
        <v>0.27999999999999997</v>
      </c>
      <c r="G176" s="108"/>
    </row>
    <row r="177" spans="1:7" x14ac:dyDescent="0.2">
      <c r="A177" s="133">
        <v>1.64</v>
      </c>
      <c r="B177" s="114">
        <f t="shared" si="6"/>
        <v>0.37317073170731707</v>
      </c>
      <c r="C177" s="115">
        <f t="shared" si="6"/>
        <v>0.43170731707317073</v>
      </c>
      <c r="D177" s="114">
        <f t="shared" si="6"/>
        <v>0.65853658536585369</v>
      </c>
      <c r="E177" s="118">
        <f t="shared" si="5"/>
        <v>0.27999999999999997</v>
      </c>
      <c r="G177" s="108"/>
    </row>
    <row r="178" spans="1:7" x14ac:dyDescent="0.2">
      <c r="A178" s="133">
        <v>1.65</v>
      </c>
      <c r="B178" s="114">
        <f t="shared" si="6"/>
        <v>0.37090909090909091</v>
      </c>
      <c r="C178" s="115">
        <f t="shared" si="6"/>
        <v>0.42909090909090908</v>
      </c>
      <c r="D178" s="114">
        <f t="shared" si="6"/>
        <v>0.65454545454545465</v>
      </c>
      <c r="E178" s="118">
        <f t="shared" si="5"/>
        <v>0.27999999999999997</v>
      </c>
      <c r="G178" s="108"/>
    </row>
    <row r="179" spans="1:7" x14ac:dyDescent="0.2">
      <c r="A179" s="133">
        <v>1.66</v>
      </c>
      <c r="B179" s="114">
        <f t="shared" si="6"/>
        <v>0.36867469879518072</v>
      </c>
      <c r="C179" s="115">
        <f t="shared" si="6"/>
        <v>0.42650602409638555</v>
      </c>
      <c r="D179" s="114">
        <f t="shared" si="6"/>
        <v>0.65060240963855431</v>
      </c>
      <c r="E179" s="118">
        <f t="shared" si="5"/>
        <v>0.27999999999999997</v>
      </c>
      <c r="G179" s="108"/>
    </row>
    <row r="180" spans="1:7" x14ac:dyDescent="0.2">
      <c r="A180" s="133">
        <v>1.67</v>
      </c>
      <c r="B180" s="114">
        <f t="shared" si="6"/>
        <v>0.3664670658682635</v>
      </c>
      <c r="C180" s="115">
        <f t="shared" si="6"/>
        <v>0.42395209580838322</v>
      </c>
      <c r="D180" s="114">
        <f t="shared" si="6"/>
        <v>0.64670658682634741</v>
      </c>
      <c r="E180" s="118">
        <f t="shared" si="5"/>
        <v>0.27999999999999997</v>
      </c>
      <c r="G180" s="108"/>
    </row>
    <row r="181" spans="1:7" x14ac:dyDescent="0.2">
      <c r="A181" s="133">
        <v>1.68</v>
      </c>
      <c r="B181" s="114">
        <f t="shared" si="6"/>
        <v>0.36428571428571427</v>
      </c>
      <c r="C181" s="115">
        <f t="shared" si="6"/>
        <v>0.42142857142857143</v>
      </c>
      <c r="D181" s="114">
        <f t="shared" si="6"/>
        <v>0.6428571428571429</v>
      </c>
      <c r="E181" s="118">
        <f t="shared" si="5"/>
        <v>0.27999999999999997</v>
      </c>
      <c r="G181" s="108"/>
    </row>
    <row r="182" spans="1:7" x14ac:dyDescent="0.2">
      <c r="A182" s="133">
        <v>1.69</v>
      </c>
      <c r="B182" s="114">
        <f t="shared" si="6"/>
        <v>0.36213017751479293</v>
      </c>
      <c r="C182" s="115">
        <f t="shared" si="6"/>
        <v>0.41893491124260351</v>
      </c>
      <c r="D182" s="114">
        <f t="shared" si="6"/>
        <v>0.63905325443786987</v>
      </c>
      <c r="E182" s="118">
        <f t="shared" si="5"/>
        <v>0.27999999999999997</v>
      </c>
      <c r="G182" s="108"/>
    </row>
    <row r="183" spans="1:7" x14ac:dyDescent="0.2">
      <c r="A183" s="133">
        <v>1.7</v>
      </c>
      <c r="B183" s="114">
        <f t="shared" si="6"/>
        <v>0.36</v>
      </c>
      <c r="C183" s="115">
        <f t="shared" si="6"/>
        <v>0.41647058823529409</v>
      </c>
      <c r="D183" s="114">
        <f t="shared" si="6"/>
        <v>0.6352941176470589</v>
      </c>
      <c r="E183" s="118">
        <f t="shared" si="5"/>
        <v>0.27999999999999997</v>
      </c>
      <c r="G183" s="108"/>
    </row>
    <row r="184" spans="1:7" x14ac:dyDescent="0.2">
      <c r="A184" s="133">
        <v>1.71</v>
      </c>
      <c r="B184" s="114">
        <f t="shared" si="6"/>
        <v>0.35789473684210527</v>
      </c>
      <c r="C184" s="115">
        <f t="shared" si="6"/>
        <v>0.41403508771929826</v>
      </c>
      <c r="D184" s="114">
        <f t="shared" si="6"/>
        <v>0.63157894736842113</v>
      </c>
      <c r="E184" s="118">
        <f t="shared" si="5"/>
        <v>0.27999999999999997</v>
      </c>
      <c r="G184" s="108"/>
    </row>
    <row r="185" spans="1:7" x14ac:dyDescent="0.2">
      <c r="A185" s="133">
        <v>1.72</v>
      </c>
      <c r="B185" s="114">
        <f t="shared" si="6"/>
        <v>0.35581395348837208</v>
      </c>
      <c r="C185" s="115">
        <f t="shared" si="6"/>
        <v>0.41162790697674417</v>
      </c>
      <c r="D185" s="114">
        <f t="shared" si="6"/>
        <v>0.62790697674418605</v>
      </c>
      <c r="E185" s="118">
        <f t="shared" si="5"/>
        <v>0.27999999999999997</v>
      </c>
      <c r="G185" s="108"/>
    </row>
    <row r="186" spans="1:7" x14ac:dyDescent="0.2">
      <c r="A186" s="133">
        <v>1.73</v>
      </c>
      <c r="B186" s="114">
        <f t="shared" si="6"/>
        <v>0.353757225433526</v>
      </c>
      <c r="C186" s="115">
        <f t="shared" si="6"/>
        <v>0.40924855491329476</v>
      </c>
      <c r="D186" s="114">
        <f t="shared" si="6"/>
        <v>0.62427745664739887</v>
      </c>
      <c r="E186" s="118">
        <f t="shared" si="5"/>
        <v>0.27999999999999997</v>
      </c>
      <c r="G186" s="108"/>
    </row>
    <row r="187" spans="1:7" x14ac:dyDescent="0.2">
      <c r="A187" s="133">
        <v>1.74</v>
      </c>
      <c r="B187" s="114">
        <f t="shared" si="6"/>
        <v>0.35172413793103446</v>
      </c>
      <c r="C187" s="115">
        <f t="shared" si="6"/>
        <v>0.40689655172413791</v>
      </c>
      <c r="D187" s="114">
        <f t="shared" si="6"/>
        <v>0.62068965517241381</v>
      </c>
      <c r="E187" s="118">
        <f t="shared" si="5"/>
        <v>0.27999999999999997</v>
      </c>
      <c r="G187" s="108"/>
    </row>
    <row r="188" spans="1:7" x14ac:dyDescent="0.2">
      <c r="A188" s="133">
        <v>1.75</v>
      </c>
      <c r="B188" s="114">
        <f t="shared" si="6"/>
        <v>0.3497142857142857</v>
      </c>
      <c r="C188" s="115">
        <f t="shared" si="6"/>
        <v>0.40457142857142853</v>
      </c>
      <c r="D188" s="114">
        <f t="shared" si="6"/>
        <v>0.61714285714285722</v>
      </c>
      <c r="E188" s="118">
        <f t="shared" si="5"/>
        <v>0.27999999999999997</v>
      </c>
      <c r="G188" s="108"/>
    </row>
    <row r="189" spans="1:7" x14ac:dyDescent="0.2">
      <c r="A189" s="133">
        <v>1.76</v>
      </c>
      <c r="B189" s="114">
        <f t="shared" si="6"/>
        <v>0.34772727272727272</v>
      </c>
      <c r="C189" s="115">
        <f t="shared" si="6"/>
        <v>0.40227272727272723</v>
      </c>
      <c r="D189" s="114">
        <f t="shared" si="6"/>
        <v>0.61363636363636365</v>
      </c>
      <c r="E189" s="118">
        <f t="shared" si="5"/>
        <v>0.27999999999999997</v>
      </c>
      <c r="G189" s="108"/>
    </row>
    <row r="190" spans="1:7" x14ac:dyDescent="0.2">
      <c r="A190" s="133">
        <v>1.77</v>
      </c>
      <c r="B190" s="114">
        <f t="shared" si="6"/>
        <v>0.34576271186440677</v>
      </c>
      <c r="C190" s="115">
        <f t="shared" si="6"/>
        <v>0.39999999999999997</v>
      </c>
      <c r="D190" s="114">
        <f t="shared" si="6"/>
        <v>0.61016949152542377</v>
      </c>
      <c r="E190" s="118">
        <f t="shared" si="5"/>
        <v>0.27999999999999997</v>
      </c>
      <c r="G190" s="108"/>
    </row>
    <row r="191" spans="1:7" x14ac:dyDescent="0.2">
      <c r="A191" s="133">
        <v>1.78</v>
      </c>
      <c r="B191" s="114">
        <f t="shared" si="6"/>
        <v>0.34382022471910112</v>
      </c>
      <c r="C191" s="115">
        <f t="shared" si="6"/>
        <v>0.39775280898876403</v>
      </c>
      <c r="D191" s="114">
        <f t="shared" si="6"/>
        <v>0.6067415730337079</v>
      </c>
      <c r="E191" s="118">
        <f t="shared" si="5"/>
        <v>0.27999999999999997</v>
      </c>
      <c r="G191" s="108"/>
    </row>
    <row r="192" spans="1:7" x14ac:dyDescent="0.2">
      <c r="A192" s="133">
        <v>1.79</v>
      </c>
      <c r="B192" s="114">
        <f t="shared" si="6"/>
        <v>0.3418994413407821</v>
      </c>
      <c r="C192" s="115">
        <f t="shared" si="6"/>
        <v>0.39553072625698321</v>
      </c>
      <c r="D192" s="114">
        <f t="shared" si="6"/>
        <v>0.6033519553072626</v>
      </c>
      <c r="E192" s="118">
        <f t="shared" si="5"/>
        <v>0.27999999999999997</v>
      </c>
      <c r="G192" s="108"/>
    </row>
    <row r="193" spans="1:7" x14ac:dyDescent="0.2">
      <c r="A193" s="133">
        <v>1.8</v>
      </c>
      <c r="B193" s="114">
        <f t="shared" si="6"/>
        <v>0.33999999999999997</v>
      </c>
      <c r="C193" s="115">
        <f t="shared" si="6"/>
        <v>0.39333333333333331</v>
      </c>
      <c r="D193" s="114">
        <f t="shared" si="6"/>
        <v>0.6</v>
      </c>
      <c r="E193" s="118">
        <f t="shared" si="5"/>
        <v>0.27999999999999997</v>
      </c>
      <c r="G193" s="108"/>
    </row>
    <row r="194" spans="1:7" x14ac:dyDescent="0.2">
      <c r="A194" s="133">
        <v>1.81</v>
      </c>
      <c r="B194" s="114">
        <f t="shared" si="6"/>
        <v>0.33812154696132596</v>
      </c>
      <c r="C194" s="115">
        <f t="shared" si="6"/>
        <v>0.39116022099447512</v>
      </c>
      <c r="D194" s="114">
        <f t="shared" si="6"/>
        <v>0.59668508287292821</v>
      </c>
      <c r="E194" s="118">
        <f t="shared" si="5"/>
        <v>0.27999999999999997</v>
      </c>
      <c r="G194" s="108"/>
    </row>
    <row r="195" spans="1:7" x14ac:dyDescent="0.2">
      <c r="A195" s="133">
        <v>1.82</v>
      </c>
      <c r="B195" s="114">
        <f t="shared" si="6"/>
        <v>0.33626373626373623</v>
      </c>
      <c r="C195" s="115">
        <f t="shared" si="6"/>
        <v>0.38901098901098896</v>
      </c>
      <c r="D195" s="114">
        <f t="shared" si="6"/>
        <v>0.59340659340659341</v>
      </c>
      <c r="E195" s="118">
        <f t="shared" si="5"/>
        <v>0.27999999999999997</v>
      </c>
      <c r="G195" s="108"/>
    </row>
    <row r="196" spans="1:7" x14ac:dyDescent="0.2">
      <c r="A196" s="133">
        <v>1.83</v>
      </c>
      <c r="B196" s="114">
        <f t="shared" si="6"/>
        <v>0.33442622950819673</v>
      </c>
      <c r="C196" s="115">
        <f t="shared" si="6"/>
        <v>0.38688524590163931</v>
      </c>
      <c r="D196" s="114">
        <f t="shared" si="6"/>
        <v>0.5901639344262295</v>
      </c>
      <c r="E196" s="118">
        <f t="shared" si="5"/>
        <v>0.27999999999999997</v>
      </c>
      <c r="G196" s="108"/>
    </row>
    <row r="197" spans="1:7" x14ac:dyDescent="0.2">
      <c r="A197" s="133">
        <v>1.84</v>
      </c>
      <c r="B197" s="114">
        <f t="shared" si="6"/>
        <v>0.33260869565217388</v>
      </c>
      <c r="C197" s="115">
        <f t="shared" si="6"/>
        <v>0.38478260869565212</v>
      </c>
      <c r="D197" s="114">
        <f t="shared" si="6"/>
        <v>0.58695652173913049</v>
      </c>
      <c r="E197" s="118">
        <f t="shared" si="5"/>
        <v>0.27999999999999997</v>
      </c>
      <c r="G197" s="108"/>
    </row>
    <row r="198" spans="1:7" x14ac:dyDescent="0.2">
      <c r="A198" s="133">
        <v>1.85</v>
      </c>
      <c r="B198" s="114">
        <f t="shared" si="6"/>
        <v>0.33081081081081076</v>
      </c>
      <c r="C198" s="115">
        <f t="shared" si="6"/>
        <v>0.38270270270270268</v>
      </c>
      <c r="D198" s="114">
        <f t="shared" si="6"/>
        <v>0.58378378378378382</v>
      </c>
      <c r="E198" s="118">
        <f t="shared" si="5"/>
        <v>0.27999999999999997</v>
      </c>
      <c r="G198" s="108"/>
    </row>
    <row r="199" spans="1:7" x14ac:dyDescent="0.2">
      <c r="A199" s="133">
        <v>1.86</v>
      </c>
      <c r="B199" s="114">
        <f t="shared" si="6"/>
        <v>0.32903225806451608</v>
      </c>
      <c r="C199" s="115">
        <f t="shared" si="6"/>
        <v>0.38064516129032255</v>
      </c>
      <c r="D199" s="114">
        <f t="shared" si="6"/>
        <v>0.58064516129032262</v>
      </c>
      <c r="E199" s="118">
        <f t="shared" si="5"/>
        <v>0.27999999999999997</v>
      </c>
      <c r="G199" s="108"/>
    </row>
    <row r="200" spans="1:7" x14ac:dyDescent="0.2">
      <c r="A200" s="133">
        <v>1.87</v>
      </c>
      <c r="B200" s="114">
        <f t="shared" si="6"/>
        <v>0.32727272727272727</v>
      </c>
      <c r="C200" s="115">
        <f t="shared" si="6"/>
        <v>0.37860962566844913</v>
      </c>
      <c r="D200" s="114">
        <f t="shared" si="6"/>
        <v>0.57754010695187163</v>
      </c>
      <c r="E200" s="118">
        <f t="shared" si="5"/>
        <v>0.27999999999999997</v>
      </c>
      <c r="G200" s="108"/>
    </row>
    <row r="201" spans="1:7" x14ac:dyDescent="0.2">
      <c r="A201" s="133">
        <v>1.88</v>
      </c>
      <c r="B201" s="114">
        <f t="shared" si="6"/>
        <v>0.32553191489361705</v>
      </c>
      <c r="C201" s="115">
        <f t="shared" si="6"/>
        <v>0.37659574468085105</v>
      </c>
      <c r="D201" s="114">
        <f t="shared" si="6"/>
        <v>0.57446808510638303</v>
      </c>
      <c r="E201" s="118">
        <f t="shared" si="5"/>
        <v>0.27999999999999997</v>
      </c>
      <c r="G201" s="108"/>
    </row>
    <row r="202" spans="1:7" x14ac:dyDescent="0.2">
      <c r="A202" s="133">
        <v>1.89</v>
      </c>
      <c r="B202" s="114">
        <f t="shared" si="6"/>
        <v>0.32380952380952382</v>
      </c>
      <c r="C202" s="115">
        <f t="shared" si="6"/>
        <v>0.3746031746031746</v>
      </c>
      <c r="D202" s="114">
        <f t="shared" si="6"/>
        <v>0.57142857142857151</v>
      </c>
      <c r="E202" s="118">
        <f t="shared" si="5"/>
        <v>0.27999999999999997</v>
      </c>
      <c r="G202" s="108"/>
    </row>
    <row r="203" spans="1:7" x14ac:dyDescent="0.2">
      <c r="A203" s="133">
        <v>1.9</v>
      </c>
      <c r="B203" s="114">
        <f t="shared" si="6"/>
        <v>0.32210526315789473</v>
      </c>
      <c r="C203" s="115">
        <f t="shared" si="6"/>
        <v>0.37263157894736842</v>
      </c>
      <c r="D203" s="114">
        <f t="shared" si="6"/>
        <v>0.56842105263157905</v>
      </c>
      <c r="E203" s="118">
        <f t="shared" si="5"/>
        <v>0.27999999999999997</v>
      </c>
      <c r="G203" s="108"/>
    </row>
    <row r="204" spans="1:7" x14ac:dyDescent="0.2">
      <c r="A204" s="133">
        <v>1.91</v>
      </c>
      <c r="B204" s="114">
        <f t="shared" si="6"/>
        <v>0.32041884816753929</v>
      </c>
      <c r="C204" s="115">
        <f t="shared" si="6"/>
        <v>0.37068062827225129</v>
      </c>
      <c r="D204" s="114">
        <f t="shared" si="6"/>
        <v>0.56544502617801051</v>
      </c>
      <c r="E204" s="118">
        <f t="shared" si="5"/>
        <v>0.27999999999999997</v>
      </c>
      <c r="G204" s="108"/>
    </row>
    <row r="205" spans="1:7" x14ac:dyDescent="0.2">
      <c r="A205" s="133">
        <v>1.92</v>
      </c>
      <c r="B205" s="114">
        <f t="shared" si="6"/>
        <v>0.31875000000000003</v>
      </c>
      <c r="C205" s="115">
        <f t="shared" si="6"/>
        <v>0.36874999999999997</v>
      </c>
      <c r="D205" s="114">
        <f t="shared" si="6"/>
        <v>0.56250000000000011</v>
      </c>
      <c r="E205" s="118">
        <f t="shared" si="5"/>
        <v>0.27999999999999997</v>
      </c>
      <c r="G205" s="108"/>
    </row>
    <row r="206" spans="1:7" x14ac:dyDescent="0.2">
      <c r="A206" s="133">
        <v>1.93</v>
      </c>
      <c r="B206" s="114">
        <f t="shared" si="6"/>
        <v>0.31709844559585493</v>
      </c>
      <c r="C206" s="115">
        <f t="shared" si="6"/>
        <v>0.36683937823834195</v>
      </c>
      <c r="D206" s="114">
        <f t="shared" si="6"/>
        <v>0.55958549222797938</v>
      </c>
      <c r="E206" s="118">
        <f t="shared" si="5"/>
        <v>0.27999999999999997</v>
      </c>
      <c r="G206" s="108"/>
    </row>
    <row r="207" spans="1:7" x14ac:dyDescent="0.2">
      <c r="A207" s="133">
        <v>1.94</v>
      </c>
      <c r="B207" s="114">
        <f t="shared" si="6"/>
        <v>0.31546391752577319</v>
      </c>
      <c r="C207" s="115">
        <f t="shared" si="6"/>
        <v>0.3649484536082474</v>
      </c>
      <c r="D207" s="114">
        <f t="shared" si="6"/>
        <v>0.55670103092783507</v>
      </c>
      <c r="E207" s="118">
        <f t="shared" ref="E207:E270" si="7">+$B$11</f>
        <v>0.27999999999999997</v>
      </c>
      <c r="G207" s="108"/>
    </row>
    <row r="208" spans="1:7" x14ac:dyDescent="0.2">
      <c r="A208" s="133">
        <v>1.95</v>
      </c>
      <c r="B208" s="114">
        <f t="shared" si="6"/>
        <v>0.31384615384615383</v>
      </c>
      <c r="C208" s="115">
        <f t="shared" si="6"/>
        <v>0.36307692307692307</v>
      </c>
      <c r="D208" s="114">
        <f t="shared" si="6"/>
        <v>0.55384615384615388</v>
      </c>
      <c r="E208" s="118">
        <f t="shared" si="7"/>
        <v>0.27999999999999997</v>
      </c>
      <c r="G208" s="108"/>
    </row>
    <row r="209" spans="1:7" x14ac:dyDescent="0.2">
      <c r="A209" s="133">
        <v>1.96</v>
      </c>
      <c r="B209" s="114">
        <f t="shared" si="6"/>
        <v>0.3122448979591837</v>
      </c>
      <c r="C209" s="115">
        <f t="shared" si="6"/>
        <v>0.36122448979591837</v>
      </c>
      <c r="D209" s="114">
        <f t="shared" si="6"/>
        <v>0.55102040816326536</v>
      </c>
      <c r="E209" s="118">
        <f t="shared" si="7"/>
        <v>0.27999999999999997</v>
      </c>
      <c r="G209" s="108"/>
    </row>
    <row r="210" spans="1:7" x14ac:dyDescent="0.2">
      <c r="A210" s="133">
        <v>1.97</v>
      </c>
      <c r="B210" s="114">
        <f t="shared" si="6"/>
        <v>0.31065989847715736</v>
      </c>
      <c r="C210" s="115">
        <f t="shared" si="6"/>
        <v>0.35939086294416245</v>
      </c>
      <c r="D210" s="114">
        <f t="shared" si="6"/>
        <v>0.5482233502538072</v>
      </c>
      <c r="E210" s="118">
        <f t="shared" si="7"/>
        <v>0.27999999999999997</v>
      </c>
      <c r="G210" s="108"/>
    </row>
    <row r="211" spans="1:7" x14ac:dyDescent="0.2">
      <c r="A211" s="133">
        <v>1.98</v>
      </c>
      <c r="B211" s="114">
        <f t="shared" si="6"/>
        <v>0.30909090909090908</v>
      </c>
      <c r="C211" s="115">
        <f t="shared" si="6"/>
        <v>0.35757575757575755</v>
      </c>
      <c r="D211" s="114">
        <f t="shared" si="6"/>
        <v>0.54545454545454553</v>
      </c>
      <c r="E211" s="118">
        <f t="shared" si="7"/>
        <v>0.27999999999999997</v>
      </c>
      <c r="G211" s="108"/>
    </row>
    <row r="212" spans="1:7" x14ac:dyDescent="0.2">
      <c r="A212" s="133">
        <v>1.99</v>
      </c>
      <c r="B212" s="114">
        <f t="shared" si="6"/>
        <v>0.30753768844221108</v>
      </c>
      <c r="C212" s="115">
        <f t="shared" si="6"/>
        <v>0.35577889447236177</v>
      </c>
      <c r="D212" s="114">
        <f t="shared" si="6"/>
        <v>0.542713567839196</v>
      </c>
      <c r="E212" s="118">
        <f t="shared" si="7"/>
        <v>0.27999999999999997</v>
      </c>
      <c r="G212" s="108"/>
    </row>
    <row r="213" spans="1:7" x14ac:dyDescent="0.2">
      <c r="A213" s="133">
        <v>2</v>
      </c>
      <c r="B213" s="114">
        <f t="shared" si="6"/>
        <v>0.30599999999999999</v>
      </c>
      <c r="C213" s="115">
        <f t="shared" si="6"/>
        <v>0.35399999999999998</v>
      </c>
      <c r="D213" s="114">
        <f t="shared" si="6"/>
        <v>0.54</v>
      </c>
      <c r="E213" s="118">
        <f t="shared" si="7"/>
        <v>0.27999999999999997</v>
      </c>
      <c r="G213" s="108"/>
    </row>
    <row r="214" spans="1:7" x14ac:dyDescent="0.2">
      <c r="A214" s="133">
        <v>2.0099999999999998</v>
      </c>
      <c r="B214" s="114">
        <f t="shared" si="6"/>
        <v>0.30447761194029854</v>
      </c>
      <c r="C214" s="115">
        <f t="shared" si="6"/>
        <v>0.35223880597014928</v>
      </c>
      <c r="D214" s="114">
        <f t="shared" si="6"/>
        <v>0.537313432835821</v>
      </c>
      <c r="E214" s="118">
        <f t="shared" si="7"/>
        <v>0.27999999999999997</v>
      </c>
      <c r="G214" s="108"/>
    </row>
    <row r="215" spans="1:7" x14ac:dyDescent="0.2">
      <c r="A215" s="133">
        <v>2.02</v>
      </c>
      <c r="B215" s="114">
        <f t="shared" si="6"/>
        <v>0.30297029702970296</v>
      </c>
      <c r="C215" s="115">
        <f t="shared" si="6"/>
        <v>0.35049504950495047</v>
      </c>
      <c r="D215" s="114">
        <f t="shared" si="6"/>
        <v>0.53465346534653468</v>
      </c>
      <c r="E215" s="118">
        <f t="shared" si="7"/>
        <v>0.27999999999999997</v>
      </c>
      <c r="G215" s="108"/>
    </row>
    <row r="216" spans="1:7" x14ac:dyDescent="0.2">
      <c r="A216" s="133">
        <v>2.0299999999999998</v>
      </c>
      <c r="B216" s="114">
        <f t="shared" si="6"/>
        <v>0.3014778325123153</v>
      </c>
      <c r="C216" s="115">
        <f t="shared" si="6"/>
        <v>0.34876847290640395</v>
      </c>
      <c r="D216" s="114">
        <f t="shared" si="6"/>
        <v>0.53201970443349766</v>
      </c>
      <c r="E216" s="118">
        <f t="shared" si="7"/>
        <v>0.27999999999999997</v>
      </c>
      <c r="G216" s="108"/>
    </row>
    <row r="217" spans="1:7" x14ac:dyDescent="0.2">
      <c r="A217" s="133">
        <v>2.04</v>
      </c>
      <c r="B217" s="114">
        <f t="shared" si="6"/>
        <v>0.3</v>
      </c>
      <c r="C217" s="115">
        <f t="shared" si="6"/>
        <v>0.34705882352941175</v>
      </c>
      <c r="D217" s="114">
        <f t="shared" si="6"/>
        <v>0.52941176470588236</v>
      </c>
      <c r="E217" s="118">
        <f t="shared" si="7"/>
        <v>0.27999999999999997</v>
      </c>
      <c r="G217" s="108"/>
    </row>
    <row r="218" spans="1:7" x14ac:dyDescent="0.2">
      <c r="A218" s="133">
        <v>2.0499999999999998</v>
      </c>
      <c r="B218" s="114">
        <f t="shared" si="6"/>
        <v>0.2985365853658537</v>
      </c>
      <c r="C218" s="115">
        <f t="shared" si="6"/>
        <v>0.34536585365853661</v>
      </c>
      <c r="D218" s="114">
        <f t="shared" si="6"/>
        <v>0.52682926829268306</v>
      </c>
      <c r="E218" s="118">
        <f t="shared" si="7"/>
        <v>0.27999999999999997</v>
      </c>
      <c r="G218" s="108"/>
    </row>
    <row r="219" spans="1:7" x14ac:dyDescent="0.2">
      <c r="A219" s="133">
        <v>2.06</v>
      </c>
      <c r="B219" s="114">
        <f t="shared" si="6"/>
        <v>0.29708737864077667</v>
      </c>
      <c r="C219" s="115">
        <f t="shared" si="6"/>
        <v>0.34368932038834948</v>
      </c>
      <c r="D219" s="114">
        <f t="shared" si="6"/>
        <v>0.52427184466019416</v>
      </c>
      <c r="E219" s="118">
        <f t="shared" si="7"/>
        <v>0.27999999999999997</v>
      </c>
      <c r="G219" s="108"/>
    </row>
    <row r="220" spans="1:7" x14ac:dyDescent="0.2">
      <c r="A220" s="133">
        <v>2.0699999999999998</v>
      </c>
      <c r="B220" s="114">
        <f t="shared" si="6"/>
        <v>0.29565217391304349</v>
      </c>
      <c r="C220" s="115">
        <f t="shared" si="6"/>
        <v>0.34202898550724636</v>
      </c>
      <c r="D220" s="114">
        <f t="shared" si="6"/>
        <v>0.52173913043478271</v>
      </c>
      <c r="E220" s="118">
        <f t="shared" si="7"/>
        <v>0.27999999999999997</v>
      </c>
      <c r="G220" s="108"/>
    </row>
    <row r="221" spans="1:7" x14ac:dyDescent="0.2">
      <c r="A221" s="133">
        <v>2.08</v>
      </c>
      <c r="B221" s="114">
        <f t="shared" si="6"/>
        <v>0.29423076923076924</v>
      </c>
      <c r="C221" s="115">
        <f t="shared" si="6"/>
        <v>0.34038461538461534</v>
      </c>
      <c r="D221" s="114">
        <f t="shared" si="6"/>
        <v>0.51923076923076927</v>
      </c>
      <c r="E221" s="118">
        <f t="shared" si="7"/>
        <v>0.27999999999999997</v>
      </c>
      <c r="G221" s="108"/>
    </row>
    <row r="222" spans="1:7" x14ac:dyDescent="0.2">
      <c r="A222" s="133">
        <v>2.09</v>
      </c>
      <c r="B222" s="114">
        <f t="shared" si="6"/>
        <v>0.29282296650717704</v>
      </c>
      <c r="C222" s="115">
        <f t="shared" si="6"/>
        <v>0.33875598086124403</v>
      </c>
      <c r="D222" s="114">
        <f t="shared" si="6"/>
        <v>0.51674641148325362</v>
      </c>
      <c r="E222" s="118">
        <f t="shared" si="7"/>
        <v>0.27999999999999997</v>
      </c>
      <c r="G222" s="108"/>
    </row>
    <row r="223" spans="1:7" x14ac:dyDescent="0.2">
      <c r="A223" s="133">
        <v>2.1</v>
      </c>
      <c r="B223" s="114">
        <f t="shared" ref="B223:D286" si="8">+IF($A223&lt;B$8,B$6*(1+1.5*$A223/B$8),IF($A223&lt;B$9,2.5*B$6,IF($A223&lt;B$10,B$7/$A223,B$7*B$10/($A223^2))))</f>
        <v>0.29142857142857143</v>
      </c>
      <c r="C223" s="115">
        <f t="shared" si="8"/>
        <v>0.33714285714285713</v>
      </c>
      <c r="D223" s="114">
        <f t="shared" si="8"/>
        <v>0.51428571428571435</v>
      </c>
      <c r="E223" s="118">
        <f t="shared" si="7"/>
        <v>0.27999999999999997</v>
      </c>
      <c r="G223" s="108"/>
    </row>
    <row r="224" spans="1:7" x14ac:dyDescent="0.2">
      <c r="A224" s="133">
        <v>2.11</v>
      </c>
      <c r="B224" s="114">
        <f t="shared" si="8"/>
        <v>0.29004739336492891</v>
      </c>
      <c r="C224" s="115">
        <f t="shared" si="8"/>
        <v>0.33554502369668249</v>
      </c>
      <c r="D224" s="114">
        <f t="shared" si="8"/>
        <v>0.51184834123222755</v>
      </c>
      <c r="E224" s="118">
        <f t="shared" si="7"/>
        <v>0.27999999999999997</v>
      </c>
      <c r="G224" s="108"/>
    </row>
    <row r="225" spans="1:7" x14ac:dyDescent="0.2">
      <c r="A225" s="133">
        <v>2.12</v>
      </c>
      <c r="B225" s="114">
        <f t="shared" si="8"/>
        <v>0.28867924528301886</v>
      </c>
      <c r="C225" s="115">
        <f t="shared" si="8"/>
        <v>0.33396226415094338</v>
      </c>
      <c r="D225" s="114">
        <f t="shared" si="8"/>
        <v>0.50943396226415094</v>
      </c>
      <c r="E225" s="118">
        <f t="shared" si="7"/>
        <v>0.27999999999999997</v>
      </c>
      <c r="G225" s="108"/>
    </row>
    <row r="226" spans="1:7" x14ac:dyDescent="0.2">
      <c r="A226" s="133">
        <v>2.13</v>
      </c>
      <c r="B226" s="114">
        <f t="shared" si="8"/>
        <v>0.28732394366197184</v>
      </c>
      <c r="C226" s="115">
        <f t="shared" si="8"/>
        <v>0.3323943661971831</v>
      </c>
      <c r="D226" s="114">
        <f t="shared" si="8"/>
        <v>0.50704225352112686</v>
      </c>
      <c r="E226" s="118">
        <f t="shared" si="7"/>
        <v>0.27999999999999997</v>
      </c>
      <c r="G226" s="108"/>
    </row>
    <row r="227" spans="1:7" x14ac:dyDescent="0.2">
      <c r="A227" s="133">
        <v>2.14</v>
      </c>
      <c r="B227" s="114">
        <f t="shared" si="8"/>
        <v>0.28598130841121494</v>
      </c>
      <c r="C227" s="115">
        <f t="shared" si="8"/>
        <v>0.33084112149532707</v>
      </c>
      <c r="D227" s="114">
        <f t="shared" si="8"/>
        <v>0.50467289719626174</v>
      </c>
      <c r="E227" s="118">
        <f t="shared" si="7"/>
        <v>0.27999999999999997</v>
      </c>
      <c r="G227" s="108"/>
    </row>
    <row r="228" spans="1:7" x14ac:dyDescent="0.2">
      <c r="A228" s="133">
        <v>2.15</v>
      </c>
      <c r="B228" s="114">
        <f t="shared" si="8"/>
        <v>0.28465116279069769</v>
      </c>
      <c r="C228" s="115">
        <f t="shared" si="8"/>
        <v>0.32930232558139533</v>
      </c>
      <c r="D228" s="114">
        <f t="shared" si="8"/>
        <v>0.50232558139534889</v>
      </c>
      <c r="E228" s="118">
        <f t="shared" si="7"/>
        <v>0.27999999999999997</v>
      </c>
      <c r="G228" s="108"/>
    </row>
    <row r="229" spans="1:7" x14ac:dyDescent="0.2">
      <c r="A229" s="133">
        <v>2.16</v>
      </c>
      <c r="B229" s="114">
        <f t="shared" si="8"/>
        <v>0.28333333333333333</v>
      </c>
      <c r="C229" s="115">
        <f t="shared" si="8"/>
        <v>0.32777777777777772</v>
      </c>
      <c r="D229" s="114">
        <f t="shared" si="8"/>
        <v>0.5</v>
      </c>
      <c r="E229" s="118">
        <f t="shared" si="7"/>
        <v>0.27999999999999997</v>
      </c>
      <c r="G229" s="108"/>
    </row>
    <row r="230" spans="1:7" x14ac:dyDescent="0.2">
      <c r="A230" s="133">
        <v>2.17</v>
      </c>
      <c r="B230" s="114">
        <f t="shared" si="8"/>
        <v>0.28202764976958528</v>
      </c>
      <c r="C230" s="115">
        <f t="shared" si="8"/>
        <v>0.32626728110599079</v>
      </c>
      <c r="D230" s="114">
        <f t="shared" si="8"/>
        <v>0.49769585253456228</v>
      </c>
      <c r="E230" s="118">
        <f t="shared" si="7"/>
        <v>0.27999999999999997</v>
      </c>
      <c r="G230" s="108"/>
    </row>
    <row r="231" spans="1:7" x14ac:dyDescent="0.2">
      <c r="A231" s="133">
        <v>2.1800000000000002</v>
      </c>
      <c r="B231" s="114">
        <f t="shared" si="8"/>
        <v>0.2807339449541284</v>
      </c>
      <c r="C231" s="115">
        <f t="shared" si="8"/>
        <v>0.32477064220183482</v>
      </c>
      <c r="D231" s="114">
        <f t="shared" si="8"/>
        <v>0.49541284403669722</v>
      </c>
      <c r="E231" s="118">
        <f t="shared" si="7"/>
        <v>0.27999999999999997</v>
      </c>
      <c r="G231" s="108"/>
    </row>
    <row r="232" spans="1:7" x14ac:dyDescent="0.2">
      <c r="A232" s="133">
        <v>2.19</v>
      </c>
      <c r="B232" s="114">
        <f t="shared" si="8"/>
        <v>0.27945205479452057</v>
      </c>
      <c r="C232" s="115">
        <f t="shared" si="8"/>
        <v>0.32328767123287672</v>
      </c>
      <c r="D232" s="114">
        <f t="shared" si="8"/>
        <v>0.49315068493150688</v>
      </c>
      <c r="E232" s="118">
        <f t="shared" si="7"/>
        <v>0.27999999999999997</v>
      </c>
      <c r="G232" s="108"/>
    </row>
    <row r="233" spans="1:7" x14ac:dyDescent="0.2">
      <c r="A233" s="133">
        <v>2.2000000000000002</v>
      </c>
      <c r="B233" s="114">
        <f t="shared" si="8"/>
        <v>0.27818181818181814</v>
      </c>
      <c r="C233" s="115">
        <f t="shared" si="8"/>
        <v>0.32181818181818178</v>
      </c>
      <c r="D233" s="114">
        <f t="shared" si="8"/>
        <v>0.49090909090909091</v>
      </c>
      <c r="E233" s="118">
        <f t="shared" si="7"/>
        <v>0.27999999999999997</v>
      </c>
      <c r="G233" s="108"/>
    </row>
    <row r="234" spans="1:7" x14ac:dyDescent="0.2">
      <c r="A234" s="133">
        <v>2.21</v>
      </c>
      <c r="B234" s="114">
        <f t="shared" si="8"/>
        <v>0.27692307692307694</v>
      </c>
      <c r="C234" s="115">
        <f t="shared" si="8"/>
        <v>0.32036199095022622</v>
      </c>
      <c r="D234" s="114">
        <f t="shared" si="8"/>
        <v>0.4886877828054299</v>
      </c>
      <c r="E234" s="118">
        <f t="shared" si="7"/>
        <v>0.27999999999999997</v>
      </c>
      <c r="G234" s="108"/>
    </row>
    <row r="235" spans="1:7" x14ac:dyDescent="0.2">
      <c r="A235" s="133">
        <v>2.2200000000000002</v>
      </c>
      <c r="B235" s="114">
        <f t="shared" si="8"/>
        <v>0.27567567567567564</v>
      </c>
      <c r="C235" s="115">
        <f t="shared" si="8"/>
        <v>0.31891891891891888</v>
      </c>
      <c r="D235" s="114">
        <f t="shared" si="8"/>
        <v>0.48648648648648646</v>
      </c>
      <c r="E235" s="118">
        <f t="shared" si="7"/>
        <v>0.27999999999999997</v>
      </c>
      <c r="G235" s="108"/>
    </row>
    <row r="236" spans="1:7" x14ac:dyDescent="0.2">
      <c r="A236" s="133">
        <v>2.23</v>
      </c>
      <c r="B236" s="114">
        <f t="shared" si="8"/>
        <v>0.27443946188340806</v>
      </c>
      <c r="C236" s="115">
        <f t="shared" si="8"/>
        <v>0.31748878923766816</v>
      </c>
      <c r="D236" s="114">
        <f t="shared" si="8"/>
        <v>0.48430493273542602</v>
      </c>
      <c r="E236" s="118">
        <f t="shared" si="7"/>
        <v>0.27999999999999997</v>
      </c>
      <c r="G236" s="108"/>
    </row>
    <row r="237" spans="1:7" x14ac:dyDescent="0.2">
      <c r="A237" s="133">
        <v>2.2400000000000002</v>
      </c>
      <c r="B237" s="114">
        <f t="shared" si="8"/>
        <v>0.27321428571428569</v>
      </c>
      <c r="C237" s="115">
        <f t="shared" si="8"/>
        <v>0.3160714285714285</v>
      </c>
      <c r="D237" s="114">
        <f t="shared" si="8"/>
        <v>0.48214285714285715</v>
      </c>
      <c r="E237" s="118">
        <f t="shared" si="7"/>
        <v>0.27999999999999997</v>
      </c>
      <c r="G237" s="108"/>
    </row>
    <row r="238" spans="1:7" x14ac:dyDescent="0.2">
      <c r="A238" s="133">
        <v>2.25</v>
      </c>
      <c r="B238" s="114">
        <f t="shared" si="8"/>
        <v>0.27200000000000002</v>
      </c>
      <c r="C238" s="115">
        <f t="shared" si="8"/>
        <v>0.31466666666666665</v>
      </c>
      <c r="D238" s="114">
        <f t="shared" si="8"/>
        <v>0.48000000000000004</v>
      </c>
      <c r="E238" s="118">
        <f t="shared" si="7"/>
        <v>0.27999999999999997</v>
      </c>
      <c r="G238" s="108"/>
    </row>
    <row r="239" spans="1:7" x14ac:dyDescent="0.2">
      <c r="A239" s="133">
        <v>2.2599999999999998</v>
      </c>
      <c r="B239" s="114">
        <f t="shared" si="8"/>
        <v>0.27079646017699116</v>
      </c>
      <c r="C239" s="115">
        <f t="shared" si="8"/>
        <v>0.31327433628318585</v>
      </c>
      <c r="D239" s="114">
        <f t="shared" si="8"/>
        <v>0.47787610619469034</v>
      </c>
      <c r="E239" s="118">
        <f t="shared" si="7"/>
        <v>0.27999999999999997</v>
      </c>
      <c r="G239" s="108"/>
    </row>
    <row r="240" spans="1:7" x14ac:dyDescent="0.2">
      <c r="A240" s="133">
        <v>2.27</v>
      </c>
      <c r="B240" s="114">
        <f t="shared" si="8"/>
        <v>0.26960352422907491</v>
      </c>
      <c r="C240" s="115">
        <f t="shared" si="8"/>
        <v>0.31189427312775331</v>
      </c>
      <c r="D240" s="114">
        <f t="shared" si="8"/>
        <v>0.47577092511013219</v>
      </c>
      <c r="E240" s="118">
        <f t="shared" si="7"/>
        <v>0.27999999999999997</v>
      </c>
      <c r="G240" s="108"/>
    </row>
    <row r="241" spans="1:7" x14ac:dyDescent="0.2">
      <c r="A241" s="133">
        <v>2.2799999999999998</v>
      </c>
      <c r="B241" s="114">
        <f t="shared" si="8"/>
        <v>0.26842105263157895</v>
      </c>
      <c r="C241" s="115">
        <f t="shared" si="8"/>
        <v>0.31052631578947371</v>
      </c>
      <c r="D241" s="114">
        <f t="shared" si="8"/>
        <v>0.47368421052631587</v>
      </c>
      <c r="E241" s="118">
        <f t="shared" si="7"/>
        <v>0.27999999999999997</v>
      </c>
      <c r="G241" s="108"/>
    </row>
    <row r="242" spans="1:7" x14ac:dyDescent="0.2">
      <c r="A242" s="133">
        <v>2.29</v>
      </c>
      <c r="B242" s="114">
        <f t="shared" si="8"/>
        <v>0.2672489082969432</v>
      </c>
      <c r="C242" s="115">
        <f t="shared" si="8"/>
        <v>0.30917030567685588</v>
      </c>
      <c r="D242" s="114">
        <f t="shared" si="8"/>
        <v>0.47161572052401751</v>
      </c>
      <c r="E242" s="118">
        <f t="shared" si="7"/>
        <v>0.27999999999999997</v>
      </c>
      <c r="G242" s="108"/>
    </row>
    <row r="243" spans="1:7" x14ac:dyDescent="0.2">
      <c r="A243" s="133">
        <v>2.2999999999999998</v>
      </c>
      <c r="B243" s="114">
        <f t="shared" si="8"/>
        <v>0.26608695652173914</v>
      </c>
      <c r="C243" s="115">
        <f t="shared" si="8"/>
        <v>0.30782608695652175</v>
      </c>
      <c r="D243" s="114">
        <f t="shared" si="8"/>
        <v>0.46956521739130441</v>
      </c>
      <c r="E243" s="118">
        <f t="shared" si="7"/>
        <v>0.27999999999999997</v>
      </c>
      <c r="G243" s="108"/>
    </row>
    <row r="244" spans="1:7" x14ac:dyDescent="0.2">
      <c r="A244" s="133">
        <v>2.31</v>
      </c>
      <c r="B244" s="114">
        <f t="shared" si="8"/>
        <v>0.26493506493506491</v>
      </c>
      <c r="C244" s="115">
        <f t="shared" si="8"/>
        <v>0.30649350649350648</v>
      </c>
      <c r="D244" s="114">
        <f t="shared" si="8"/>
        <v>0.46753246753246758</v>
      </c>
      <c r="E244" s="118">
        <f t="shared" si="7"/>
        <v>0.27999999999999997</v>
      </c>
      <c r="G244" s="108"/>
    </row>
    <row r="245" spans="1:7" x14ac:dyDescent="0.2">
      <c r="A245" s="133">
        <v>2.3199999999999998</v>
      </c>
      <c r="B245" s="114">
        <f t="shared" si="8"/>
        <v>0.26379310344827589</v>
      </c>
      <c r="C245" s="115">
        <f t="shared" si="8"/>
        <v>0.30517241379310345</v>
      </c>
      <c r="D245" s="114">
        <f t="shared" si="8"/>
        <v>0.46551724137931039</v>
      </c>
      <c r="E245" s="118">
        <f t="shared" si="7"/>
        <v>0.27999999999999997</v>
      </c>
      <c r="G245" s="108"/>
    </row>
    <row r="246" spans="1:7" x14ac:dyDescent="0.2">
      <c r="A246" s="133">
        <v>2.33</v>
      </c>
      <c r="B246" s="114">
        <f t="shared" si="8"/>
        <v>0.26266094420600855</v>
      </c>
      <c r="C246" s="115">
        <f t="shared" si="8"/>
        <v>0.303862660944206</v>
      </c>
      <c r="D246" s="114">
        <f t="shared" si="8"/>
        <v>0.46351931330472107</v>
      </c>
      <c r="E246" s="118">
        <f t="shared" si="7"/>
        <v>0.27999999999999997</v>
      </c>
      <c r="G246" s="108"/>
    </row>
    <row r="247" spans="1:7" x14ac:dyDescent="0.2">
      <c r="A247" s="133">
        <v>2.34</v>
      </c>
      <c r="B247" s="114">
        <f t="shared" si="8"/>
        <v>0.26153846153846155</v>
      </c>
      <c r="C247" s="115">
        <f t="shared" si="8"/>
        <v>0.30256410256410254</v>
      </c>
      <c r="D247" s="114">
        <f t="shared" si="8"/>
        <v>0.46153846153846162</v>
      </c>
      <c r="E247" s="118">
        <f t="shared" si="7"/>
        <v>0.27999999999999997</v>
      </c>
      <c r="G247" s="108"/>
    </row>
    <row r="248" spans="1:7" x14ac:dyDescent="0.2">
      <c r="A248" s="133">
        <v>2.35</v>
      </c>
      <c r="B248" s="114">
        <f t="shared" si="8"/>
        <v>0.26042553191489359</v>
      </c>
      <c r="C248" s="115">
        <f t="shared" si="8"/>
        <v>0.3012765957446808</v>
      </c>
      <c r="D248" s="114">
        <f t="shared" si="8"/>
        <v>0.45957446808510638</v>
      </c>
      <c r="E248" s="118">
        <f t="shared" si="7"/>
        <v>0.27999999999999997</v>
      </c>
      <c r="G248" s="108"/>
    </row>
    <row r="249" spans="1:7" x14ac:dyDescent="0.2">
      <c r="A249" s="133">
        <v>2.36</v>
      </c>
      <c r="B249" s="114">
        <f t="shared" si="8"/>
        <v>0.2593220338983051</v>
      </c>
      <c r="C249" s="115">
        <f t="shared" si="8"/>
        <v>0.3</v>
      </c>
      <c r="D249" s="114">
        <f t="shared" si="8"/>
        <v>0.45762711864406785</v>
      </c>
      <c r="E249" s="118">
        <f t="shared" si="7"/>
        <v>0.27999999999999997</v>
      </c>
      <c r="G249" s="108"/>
    </row>
    <row r="250" spans="1:7" x14ac:dyDescent="0.2">
      <c r="A250" s="133">
        <v>2.37</v>
      </c>
      <c r="B250" s="114">
        <f t="shared" si="8"/>
        <v>0.25822784810126581</v>
      </c>
      <c r="C250" s="115">
        <f t="shared" si="8"/>
        <v>0.29873417721518986</v>
      </c>
      <c r="D250" s="114">
        <f t="shared" si="8"/>
        <v>0.45569620253164556</v>
      </c>
      <c r="E250" s="118">
        <f t="shared" si="7"/>
        <v>0.27999999999999997</v>
      </c>
      <c r="G250" s="108"/>
    </row>
    <row r="251" spans="1:7" x14ac:dyDescent="0.2">
      <c r="A251" s="133">
        <v>2.38</v>
      </c>
      <c r="B251" s="114">
        <f t="shared" si="8"/>
        <v>0.25714285714285717</v>
      </c>
      <c r="C251" s="115">
        <f t="shared" si="8"/>
        <v>0.29747899159663865</v>
      </c>
      <c r="D251" s="114">
        <f t="shared" si="8"/>
        <v>0.45378151260504207</v>
      </c>
      <c r="E251" s="118">
        <f t="shared" si="7"/>
        <v>0.27999999999999997</v>
      </c>
      <c r="G251" s="108"/>
    </row>
    <row r="252" spans="1:7" x14ac:dyDescent="0.2">
      <c r="A252" s="133">
        <v>2.39</v>
      </c>
      <c r="B252" s="114">
        <f t="shared" si="8"/>
        <v>0.25606694560669452</v>
      </c>
      <c r="C252" s="115">
        <f t="shared" si="8"/>
        <v>0.29623430962343095</v>
      </c>
      <c r="D252" s="114">
        <f t="shared" si="8"/>
        <v>0.45188284518828453</v>
      </c>
      <c r="E252" s="118">
        <f t="shared" si="7"/>
        <v>0.27999999999999997</v>
      </c>
      <c r="G252" s="108"/>
    </row>
    <row r="253" spans="1:7" x14ac:dyDescent="0.2">
      <c r="A253" s="133">
        <v>2.4</v>
      </c>
      <c r="B253" s="114">
        <f t="shared" si="8"/>
        <v>0.255</v>
      </c>
      <c r="C253" s="115">
        <f t="shared" si="8"/>
        <v>0.29499999999999998</v>
      </c>
      <c r="D253" s="114">
        <f t="shared" si="8"/>
        <v>0.45000000000000007</v>
      </c>
      <c r="E253" s="118">
        <f t="shared" si="7"/>
        <v>0.27999999999999997</v>
      </c>
      <c r="G253" s="108"/>
    </row>
    <row r="254" spans="1:7" x14ac:dyDescent="0.2">
      <c r="A254" s="133">
        <v>2.41</v>
      </c>
      <c r="B254" s="114">
        <f t="shared" si="8"/>
        <v>0.25394190871369293</v>
      </c>
      <c r="C254" s="115">
        <f t="shared" si="8"/>
        <v>0.29377593360995846</v>
      </c>
      <c r="D254" s="114">
        <f t="shared" si="8"/>
        <v>0.44813278008298757</v>
      </c>
      <c r="E254" s="118">
        <f t="shared" si="7"/>
        <v>0.27999999999999997</v>
      </c>
      <c r="G254" s="108"/>
    </row>
    <row r="255" spans="1:7" x14ac:dyDescent="0.2">
      <c r="A255" s="133">
        <v>2.42</v>
      </c>
      <c r="B255" s="114">
        <f t="shared" si="8"/>
        <v>0.2528925619834711</v>
      </c>
      <c r="C255" s="115">
        <f t="shared" si="8"/>
        <v>0.29256198347107437</v>
      </c>
      <c r="D255" s="114">
        <f t="shared" si="8"/>
        <v>0.44628099173553726</v>
      </c>
      <c r="E255" s="118">
        <f t="shared" si="7"/>
        <v>0.27999999999999997</v>
      </c>
      <c r="G255" s="108"/>
    </row>
    <row r="256" spans="1:7" x14ac:dyDescent="0.2">
      <c r="A256" s="133">
        <v>2.4300000000000002</v>
      </c>
      <c r="B256" s="114">
        <f t="shared" si="8"/>
        <v>0.25185185185185183</v>
      </c>
      <c r="C256" s="115">
        <f t="shared" si="8"/>
        <v>0.29135802469135796</v>
      </c>
      <c r="D256" s="114">
        <f t="shared" si="8"/>
        <v>0.44444444444444442</v>
      </c>
      <c r="E256" s="118">
        <f t="shared" si="7"/>
        <v>0.27999999999999997</v>
      </c>
      <c r="G256" s="108"/>
    </row>
    <row r="257" spans="1:7" x14ac:dyDescent="0.2">
      <c r="A257" s="133">
        <v>2.44</v>
      </c>
      <c r="B257" s="114">
        <f t="shared" si="8"/>
        <v>0.25081967213114753</v>
      </c>
      <c r="C257" s="115">
        <f t="shared" si="8"/>
        <v>0.29016393442622951</v>
      </c>
      <c r="D257" s="114">
        <f t="shared" si="8"/>
        <v>0.44262295081967218</v>
      </c>
      <c r="E257" s="118">
        <f t="shared" si="7"/>
        <v>0.27999999999999997</v>
      </c>
      <c r="G257" s="108"/>
    </row>
    <row r="258" spans="1:7" x14ac:dyDescent="0.2">
      <c r="A258" s="133">
        <v>2.4500000000000002</v>
      </c>
      <c r="B258" s="114">
        <f t="shared" si="8"/>
        <v>0.24979591836734691</v>
      </c>
      <c r="C258" s="115">
        <f t="shared" si="8"/>
        <v>0.28897959183673466</v>
      </c>
      <c r="D258" s="114">
        <f t="shared" si="8"/>
        <v>0.44081632653061226</v>
      </c>
      <c r="E258" s="118">
        <f t="shared" si="7"/>
        <v>0.27999999999999997</v>
      </c>
      <c r="G258" s="108"/>
    </row>
    <row r="259" spans="1:7" x14ac:dyDescent="0.2">
      <c r="A259" s="133">
        <v>2.46</v>
      </c>
      <c r="B259" s="114">
        <f t="shared" si="8"/>
        <v>0.24878048780487805</v>
      </c>
      <c r="C259" s="115">
        <f t="shared" si="8"/>
        <v>0.28780487804878047</v>
      </c>
      <c r="D259" s="114">
        <f t="shared" si="8"/>
        <v>0.4390243902439025</v>
      </c>
      <c r="E259" s="118">
        <f t="shared" si="7"/>
        <v>0.27999999999999997</v>
      </c>
      <c r="G259" s="108"/>
    </row>
    <row r="260" spans="1:7" x14ac:dyDescent="0.2">
      <c r="A260" s="133">
        <v>2.4700000000000002</v>
      </c>
      <c r="B260" s="114">
        <f t="shared" si="8"/>
        <v>0.24777327935222671</v>
      </c>
      <c r="C260" s="115">
        <f t="shared" si="8"/>
        <v>0.28663967611336028</v>
      </c>
      <c r="D260" s="114">
        <f t="shared" si="8"/>
        <v>0.43724696356275305</v>
      </c>
      <c r="E260" s="118">
        <f t="shared" si="7"/>
        <v>0.27999999999999997</v>
      </c>
      <c r="G260" s="108"/>
    </row>
    <row r="261" spans="1:7" x14ac:dyDescent="0.2">
      <c r="A261" s="133">
        <v>2.48</v>
      </c>
      <c r="B261" s="114">
        <f t="shared" si="8"/>
        <v>0.24677419354838709</v>
      </c>
      <c r="C261" s="115">
        <f t="shared" si="8"/>
        <v>0.28548387096774192</v>
      </c>
      <c r="D261" s="114">
        <f t="shared" si="8"/>
        <v>0.43548387096774199</v>
      </c>
      <c r="E261" s="118">
        <f t="shared" si="7"/>
        <v>0.27999999999999997</v>
      </c>
      <c r="G261" s="108"/>
    </row>
    <row r="262" spans="1:7" x14ac:dyDescent="0.2">
      <c r="A262" s="133">
        <v>2.4900000000000002</v>
      </c>
      <c r="B262" s="114">
        <f t="shared" si="8"/>
        <v>0.24578313253012046</v>
      </c>
      <c r="C262" s="115">
        <f t="shared" si="8"/>
        <v>0.28433734939759031</v>
      </c>
      <c r="D262" s="114">
        <f t="shared" si="8"/>
        <v>0.43373493975903615</v>
      </c>
      <c r="E262" s="118">
        <f t="shared" si="7"/>
        <v>0.27999999999999997</v>
      </c>
      <c r="G262" s="108"/>
    </row>
    <row r="263" spans="1:7" x14ac:dyDescent="0.2">
      <c r="A263" s="133">
        <v>2.5</v>
      </c>
      <c r="B263" s="114">
        <f t="shared" si="8"/>
        <v>0.24479999999999999</v>
      </c>
      <c r="C263" s="115">
        <f t="shared" si="8"/>
        <v>0.28320000000000001</v>
      </c>
      <c r="D263" s="114">
        <f t="shared" si="8"/>
        <v>0.43200000000000005</v>
      </c>
      <c r="E263" s="118">
        <f t="shared" si="7"/>
        <v>0.27999999999999997</v>
      </c>
      <c r="G263" s="108"/>
    </row>
    <row r="264" spans="1:7" x14ac:dyDescent="0.2">
      <c r="A264" s="133">
        <v>2.5099999999999998</v>
      </c>
      <c r="B264" s="114">
        <f t="shared" si="8"/>
        <v>0.24382470119521915</v>
      </c>
      <c r="C264" s="115">
        <f t="shared" si="8"/>
        <v>0.28207171314741036</v>
      </c>
      <c r="D264" s="114">
        <f t="shared" si="8"/>
        <v>0.43027888446215146</v>
      </c>
      <c r="E264" s="118">
        <f t="shared" si="7"/>
        <v>0.27999999999999997</v>
      </c>
      <c r="G264" s="108"/>
    </row>
    <row r="265" spans="1:7" x14ac:dyDescent="0.2">
      <c r="A265" s="133">
        <v>2.52</v>
      </c>
      <c r="B265" s="114">
        <f t="shared" si="8"/>
        <v>0.24285714285714285</v>
      </c>
      <c r="C265" s="115">
        <f t="shared" si="8"/>
        <v>0.28095238095238095</v>
      </c>
      <c r="D265" s="114">
        <f t="shared" si="8"/>
        <v>0.4285714285714286</v>
      </c>
      <c r="E265" s="118">
        <f t="shared" si="7"/>
        <v>0.27999999999999997</v>
      </c>
      <c r="G265" s="108"/>
    </row>
    <row r="266" spans="1:7" x14ac:dyDescent="0.2">
      <c r="A266" s="133">
        <v>2.5299999999999998</v>
      </c>
      <c r="B266" s="114">
        <f t="shared" si="8"/>
        <v>0.24189723320158105</v>
      </c>
      <c r="C266" s="115">
        <f t="shared" si="8"/>
        <v>0.27984189723320158</v>
      </c>
      <c r="D266" s="114">
        <f t="shared" si="8"/>
        <v>0.42687747035573126</v>
      </c>
      <c r="E266" s="118">
        <f t="shared" si="7"/>
        <v>0.27999999999999997</v>
      </c>
      <c r="G266" s="108"/>
    </row>
    <row r="267" spans="1:7" x14ac:dyDescent="0.2">
      <c r="A267" s="133">
        <v>2.54</v>
      </c>
      <c r="B267" s="114">
        <f t="shared" si="8"/>
        <v>0.24094488188976376</v>
      </c>
      <c r="C267" s="115">
        <f t="shared" si="8"/>
        <v>0.27874015748031494</v>
      </c>
      <c r="D267" s="114">
        <f t="shared" si="8"/>
        <v>0.42519685039370081</v>
      </c>
      <c r="E267" s="118">
        <f t="shared" si="7"/>
        <v>0.27999999999999997</v>
      </c>
      <c r="G267" s="108"/>
    </row>
    <row r="268" spans="1:7" x14ac:dyDescent="0.2">
      <c r="A268" s="133">
        <v>2.5499999999999998</v>
      </c>
      <c r="B268" s="114">
        <f t="shared" si="8"/>
        <v>0.24000000000000002</v>
      </c>
      <c r="C268" s="115">
        <f t="shared" si="8"/>
        <v>0.27764705882352941</v>
      </c>
      <c r="D268" s="114">
        <f t="shared" si="8"/>
        <v>0.42352941176470593</v>
      </c>
      <c r="E268" s="118">
        <f t="shared" si="7"/>
        <v>0.27999999999999997</v>
      </c>
      <c r="G268" s="108"/>
    </row>
    <row r="269" spans="1:7" x14ac:dyDescent="0.2">
      <c r="A269" s="133">
        <v>2.56</v>
      </c>
      <c r="B269" s="114">
        <f t="shared" si="8"/>
        <v>0.23906249999999998</v>
      </c>
      <c r="C269" s="115">
        <f t="shared" si="8"/>
        <v>0.27656249999999999</v>
      </c>
      <c r="D269" s="114">
        <f t="shared" si="8"/>
        <v>0.421875</v>
      </c>
      <c r="E269" s="118">
        <f t="shared" si="7"/>
        <v>0.27999999999999997</v>
      </c>
      <c r="G269" s="108"/>
    </row>
    <row r="270" spans="1:7" x14ac:dyDescent="0.2">
      <c r="A270" s="133">
        <v>2.57</v>
      </c>
      <c r="B270" s="114">
        <f t="shared" si="8"/>
        <v>0.23813229571984437</v>
      </c>
      <c r="C270" s="115">
        <f t="shared" si="8"/>
        <v>0.27548638132295722</v>
      </c>
      <c r="D270" s="114">
        <f t="shared" si="8"/>
        <v>0.42023346303501952</v>
      </c>
      <c r="E270" s="118">
        <f t="shared" si="7"/>
        <v>0.27999999999999997</v>
      </c>
      <c r="G270" s="108"/>
    </row>
    <row r="271" spans="1:7" x14ac:dyDescent="0.2">
      <c r="A271" s="133">
        <v>2.58</v>
      </c>
      <c r="B271" s="114">
        <f t="shared" si="8"/>
        <v>0.23720930232558138</v>
      </c>
      <c r="C271" s="115">
        <f t="shared" si="8"/>
        <v>0.27441860465116275</v>
      </c>
      <c r="D271" s="114">
        <f t="shared" si="8"/>
        <v>0.41860465116279072</v>
      </c>
      <c r="E271" s="118">
        <f t="shared" ref="E271:E334" si="9">+$B$11</f>
        <v>0.27999999999999997</v>
      </c>
      <c r="G271" s="108"/>
    </row>
    <row r="272" spans="1:7" x14ac:dyDescent="0.2">
      <c r="A272" s="133">
        <v>2.59</v>
      </c>
      <c r="B272" s="114">
        <f t="shared" si="8"/>
        <v>0.2362934362934363</v>
      </c>
      <c r="C272" s="115">
        <f t="shared" si="8"/>
        <v>0.27335907335907333</v>
      </c>
      <c r="D272" s="114">
        <f t="shared" si="8"/>
        <v>0.41698841698841704</v>
      </c>
      <c r="E272" s="118">
        <f t="shared" si="9"/>
        <v>0.27999999999999997</v>
      </c>
      <c r="G272" s="108"/>
    </row>
    <row r="273" spans="1:7" x14ac:dyDescent="0.2">
      <c r="A273" s="133">
        <v>2.6</v>
      </c>
      <c r="B273" s="114">
        <f t="shared" si="8"/>
        <v>0.23538461538461536</v>
      </c>
      <c r="C273" s="115">
        <f t="shared" si="8"/>
        <v>0.27230769230769231</v>
      </c>
      <c r="D273" s="114">
        <f t="shared" si="8"/>
        <v>0.41538461538461541</v>
      </c>
      <c r="E273" s="118">
        <f t="shared" si="9"/>
        <v>0.27999999999999997</v>
      </c>
      <c r="G273" s="108"/>
    </row>
    <row r="274" spans="1:7" x14ac:dyDescent="0.2">
      <c r="A274" s="133">
        <v>2.61</v>
      </c>
      <c r="B274" s="114">
        <f t="shared" si="8"/>
        <v>0.23448275862068965</v>
      </c>
      <c r="C274" s="115">
        <f t="shared" si="8"/>
        <v>0.27126436781609198</v>
      </c>
      <c r="D274" s="114">
        <f t="shared" si="8"/>
        <v>0.41379310344827591</v>
      </c>
      <c r="E274" s="118">
        <f t="shared" si="9"/>
        <v>0.27999999999999997</v>
      </c>
      <c r="G274" s="108"/>
    </row>
    <row r="275" spans="1:7" x14ac:dyDescent="0.2">
      <c r="A275" s="133">
        <v>2.62</v>
      </c>
      <c r="B275" s="114">
        <f t="shared" si="8"/>
        <v>0.23358778625954196</v>
      </c>
      <c r="C275" s="115">
        <f t="shared" si="8"/>
        <v>0.27022900763358776</v>
      </c>
      <c r="D275" s="114">
        <f t="shared" si="8"/>
        <v>0.41221374045801529</v>
      </c>
      <c r="E275" s="118">
        <f t="shared" si="9"/>
        <v>0.27999999999999997</v>
      </c>
      <c r="G275" s="108"/>
    </row>
    <row r="276" spans="1:7" x14ac:dyDescent="0.2">
      <c r="A276" s="133">
        <v>2.63</v>
      </c>
      <c r="B276" s="114">
        <f t="shared" si="8"/>
        <v>0.23269961977186313</v>
      </c>
      <c r="C276" s="115">
        <f t="shared" si="8"/>
        <v>0.26920152091254751</v>
      </c>
      <c r="D276" s="114">
        <f t="shared" si="8"/>
        <v>0.41064638783269969</v>
      </c>
      <c r="E276" s="118">
        <f t="shared" si="9"/>
        <v>0.27999999999999997</v>
      </c>
      <c r="G276" s="108"/>
    </row>
    <row r="277" spans="1:7" x14ac:dyDescent="0.2">
      <c r="A277" s="133">
        <v>2.64</v>
      </c>
      <c r="B277" s="114">
        <f t="shared" si="8"/>
        <v>0.23181818181818181</v>
      </c>
      <c r="C277" s="115">
        <f t="shared" si="8"/>
        <v>0.26818181818181813</v>
      </c>
      <c r="D277" s="114">
        <f t="shared" si="8"/>
        <v>0.40909090909090912</v>
      </c>
      <c r="E277" s="118">
        <f t="shared" si="9"/>
        <v>0.27999999999999997</v>
      </c>
      <c r="G277" s="108"/>
    </row>
    <row r="278" spans="1:7" x14ac:dyDescent="0.2">
      <c r="A278" s="133">
        <v>2.65</v>
      </c>
      <c r="B278" s="114">
        <f t="shared" si="8"/>
        <v>0.2309433962264151</v>
      </c>
      <c r="C278" s="115">
        <f t="shared" si="8"/>
        <v>0.26716981132075474</v>
      </c>
      <c r="D278" s="114">
        <f t="shared" si="8"/>
        <v>0.40754716981132078</v>
      </c>
      <c r="E278" s="118">
        <f t="shared" si="9"/>
        <v>0.27999999999999997</v>
      </c>
      <c r="G278" s="108"/>
    </row>
    <row r="279" spans="1:7" x14ac:dyDescent="0.2">
      <c r="A279" s="133">
        <v>2.66</v>
      </c>
      <c r="B279" s="114">
        <f t="shared" si="8"/>
        <v>0.23007518796992479</v>
      </c>
      <c r="C279" s="115">
        <f t="shared" si="8"/>
        <v>0.26616541353383455</v>
      </c>
      <c r="D279" s="114">
        <f t="shared" si="8"/>
        <v>0.40601503759398494</v>
      </c>
      <c r="E279" s="118">
        <f t="shared" si="9"/>
        <v>0.27999999999999997</v>
      </c>
      <c r="G279" s="108"/>
    </row>
    <row r="280" spans="1:7" x14ac:dyDescent="0.2">
      <c r="A280" s="133">
        <v>2.67</v>
      </c>
      <c r="B280" s="114">
        <f t="shared" si="8"/>
        <v>0.2292134831460674</v>
      </c>
      <c r="C280" s="115">
        <f t="shared" si="8"/>
        <v>0.26516853932584267</v>
      </c>
      <c r="D280" s="114">
        <f t="shared" si="8"/>
        <v>0.40449438202247195</v>
      </c>
      <c r="E280" s="118">
        <f t="shared" si="9"/>
        <v>0.27999999999999997</v>
      </c>
      <c r="G280" s="108"/>
    </row>
    <row r="281" spans="1:7" x14ac:dyDescent="0.2">
      <c r="A281" s="133">
        <v>2.68</v>
      </c>
      <c r="B281" s="114">
        <f t="shared" si="8"/>
        <v>0.22835820895522385</v>
      </c>
      <c r="C281" s="115">
        <f t="shared" si="8"/>
        <v>0.26417910447761189</v>
      </c>
      <c r="D281" s="114">
        <f t="shared" si="8"/>
        <v>0.40298507462686567</v>
      </c>
      <c r="E281" s="118">
        <f t="shared" si="9"/>
        <v>0.27999999999999997</v>
      </c>
      <c r="G281" s="108"/>
    </row>
    <row r="282" spans="1:7" x14ac:dyDescent="0.2">
      <c r="A282" s="133">
        <v>2.69</v>
      </c>
      <c r="B282" s="114">
        <f t="shared" si="8"/>
        <v>0.2275092936802974</v>
      </c>
      <c r="C282" s="115">
        <f t="shared" si="8"/>
        <v>0.26319702602230483</v>
      </c>
      <c r="D282" s="114">
        <f t="shared" si="8"/>
        <v>0.40148698884758366</v>
      </c>
      <c r="E282" s="118">
        <f t="shared" si="9"/>
        <v>0.27999999999999997</v>
      </c>
      <c r="G282" s="108"/>
    </row>
    <row r="283" spans="1:7" x14ac:dyDescent="0.2">
      <c r="A283" s="133">
        <v>2.7</v>
      </c>
      <c r="B283" s="114">
        <f t="shared" si="8"/>
        <v>0.22666666666666666</v>
      </c>
      <c r="C283" s="115">
        <f t="shared" si="8"/>
        <v>0.26222222222222219</v>
      </c>
      <c r="D283" s="114">
        <f t="shared" si="8"/>
        <v>0.4</v>
      </c>
      <c r="E283" s="118">
        <f t="shared" si="9"/>
        <v>0.27999999999999997</v>
      </c>
      <c r="G283" s="108"/>
    </row>
    <row r="284" spans="1:7" x14ac:dyDescent="0.2">
      <c r="A284" s="133">
        <v>2.71</v>
      </c>
      <c r="B284" s="114">
        <f t="shared" si="8"/>
        <v>0.22583025830258302</v>
      </c>
      <c r="C284" s="115">
        <f t="shared" si="8"/>
        <v>0.26125461254612548</v>
      </c>
      <c r="D284" s="114">
        <f t="shared" si="8"/>
        <v>0.39852398523985244</v>
      </c>
      <c r="E284" s="118">
        <f t="shared" si="9"/>
        <v>0.27999999999999997</v>
      </c>
      <c r="G284" s="108"/>
    </row>
    <row r="285" spans="1:7" x14ac:dyDescent="0.2">
      <c r="A285" s="133">
        <v>2.72</v>
      </c>
      <c r="B285" s="114">
        <f t="shared" si="8"/>
        <v>0.22499999999999998</v>
      </c>
      <c r="C285" s="115">
        <f t="shared" si="8"/>
        <v>0.26029411764705879</v>
      </c>
      <c r="D285" s="114">
        <f t="shared" si="8"/>
        <v>0.39705882352941174</v>
      </c>
      <c r="E285" s="118">
        <f t="shared" si="9"/>
        <v>0.27999999999999997</v>
      </c>
      <c r="G285" s="108"/>
    </row>
    <row r="286" spans="1:7" x14ac:dyDescent="0.2">
      <c r="A286" s="133">
        <v>2.73</v>
      </c>
      <c r="B286" s="114">
        <f t="shared" si="8"/>
        <v>0.22417582417582418</v>
      </c>
      <c r="C286" s="115">
        <f t="shared" si="8"/>
        <v>0.25934065934065931</v>
      </c>
      <c r="D286" s="114">
        <f t="shared" si="8"/>
        <v>0.39560439560439564</v>
      </c>
      <c r="E286" s="118">
        <f t="shared" si="9"/>
        <v>0.27999999999999997</v>
      </c>
      <c r="G286" s="108"/>
    </row>
    <row r="287" spans="1:7" x14ac:dyDescent="0.2">
      <c r="A287" s="133">
        <v>2.74</v>
      </c>
      <c r="B287" s="114">
        <f t="shared" ref="B287:D350" si="10">+IF($A287&lt;B$8,B$6*(1+1.5*$A287/B$8),IF($A287&lt;B$9,2.5*B$6,IF($A287&lt;B$10,B$7/$A287,B$7*B$10/($A287^2))))</f>
        <v>0.22335766423357661</v>
      </c>
      <c r="C287" s="115">
        <f t="shared" si="10"/>
        <v>0.25839416058394155</v>
      </c>
      <c r="D287" s="114">
        <f t="shared" si="10"/>
        <v>0.39416058394160586</v>
      </c>
      <c r="E287" s="118">
        <f t="shared" si="9"/>
        <v>0.27999999999999997</v>
      </c>
      <c r="G287" s="108"/>
    </row>
    <row r="288" spans="1:7" x14ac:dyDescent="0.2">
      <c r="A288" s="133">
        <v>2.75</v>
      </c>
      <c r="B288" s="114">
        <f t="shared" si="10"/>
        <v>0.22254545454545455</v>
      </c>
      <c r="C288" s="115">
        <f t="shared" si="10"/>
        <v>0.25745454545454544</v>
      </c>
      <c r="D288" s="114">
        <f t="shared" si="10"/>
        <v>0.39272727272727276</v>
      </c>
      <c r="E288" s="118">
        <f t="shared" si="9"/>
        <v>0.27999999999999997</v>
      </c>
      <c r="G288" s="108"/>
    </row>
    <row r="289" spans="1:7" x14ac:dyDescent="0.2">
      <c r="A289" s="133">
        <v>2.76</v>
      </c>
      <c r="B289" s="114">
        <f t="shared" si="10"/>
        <v>0.22173913043478263</v>
      </c>
      <c r="C289" s="115">
        <f t="shared" si="10"/>
        <v>0.2565217391304348</v>
      </c>
      <c r="D289" s="114">
        <f t="shared" si="10"/>
        <v>0.39130434782608703</v>
      </c>
      <c r="E289" s="118">
        <f t="shared" si="9"/>
        <v>0.27999999999999997</v>
      </c>
      <c r="G289" s="108"/>
    </row>
    <row r="290" spans="1:7" x14ac:dyDescent="0.2">
      <c r="A290" s="133">
        <v>2.77</v>
      </c>
      <c r="B290" s="114">
        <f t="shared" si="10"/>
        <v>0.22093862815884477</v>
      </c>
      <c r="C290" s="115">
        <f t="shared" si="10"/>
        <v>0.25559566787003607</v>
      </c>
      <c r="D290" s="114">
        <f t="shared" si="10"/>
        <v>0.38989169675090257</v>
      </c>
      <c r="E290" s="118">
        <f t="shared" si="9"/>
        <v>0.27999999999999997</v>
      </c>
      <c r="G290" s="108"/>
    </row>
    <row r="291" spans="1:7" x14ac:dyDescent="0.2">
      <c r="A291" s="133">
        <v>2.78</v>
      </c>
      <c r="B291" s="114">
        <f t="shared" si="10"/>
        <v>0.22014388489208633</v>
      </c>
      <c r="C291" s="115">
        <f t="shared" si="10"/>
        <v>0.25467625899280577</v>
      </c>
      <c r="D291" s="114">
        <f t="shared" si="10"/>
        <v>0.38848920863309355</v>
      </c>
      <c r="E291" s="118">
        <f t="shared" si="9"/>
        <v>0.27999999999999997</v>
      </c>
      <c r="G291" s="108"/>
    </row>
    <row r="292" spans="1:7" x14ac:dyDescent="0.2">
      <c r="A292" s="133">
        <v>2.79</v>
      </c>
      <c r="B292" s="114">
        <f t="shared" si="10"/>
        <v>0.21935483870967742</v>
      </c>
      <c r="C292" s="115">
        <f t="shared" si="10"/>
        <v>0.25376344086021502</v>
      </c>
      <c r="D292" s="114">
        <f t="shared" si="10"/>
        <v>0.38709677419354843</v>
      </c>
      <c r="E292" s="118">
        <f t="shared" si="9"/>
        <v>0.27999999999999997</v>
      </c>
      <c r="G292" s="108"/>
    </row>
    <row r="293" spans="1:7" x14ac:dyDescent="0.2">
      <c r="A293" s="133">
        <v>2.8</v>
      </c>
      <c r="B293" s="114">
        <f t="shared" si="10"/>
        <v>0.21857142857142858</v>
      </c>
      <c r="C293" s="115">
        <f t="shared" si="10"/>
        <v>0.25285714285714284</v>
      </c>
      <c r="D293" s="114">
        <f t="shared" si="10"/>
        <v>0.38571428571428579</v>
      </c>
      <c r="E293" s="118">
        <f t="shared" si="9"/>
        <v>0.27999999999999997</v>
      </c>
      <c r="G293" s="108"/>
    </row>
    <row r="294" spans="1:7" x14ac:dyDescent="0.2">
      <c r="A294" s="133">
        <v>2.81</v>
      </c>
      <c r="B294" s="114">
        <f t="shared" si="10"/>
        <v>0.2177935943060498</v>
      </c>
      <c r="C294" s="115">
        <f t="shared" si="10"/>
        <v>0.25195729537366546</v>
      </c>
      <c r="D294" s="114">
        <f t="shared" si="10"/>
        <v>0.3843416370106762</v>
      </c>
      <c r="E294" s="118">
        <f t="shared" si="9"/>
        <v>0.27999999999999997</v>
      </c>
      <c r="G294" s="108"/>
    </row>
    <row r="295" spans="1:7" x14ac:dyDescent="0.2">
      <c r="A295" s="133">
        <v>2.82</v>
      </c>
      <c r="B295" s="114">
        <f t="shared" si="10"/>
        <v>0.21702127659574469</v>
      </c>
      <c r="C295" s="115">
        <f t="shared" si="10"/>
        <v>0.25106382978723402</v>
      </c>
      <c r="D295" s="114">
        <f t="shared" si="10"/>
        <v>0.38297872340425537</v>
      </c>
      <c r="E295" s="118">
        <f t="shared" si="9"/>
        <v>0.27999999999999997</v>
      </c>
      <c r="G295" s="108"/>
    </row>
    <row r="296" spans="1:7" x14ac:dyDescent="0.2">
      <c r="A296" s="133">
        <v>2.83</v>
      </c>
      <c r="B296" s="114">
        <f t="shared" si="10"/>
        <v>0.21625441696113074</v>
      </c>
      <c r="C296" s="115">
        <f t="shared" si="10"/>
        <v>0.25017667844522967</v>
      </c>
      <c r="D296" s="114">
        <f t="shared" si="10"/>
        <v>0.38162544169611307</v>
      </c>
      <c r="E296" s="118">
        <f t="shared" si="9"/>
        <v>0.27999999999999997</v>
      </c>
      <c r="G296" s="108"/>
    </row>
    <row r="297" spans="1:7" x14ac:dyDescent="0.2">
      <c r="A297" s="133">
        <v>2.84</v>
      </c>
      <c r="B297" s="114">
        <f t="shared" si="10"/>
        <v>0.21549295774647889</v>
      </c>
      <c r="C297" s="115">
        <f t="shared" si="10"/>
        <v>0.24929577464788732</v>
      </c>
      <c r="D297" s="114">
        <f t="shared" si="10"/>
        <v>0.38028169014084512</v>
      </c>
      <c r="E297" s="118">
        <f t="shared" si="9"/>
        <v>0.27999999999999997</v>
      </c>
      <c r="G297" s="108"/>
    </row>
    <row r="298" spans="1:7" x14ac:dyDescent="0.2">
      <c r="A298" s="133">
        <v>2.85</v>
      </c>
      <c r="B298" s="114">
        <f t="shared" si="10"/>
        <v>0.21473684210526314</v>
      </c>
      <c r="C298" s="115">
        <f t="shared" si="10"/>
        <v>0.24842105263157893</v>
      </c>
      <c r="D298" s="114">
        <f t="shared" si="10"/>
        <v>0.37894736842105264</v>
      </c>
      <c r="E298" s="118">
        <f t="shared" si="9"/>
        <v>0.27999999999999997</v>
      </c>
      <c r="G298" s="108"/>
    </row>
    <row r="299" spans="1:7" x14ac:dyDescent="0.2">
      <c r="A299" s="133">
        <v>2.86</v>
      </c>
      <c r="B299" s="114">
        <f t="shared" si="10"/>
        <v>0.213986013986014</v>
      </c>
      <c r="C299" s="115">
        <f t="shared" si="10"/>
        <v>0.24755244755244754</v>
      </c>
      <c r="D299" s="114">
        <f t="shared" si="10"/>
        <v>0.37762237762237766</v>
      </c>
      <c r="E299" s="118">
        <f t="shared" si="9"/>
        <v>0.27999999999999997</v>
      </c>
      <c r="G299" s="108"/>
    </row>
    <row r="300" spans="1:7" x14ac:dyDescent="0.2">
      <c r="A300" s="133">
        <v>2.87</v>
      </c>
      <c r="B300" s="114">
        <f t="shared" si="10"/>
        <v>0.21324041811846689</v>
      </c>
      <c r="C300" s="115">
        <f t="shared" si="10"/>
        <v>0.24668989547038325</v>
      </c>
      <c r="D300" s="114">
        <f t="shared" si="10"/>
        <v>0.37630662020905925</v>
      </c>
      <c r="E300" s="118">
        <f t="shared" si="9"/>
        <v>0.27999999999999997</v>
      </c>
      <c r="G300" s="108"/>
    </row>
    <row r="301" spans="1:7" x14ac:dyDescent="0.2">
      <c r="A301" s="133">
        <v>2.88</v>
      </c>
      <c r="B301" s="114">
        <f t="shared" si="10"/>
        <v>0.21249999999999999</v>
      </c>
      <c r="C301" s="115">
        <f t="shared" si="10"/>
        <v>0.24583333333333332</v>
      </c>
      <c r="D301" s="114">
        <f t="shared" si="10"/>
        <v>0.37500000000000006</v>
      </c>
      <c r="E301" s="118">
        <f t="shared" si="9"/>
        <v>0.27999999999999997</v>
      </c>
      <c r="G301" s="108"/>
    </row>
    <row r="302" spans="1:7" x14ac:dyDescent="0.2">
      <c r="A302" s="133">
        <v>2.89</v>
      </c>
      <c r="B302" s="114">
        <f t="shared" si="10"/>
        <v>0.21176470588235294</v>
      </c>
      <c r="C302" s="115">
        <f t="shared" si="10"/>
        <v>0.24498269896193769</v>
      </c>
      <c r="D302" s="114">
        <f t="shared" si="10"/>
        <v>0.37370242214532873</v>
      </c>
      <c r="E302" s="118">
        <f t="shared" si="9"/>
        <v>0.27999999999999997</v>
      </c>
      <c r="G302" s="108"/>
    </row>
    <row r="303" spans="1:7" x14ac:dyDescent="0.2">
      <c r="A303" s="133">
        <v>2.9</v>
      </c>
      <c r="B303" s="114">
        <f t="shared" si="10"/>
        <v>0.21103448275862069</v>
      </c>
      <c r="C303" s="115">
        <f t="shared" si="10"/>
        <v>0.24413793103448275</v>
      </c>
      <c r="D303" s="114">
        <f t="shared" si="10"/>
        <v>0.3724137931034483</v>
      </c>
      <c r="E303" s="118">
        <f t="shared" si="9"/>
        <v>0.27999999999999997</v>
      </c>
      <c r="G303" s="108"/>
    </row>
    <row r="304" spans="1:7" x14ac:dyDescent="0.2">
      <c r="A304" s="133">
        <v>2.91</v>
      </c>
      <c r="B304" s="114">
        <f t="shared" si="10"/>
        <v>0.21030927835051544</v>
      </c>
      <c r="C304" s="115">
        <f t="shared" si="10"/>
        <v>0.24329896907216492</v>
      </c>
      <c r="D304" s="114">
        <f t="shared" si="10"/>
        <v>0.37113402061855671</v>
      </c>
      <c r="E304" s="118">
        <f t="shared" si="9"/>
        <v>0.27999999999999997</v>
      </c>
      <c r="G304" s="108"/>
    </row>
    <row r="305" spans="1:7" x14ac:dyDescent="0.2">
      <c r="A305" s="133">
        <v>2.92</v>
      </c>
      <c r="B305" s="114">
        <f t="shared" si="10"/>
        <v>0.20958904109589041</v>
      </c>
      <c r="C305" s="115">
        <f t="shared" si="10"/>
        <v>0.24246575342465754</v>
      </c>
      <c r="D305" s="114">
        <f t="shared" si="10"/>
        <v>0.36986301369863017</v>
      </c>
      <c r="E305" s="118">
        <f t="shared" si="9"/>
        <v>0.27999999999999997</v>
      </c>
      <c r="G305" s="108"/>
    </row>
    <row r="306" spans="1:7" x14ac:dyDescent="0.2">
      <c r="A306" s="133">
        <v>2.93</v>
      </c>
      <c r="B306" s="114">
        <f t="shared" si="10"/>
        <v>0.20887372013651875</v>
      </c>
      <c r="C306" s="115">
        <f t="shared" si="10"/>
        <v>0.24163822525597267</v>
      </c>
      <c r="D306" s="114">
        <f t="shared" si="10"/>
        <v>0.36860068259385664</v>
      </c>
      <c r="E306" s="118">
        <f t="shared" si="9"/>
        <v>0.27999999999999997</v>
      </c>
      <c r="G306" s="108"/>
    </row>
    <row r="307" spans="1:7" x14ac:dyDescent="0.2">
      <c r="A307" s="133">
        <v>2.94</v>
      </c>
      <c r="B307" s="114">
        <f t="shared" si="10"/>
        <v>0.20816326530612245</v>
      </c>
      <c r="C307" s="115">
        <f t="shared" si="10"/>
        <v>0.24081632653061225</v>
      </c>
      <c r="D307" s="114">
        <f t="shared" si="10"/>
        <v>0.36734693877551022</v>
      </c>
      <c r="E307" s="118">
        <f t="shared" si="9"/>
        <v>0.27999999999999997</v>
      </c>
      <c r="G307" s="108"/>
    </row>
    <row r="308" spans="1:7" x14ac:dyDescent="0.2">
      <c r="A308" s="133">
        <v>2.95</v>
      </c>
      <c r="B308" s="114">
        <f t="shared" si="10"/>
        <v>0.20745762711864404</v>
      </c>
      <c r="C308" s="115">
        <f t="shared" si="10"/>
        <v>0.23999999999999996</v>
      </c>
      <c r="D308" s="114">
        <f t="shared" si="10"/>
        <v>0.36610169491525424</v>
      </c>
      <c r="E308" s="118">
        <f t="shared" si="9"/>
        <v>0.27999999999999997</v>
      </c>
      <c r="G308" s="108"/>
    </row>
    <row r="309" spans="1:7" x14ac:dyDescent="0.2">
      <c r="A309" s="133">
        <v>2.96</v>
      </c>
      <c r="B309" s="114">
        <f t="shared" si="10"/>
        <v>0.20675675675675675</v>
      </c>
      <c r="C309" s="115">
        <f t="shared" si="10"/>
        <v>0.23918918918918919</v>
      </c>
      <c r="D309" s="114">
        <f t="shared" si="10"/>
        <v>0.36486486486486491</v>
      </c>
      <c r="E309" s="118">
        <f t="shared" si="9"/>
        <v>0.27999999999999997</v>
      </c>
      <c r="G309" s="108"/>
    </row>
    <row r="310" spans="1:7" x14ac:dyDescent="0.2">
      <c r="A310" s="133">
        <v>2.97</v>
      </c>
      <c r="B310" s="114">
        <f t="shared" si="10"/>
        <v>0.20606060606060606</v>
      </c>
      <c r="C310" s="115">
        <f t="shared" si="10"/>
        <v>0.23838383838383836</v>
      </c>
      <c r="D310" s="114">
        <f t="shared" si="10"/>
        <v>0.36363636363636365</v>
      </c>
      <c r="E310" s="118">
        <f t="shared" si="9"/>
        <v>0.27999999999999997</v>
      </c>
      <c r="G310" s="108"/>
    </row>
    <row r="311" spans="1:7" x14ac:dyDescent="0.2">
      <c r="A311" s="133">
        <v>2.98</v>
      </c>
      <c r="B311" s="114">
        <f t="shared" si="10"/>
        <v>0.20536912751677852</v>
      </c>
      <c r="C311" s="115">
        <f t="shared" si="10"/>
        <v>0.23758389261744967</v>
      </c>
      <c r="D311" s="114">
        <f t="shared" si="10"/>
        <v>0.36241610738255037</v>
      </c>
      <c r="E311" s="118">
        <f t="shared" si="9"/>
        <v>0.27999999999999997</v>
      </c>
      <c r="G311" s="108"/>
    </row>
    <row r="312" spans="1:7" x14ac:dyDescent="0.2">
      <c r="A312" s="133">
        <v>2.99</v>
      </c>
      <c r="B312" s="114">
        <f t="shared" si="10"/>
        <v>0.20468227424749161</v>
      </c>
      <c r="C312" s="115">
        <f t="shared" si="10"/>
        <v>0.23678929765886284</v>
      </c>
      <c r="D312" s="114">
        <f t="shared" si="10"/>
        <v>0.3612040133779264</v>
      </c>
      <c r="E312" s="118">
        <f t="shared" si="9"/>
        <v>0.27999999999999997</v>
      </c>
      <c r="G312" s="108"/>
    </row>
    <row r="313" spans="1:7" x14ac:dyDescent="0.2">
      <c r="A313" s="133">
        <v>3</v>
      </c>
      <c r="B313" s="114">
        <f t="shared" si="10"/>
        <v>0.20399999999999999</v>
      </c>
      <c r="C313" s="115">
        <f t="shared" si="10"/>
        <v>0.23599999999999999</v>
      </c>
      <c r="D313" s="114">
        <f t="shared" si="10"/>
        <v>0.36000000000000004</v>
      </c>
      <c r="E313" s="118">
        <f t="shared" si="9"/>
        <v>0.27999999999999997</v>
      </c>
      <c r="G313" s="108"/>
    </row>
    <row r="314" spans="1:7" x14ac:dyDescent="0.2">
      <c r="A314" s="133">
        <v>3.01</v>
      </c>
      <c r="B314" s="114">
        <f t="shared" si="10"/>
        <v>0.20332225913621263</v>
      </c>
      <c r="C314" s="115">
        <f t="shared" si="10"/>
        <v>0.23521594684385383</v>
      </c>
      <c r="D314" s="114">
        <f t="shared" si="10"/>
        <v>0.35880398671096353</v>
      </c>
      <c r="E314" s="118">
        <f t="shared" si="9"/>
        <v>0.27999999999999997</v>
      </c>
      <c r="G314" s="108"/>
    </row>
    <row r="315" spans="1:7" x14ac:dyDescent="0.2">
      <c r="A315" s="133">
        <v>3.02</v>
      </c>
      <c r="B315" s="114">
        <f t="shared" si="10"/>
        <v>0.20264900662251656</v>
      </c>
      <c r="C315" s="115">
        <f t="shared" si="10"/>
        <v>0.23443708609271521</v>
      </c>
      <c r="D315" s="114">
        <f t="shared" si="10"/>
        <v>0.35761589403973509</v>
      </c>
      <c r="E315" s="118">
        <f t="shared" si="9"/>
        <v>0.27999999999999997</v>
      </c>
      <c r="G315" s="108"/>
    </row>
    <row r="316" spans="1:7" x14ac:dyDescent="0.2">
      <c r="A316" s="133">
        <v>3.03</v>
      </c>
      <c r="B316" s="114">
        <f t="shared" si="10"/>
        <v>0.20198019801980199</v>
      </c>
      <c r="C316" s="115">
        <f t="shared" si="10"/>
        <v>0.23366336633663368</v>
      </c>
      <c r="D316" s="114">
        <f t="shared" si="10"/>
        <v>0.35643564356435647</v>
      </c>
      <c r="E316" s="118">
        <f t="shared" si="9"/>
        <v>0.27999999999999997</v>
      </c>
      <c r="G316" s="108"/>
    </row>
    <row r="317" spans="1:7" x14ac:dyDescent="0.2">
      <c r="A317" s="133">
        <v>3.04</v>
      </c>
      <c r="B317" s="114">
        <f t="shared" si="10"/>
        <v>0.2013157894736842</v>
      </c>
      <c r="C317" s="115">
        <f t="shared" si="10"/>
        <v>0.23289473684210524</v>
      </c>
      <c r="D317" s="114">
        <f t="shared" si="10"/>
        <v>0.35526315789473684</v>
      </c>
      <c r="E317" s="118">
        <f t="shared" si="9"/>
        <v>0.27999999999999997</v>
      </c>
      <c r="G317" s="108"/>
    </row>
    <row r="318" spans="1:7" x14ac:dyDescent="0.2">
      <c r="A318" s="133">
        <v>3.05</v>
      </c>
      <c r="B318" s="114">
        <f t="shared" si="10"/>
        <v>0.20065573770491804</v>
      </c>
      <c r="C318" s="115">
        <f t="shared" si="10"/>
        <v>0.2321311475409836</v>
      </c>
      <c r="D318" s="114">
        <f t="shared" si="10"/>
        <v>0.35409836065573774</v>
      </c>
      <c r="E318" s="118">
        <f t="shared" si="9"/>
        <v>0.27999999999999997</v>
      </c>
      <c r="G318" s="108"/>
    </row>
    <row r="319" spans="1:7" x14ac:dyDescent="0.2">
      <c r="A319" s="133">
        <v>3.06</v>
      </c>
      <c r="B319" s="114">
        <f t="shared" si="10"/>
        <v>0.19999999999999998</v>
      </c>
      <c r="C319" s="115">
        <f t="shared" si="10"/>
        <v>0.23137254901960783</v>
      </c>
      <c r="D319" s="114">
        <f t="shared" si="10"/>
        <v>0.35294117647058826</v>
      </c>
      <c r="E319" s="118">
        <f t="shared" si="9"/>
        <v>0.27999999999999997</v>
      </c>
      <c r="G319" s="108"/>
    </row>
    <row r="320" spans="1:7" x14ac:dyDescent="0.2">
      <c r="A320" s="133">
        <v>3.07</v>
      </c>
      <c r="B320" s="114">
        <f t="shared" si="10"/>
        <v>0.19934853420195439</v>
      </c>
      <c r="C320" s="115">
        <f t="shared" si="10"/>
        <v>0.23061889250814332</v>
      </c>
      <c r="D320" s="114">
        <f t="shared" si="10"/>
        <v>0.35179153094462545</v>
      </c>
      <c r="E320" s="118">
        <f t="shared" si="9"/>
        <v>0.27999999999999997</v>
      </c>
      <c r="G320" s="108"/>
    </row>
    <row r="321" spans="1:7" x14ac:dyDescent="0.2">
      <c r="A321" s="133">
        <v>3.08</v>
      </c>
      <c r="B321" s="114">
        <f t="shared" si="10"/>
        <v>0.19870129870129868</v>
      </c>
      <c r="C321" s="115">
        <f t="shared" si="10"/>
        <v>0.22987012987012986</v>
      </c>
      <c r="D321" s="114">
        <f t="shared" si="10"/>
        <v>0.35064935064935066</v>
      </c>
      <c r="E321" s="118">
        <f t="shared" si="9"/>
        <v>0.27999999999999997</v>
      </c>
      <c r="G321" s="108"/>
    </row>
    <row r="322" spans="1:7" x14ac:dyDescent="0.2">
      <c r="A322" s="133">
        <v>3.09</v>
      </c>
      <c r="B322" s="114">
        <f t="shared" si="10"/>
        <v>0.19805825242718447</v>
      </c>
      <c r="C322" s="115">
        <f t="shared" si="10"/>
        <v>0.22912621359223301</v>
      </c>
      <c r="D322" s="114">
        <f t="shared" si="10"/>
        <v>0.34951456310679618</v>
      </c>
      <c r="E322" s="118">
        <f t="shared" si="9"/>
        <v>0.27999999999999997</v>
      </c>
      <c r="G322" s="108"/>
    </row>
    <row r="323" spans="1:7" x14ac:dyDescent="0.2">
      <c r="A323" s="133">
        <v>3.1</v>
      </c>
      <c r="B323" s="114">
        <f t="shared" si="10"/>
        <v>0.19741935483870968</v>
      </c>
      <c r="C323" s="115">
        <f t="shared" si="10"/>
        <v>0.22838709677419353</v>
      </c>
      <c r="D323" s="114">
        <f t="shared" si="10"/>
        <v>0.34838709677419355</v>
      </c>
      <c r="E323" s="118">
        <f t="shared" si="9"/>
        <v>0.27999999999999997</v>
      </c>
      <c r="G323" s="108"/>
    </row>
    <row r="324" spans="1:7" x14ac:dyDescent="0.2">
      <c r="A324" s="133">
        <v>3.11</v>
      </c>
      <c r="B324" s="114">
        <f t="shared" si="10"/>
        <v>0.19678456591639873</v>
      </c>
      <c r="C324" s="115">
        <f t="shared" si="10"/>
        <v>0.22765273311897105</v>
      </c>
      <c r="D324" s="114">
        <f t="shared" si="10"/>
        <v>0.34726688102893893</v>
      </c>
      <c r="E324" s="118">
        <f t="shared" si="9"/>
        <v>0.27999999999999997</v>
      </c>
      <c r="G324" s="108"/>
    </row>
    <row r="325" spans="1:7" x14ac:dyDescent="0.2">
      <c r="A325" s="133">
        <v>3.12</v>
      </c>
      <c r="B325" s="114">
        <f t="shared" si="10"/>
        <v>0.19615384615384615</v>
      </c>
      <c r="C325" s="115">
        <f t="shared" si="10"/>
        <v>0.22692307692307689</v>
      </c>
      <c r="D325" s="114">
        <f t="shared" si="10"/>
        <v>0.34615384615384615</v>
      </c>
      <c r="E325" s="118">
        <f t="shared" si="9"/>
        <v>0.27999999999999997</v>
      </c>
      <c r="G325" s="108"/>
    </row>
    <row r="326" spans="1:7" x14ac:dyDescent="0.2">
      <c r="A326" s="133">
        <v>3.13</v>
      </c>
      <c r="B326" s="114">
        <f t="shared" si="10"/>
        <v>0.19552715654952077</v>
      </c>
      <c r="C326" s="115">
        <f t="shared" si="10"/>
        <v>0.22619808306709266</v>
      </c>
      <c r="D326" s="114">
        <f t="shared" si="10"/>
        <v>0.34504792332268375</v>
      </c>
      <c r="E326" s="118">
        <f t="shared" si="9"/>
        <v>0.27999999999999997</v>
      </c>
      <c r="G326" s="108"/>
    </row>
    <row r="327" spans="1:7" x14ac:dyDescent="0.2">
      <c r="A327" s="133">
        <v>3.14</v>
      </c>
      <c r="B327" s="114">
        <f t="shared" si="10"/>
        <v>0.1949044585987261</v>
      </c>
      <c r="C327" s="115">
        <f t="shared" si="10"/>
        <v>0.2254777070063694</v>
      </c>
      <c r="D327" s="114">
        <f t="shared" si="10"/>
        <v>0.3439490445859873</v>
      </c>
      <c r="E327" s="118">
        <f t="shared" si="9"/>
        <v>0.27999999999999997</v>
      </c>
      <c r="G327" s="108"/>
    </row>
    <row r="328" spans="1:7" x14ac:dyDescent="0.2">
      <c r="A328" s="133">
        <v>3.15</v>
      </c>
      <c r="B328" s="114">
        <f t="shared" si="10"/>
        <v>0.19428571428571428</v>
      </c>
      <c r="C328" s="115">
        <f t="shared" si="10"/>
        <v>0.22476190476190475</v>
      </c>
      <c r="D328" s="114">
        <f t="shared" si="10"/>
        <v>0.34285714285714292</v>
      </c>
      <c r="E328" s="118">
        <f t="shared" si="9"/>
        <v>0.27999999999999997</v>
      </c>
      <c r="G328" s="108"/>
    </row>
    <row r="329" spans="1:7" x14ac:dyDescent="0.2">
      <c r="A329" s="133">
        <v>3.16</v>
      </c>
      <c r="B329" s="114">
        <f t="shared" si="10"/>
        <v>0.19367088607594934</v>
      </c>
      <c r="C329" s="115">
        <f t="shared" si="10"/>
        <v>0.22405063291139238</v>
      </c>
      <c r="D329" s="114">
        <f t="shared" si="10"/>
        <v>0.34177215189873417</v>
      </c>
      <c r="E329" s="118">
        <f t="shared" si="9"/>
        <v>0.27999999999999997</v>
      </c>
      <c r="G329" s="108"/>
    </row>
    <row r="330" spans="1:7" x14ac:dyDescent="0.2">
      <c r="A330" s="133">
        <v>3.17</v>
      </c>
      <c r="B330" s="114">
        <f t="shared" si="10"/>
        <v>0.19305993690851736</v>
      </c>
      <c r="C330" s="115">
        <f t="shared" si="10"/>
        <v>0.22334384858044162</v>
      </c>
      <c r="D330" s="114">
        <f t="shared" si="10"/>
        <v>0.34069400630914831</v>
      </c>
      <c r="E330" s="118">
        <f t="shared" si="9"/>
        <v>0.27999999999999997</v>
      </c>
      <c r="G330" s="108"/>
    </row>
    <row r="331" spans="1:7" x14ac:dyDescent="0.2">
      <c r="A331" s="133">
        <v>3.18</v>
      </c>
      <c r="B331" s="114">
        <f t="shared" si="10"/>
        <v>0.19245283018867923</v>
      </c>
      <c r="C331" s="115">
        <f t="shared" si="10"/>
        <v>0.22264150943396224</v>
      </c>
      <c r="D331" s="114">
        <f t="shared" si="10"/>
        <v>0.33962264150943394</v>
      </c>
      <c r="E331" s="118">
        <f t="shared" si="9"/>
        <v>0.27999999999999997</v>
      </c>
      <c r="G331" s="108"/>
    </row>
    <row r="332" spans="1:7" x14ac:dyDescent="0.2">
      <c r="A332" s="133">
        <v>3.19</v>
      </c>
      <c r="B332" s="114">
        <f t="shared" si="10"/>
        <v>0.19184952978056427</v>
      </c>
      <c r="C332" s="115">
        <f t="shared" si="10"/>
        <v>0.22194357366771159</v>
      </c>
      <c r="D332" s="114">
        <f t="shared" si="10"/>
        <v>0.33855799373040757</v>
      </c>
      <c r="E332" s="118">
        <f t="shared" si="9"/>
        <v>0.27999999999999997</v>
      </c>
      <c r="G332" s="108"/>
    </row>
    <row r="333" spans="1:7" x14ac:dyDescent="0.2">
      <c r="A333" s="133">
        <v>3.2</v>
      </c>
      <c r="B333" s="114">
        <f t="shared" si="10"/>
        <v>0.19124999999999998</v>
      </c>
      <c r="C333" s="115">
        <f t="shared" si="10"/>
        <v>0.22124999999999997</v>
      </c>
      <c r="D333" s="114">
        <f t="shared" si="10"/>
        <v>0.33750000000000002</v>
      </c>
      <c r="E333" s="118">
        <f t="shared" si="9"/>
        <v>0.27999999999999997</v>
      </c>
      <c r="G333" s="108"/>
    </row>
    <row r="334" spans="1:7" x14ac:dyDescent="0.2">
      <c r="A334" s="133">
        <v>3.21</v>
      </c>
      <c r="B334" s="114">
        <f t="shared" si="10"/>
        <v>0.19065420560747665</v>
      </c>
      <c r="C334" s="115">
        <f t="shared" si="10"/>
        <v>0.22056074766355138</v>
      </c>
      <c r="D334" s="114">
        <f t="shared" si="10"/>
        <v>0.33644859813084116</v>
      </c>
      <c r="E334" s="118">
        <f t="shared" si="9"/>
        <v>0.27999999999999997</v>
      </c>
      <c r="G334" s="108"/>
    </row>
    <row r="335" spans="1:7" x14ac:dyDescent="0.2">
      <c r="A335" s="133">
        <v>3.22</v>
      </c>
      <c r="B335" s="114">
        <f t="shared" si="10"/>
        <v>0.19006211180124222</v>
      </c>
      <c r="C335" s="115">
        <f t="shared" si="10"/>
        <v>0.21987577639751552</v>
      </c>
      <c r="D335" s="114">
        <f t="shared" si="10"/>
        <v>0.33540372670807456</v>
      </c>
      <c r="E335" s="118">
        <f t="shared" ref="E335:E398" si="11">+$B$11</f>
        <v>0.27999999999999997</v>
      </c>
      <c r="G335" s="108"/>
    </row>
    <row r="336" spans="1:7" x14ac:dyDescent="0.2">
      <c r="A336" s="133">
        <v>3.23</v>
      </c>
      <c r="B336" s="114">
        <f t="shared" si="10"/>
        <v>0.18947368421052632</v>
      </c>
      <c r="C336" s="115">
        <f t="shared" si="10"/>
        <v>0.21919504643962848</v>
      </c>
      <c r="D336" s="114">
        <f t="shared" si="10"/>
        <v>0.33436532507739941</v>
      </c>
      <c r="E336" s="118">
        <f t="shared" si="11"/>
        <v>0.27999999999999997</v>
      </c>
      <c r="G336" s="108"/>
    </row>
    <row r="337" spans="1:7" x14ac:dyDescent="0.2">
      <c r="A337" s="133">
        <v>3.24</v>
      </c>
      <c r="B337" s="114">
        <f t="shared" si="10"/>
        <v>0.18888888888888888</v>
      </c>
      <c r="C337" s="115">
        <f t="shared" si="10"/>
        <v>0.2185185185185185</v>
      </c>
      <c r="D337" s="114">
        <f t="shared" si="10"/>
        <v>0.33333333333333331</v>
      </c>
      <c r="E337" s="118">
        <f t="shared" si="11"/>
        <v>0.27999999999999997</v>
      </c>
      <c r="G337" s="108"/>
    </row>
    <row r="338" spans="1:7" x14ac:dyDescent="0.2">
      <c r="A338" s="133">
        <v>3.25</v>
      </c>
      <c r="B338" s="114">
        <f t="shared" si="10"/>
        <v>0.18830769230769231</v>
      </c>
      <c r="C338" s="115">
        <f t="shared" si="10"/>
        <v>0.21784615384615383</v>
      </c>
      <c r="D338" s="114">
        <f t="shared" si="10"/>
        <v>0.3323076923076923</v>
      </c>
      <c r="E338" s="118">
        <f t="shared" si="11"/>
        <v>0.27999999999999997</v>
      </c>
      <c r="G338" s="108"/>
    </row>
    <row r="339" spans="1:7" x14ac:dyDescent="0.2">
      <c r="A339" s="133">
        <v>3.26</v>
      </c>
      <c r="B339" s="114">
        <f t="shared" si="10"/>
        <v>0.18773006134969325</v>
      </c>
      <c r="C339" s="115">
        <f t="shared" si="10"/>
        <v>0.21717791411042944</v>
      </c>
      <c r="D339" s="114">
        <f t="shared" si="10"/>
        <v>0.33128834355828224</v>
      </c>
      <c r="E339" s="118">
        <f t="shared" si="11"/>
        <v>0.27999999999999997</v>
      </c>
      <c r="G339" s="108"/>
    </row>
    <row r="340" spans="1:7" x14ac:dyDescent="0.2">
      <c r="A340" s="133">
        <v>3.27</v>
      </c>
      <c r="B340" s="114">
        <f t="shared" si="10"/>
        <v>0.18715596330275228</v>
      </c>
      <c r="C340" s="115">
        <f t="shared" si="10"/>
        <v>0.21651376146788989</v>
      </c>
      <c r="D340" s="114">
        <f t="shared" si="10"/>
        <v>0.33027522935779818</v>
      </c>
      <c r="E340" s="118">
        <f t="shared" si="11"/>
        <v>0.27999999999999997</v>
      </c>
      <c r="G340" s="108"/>
    </row>
    <row r="341" spans="1:7" x14ac:dyDescent="0.2">
      <c r="A341" s="133">
        <v>3.28</v>
      </c>
      <c r="B341" s="114">
        <f t="shared" si="10"/>
        <v>0.18658536585365854</v>
      </c>
      <c r="C341" s="115">
        <f t="shared" si="10"/>
        <v>0.21585365853658536</v>
      </c>
      <c r="D341" s="114">
        <f t="shared" si="10"/>
        <v>0.32926829268292684</v>
      </c>
      <c r="E341" s="118">
        <f t="shared" si="11"/>
        <v>0.27999999999999997</v>
      </c>
      <c r="G341" s="108"/>
    </row>
    <row r="342" spans="1:7" x14ac:dyDescent="0.2">
      <c r="A342" s="133">
        <v>3.29</v>
      </c>
      <c r="B342" s="114">
        <f t="shared" si="10"/>
        <v>0.18601823708206686</v>
      </c>
      <c r="C342" s="115">
        <f t="shared" si="10"/>
        <v>0.21519756838905774</v>
      </c>
      <c r="D342" s="114">
        <f t="shared" si="10"/>
        <v>0.32826747720364746</v>
      </c>
      <c r="E342" s="118">
        <f t="shared" si="11"/>
        <v>0.27999999999999997</v>
      </c>
      <c r="G342" s="108"/>
    </row>
    <row r="343" spans="1:7" x14ac:dyDescent="0.2">
      <c r="A343" s="133">
        <v>3.3</v>
      </c>
      <c r="B343" s="114">
        <f t="shared" si="10"/>
        <v>0.18545454545454546</v>
      </c>
      <c r="C343" s="115">
        <f t="shared" si="10"/>
        <v>0.21454545454545454</v>
      </c>
      <c r="D343" s="114">
        <f t="shared" si="10"/>
        <v>0.32727272727272733</v>
      </c>
      <c r="E343" s="118">
        <f t="shared" si="11"/>
        <v>0.27999999999999997</v>
      </c>
      <c r="G343" s="108"/>
    </row>
    <row r="344" spans="1:7" x14ac:dyDescent="0.2">
      <c r="A344" s="133">
        <v>3.31</v>
      </c>
      <c r="B344" s="114">
        <f t="shared" si="10"/>
        <v>0.18489425981873112</v>
      </c>
      <c r="C344" s="115">
        <f t="shared" si="10"/>
        <v>0.21389728096676736</v>
      </c>
      <c r="D344" s="114">
        <f t="shared" si="10"/>
        <v>0.32628398791540786</v>
      </c>
      <c r="E344" s="118">
        <f t="shared" si="11"/>
        <v>0.27999999999999997</v>
      </c>
      <c r="G344" s="108"/>
    </row>
    <row r="345" spans="1:7" x14ac:dyDescent="0.2">
      <c r="A345" s="133">
        <v>3.32</v>
      </c>
      <c r="B345" s="114">
        <f t="shared" si="10"/>
        <v>0.18433734939759036</v>
      </c>
      <c r="C345" s="115">
        <f t="shared" si="10"/>
        <v>0.21325301204819277</v>
      </c>
      <c r="D345" s="114">
        <f t="shared" si="10"/>
        <v>0.32530120481927716</v>
      </c>
      <c r="E345" s="118">
        <f t="shared" si="11"/>
        <v>0.27999999999999997</v>
      </c>
      <c r="G345" s="108"/>
    </row>
    <row r="346" spans="1:7" x14ac:dyDescent="0.2">
      <c r="A346" s="133">
        <v>3.33</v>
      </c>
      <c r="B346" s="114">
        <f t="shared" si="10"/>
        <v>0.18378378378378377</v>
      </c>
      <c r="C346" s="115">
        <f t="shared" si="10"/>
        <v>0.21261261261261261</v>
      </c>
      <c r="D346" s="114">
        <f t="shared" si="10"/>
        <v>0.32432432432432434</v>
      </c>
      <c r="E346" s="118">
        <f t="shared" si="11"/>
        <v>0.27999999999999997</v>
      </c>
      <c r="G346" s="108"/>
    </row>
    <row r="347" spans="1:7" x14ac:dyDescent="0.2">
      <c r="A347" s="133">
        <v>3.34</v>
      </c>
      <c r="B347" s="114">
        <f t="shared" si="10"/>
        <v>0.18323353293413175</v>
      </c>
      <c r="C347" s="115">
        <f t="shared" si="10"/>
        <v>0.21197604790419161</v>
      </c>
      <c r="D347" s="114">
        <f t="shared" si="10"/>
        <v>0.3233532934131737</v>
      </c>
      <c r="E347" s="118">
        <f t="shared" si="11"/>
        <v>0.27999999999999997</v>
      </c>
      <c r="G347" s="108"/>
    </row>
    <row r="348" spans="1:7" x14ac:dyDescent="0.2">
      <c r="A348" s="133">
        <v>3.35</v>
      </c>
      <c r="B348" s="114">
        <f t="shared" si="10"/>
        <v>0.18268656716417911</v>
      </c>
      <c r="C348" s="115">
        <f t="shared" si="10"/>
        <v>0.21134328358208954</v>
      </c>
      <c r="D348" s="114">
        <f t="shared" si="10"/>
        <v>0.32238805970149254</v>
      </c>
      <c r="E348" s="118">
        <f t="shared" si="11"/>
        <v>0.27999999999999997</v>
      </c>
      <c r="G348" s="108"/>
    </row>
    <row r="349" spans="1:7" x14ac:dyDescent="0.2">
      <c r="A349" s="133">
        <v>3.36</v>
      </c>
      <c r="B349" s="114">
        <f t="shared" si="10"/>
        <v>0.18214285714285713</v>
      </c>
      <c r="C349" s="115">
        <f t="shared" si="10"/>
        <v>0.21071428571428572</v>
      </c>
      <c r="D349" s="114">
        <f t="shared" si="10"/>
        <v>0.32142857142857145</v>
      </c>
      <c r="E349" s="118">
        <f t="shared" si="11"/>
        <v>0.27999999999999997</v>
      </c>
      <c r="G349" s="108"/>
    </row>
    <row r="350" spans="1:7" x14ac:dyDescent="0.2">
      <c r="A350" s="133">
        <v>3.37</v>
      </c>
      <c r="B350" s="114">
        <f t="shared" si="10"/>
        <v>0.18160237388724035</v>
      </c>
      <c r="C350" s="115">
        <f t="shared" si="10"/>
        <v>0.21008902077151334</v>
      </c>
      <c r="D350" s="114">
        <f t="shared" si="10"/>
        <v>0.32047477744807124</v>
      </c>
      <c r="E350" s="118">
        <f t="shared" si="11"/>
        <v>0.27999999999999997</v>
      </c>
      <c r="G350" s="108"/>
    </row>
    <row r="351" spans="1:7" x14ac:dyDescent="0.2">
      <c r="A351" s="133">
        <v>3.38</v>
      </c>
      <c r="B351" s="114">
        <f t="shared" ref="B351:D414" si="12">+IF($A351&lt;B$8,B$6*(1+1.5*$A351/B$8),IF($A351&lt;B$9,2.5*B$6,IF($A351&lt;B$10,B$7/$A351,B$7*B$10/($A351^2))))</f>
        <v>0.18106508875739646</v>
      </c>
      <c r="C351" s="115">
        <f t="shared" si="12"/>
        <v>0.20946745562130176</v>
      </c>
      <c r="D351" s="114">
        <f t="shared" si="12"/>
        <v>0.31952662721893493</v>
      </c>
      <c r="E351" s="118">
        <f t="shared" si="11"/>
        <v>0.27999999999999997</v>
      </c>
      <c r="G351" s="108"/>
    </row>
    <row r="352" spans="1:7" x14ac:dyDescent="0.2">
      <c r="A352" s="133">
        <v>3.39</v>
      </c>
      <c r="B352" s="114">
        <f t="shared" si="12"/>
        <v>0.18053097345132743</v>
      </c>
      <c r="C352" s="115">
        <f t="shared" si="12"/>
        <v>0.20884955752212386</v>
      </c>
      <c r="D352" s="114">
        <f t="shared" si="12"/>
        <v>0.31858407079646017</v>
      </c>
      <c r="E352" s="118">
        <f t="shared" si="11"/>
        <v>0.27999999999999997</v>
      </c>
      <c r="G352" s="108"/>
    </row>
    <row r="353" spans="1:7" x14ac:dyDescent="0.2">
      <c r="A353" s="133">
        <v>3.4</v>
      </c>
      <c r="B353" s="114">
        <f t="shared" si="12"/>
        <v>0.18</v>
      </c>
      <c r="C353" s="115">
        <f t="shared" si="12"/>
        <v>0.20823529411764705</v>
      </c>
      <c r="D353" s="114">
        <f t="shared" si="12"/>
        <v>0.31764705882352945</v>
      </c>
      <c r="E353" s="118">
        <f t="shared" si="11"/>
        <v>0.27999999999999997</v>
      </c>
      <c r="G353" s="108"/>
    </row>
    <row r="354" spans="1:7" x14ac:dyDescent="0.2">
      <c r="A354" s="133">
        <v>3.41</v>
      </c>
      <c r="B354" s="114">
        <f t="shared" si="12"/>
        <v>0.17947214076246334</v>
      </c>
      <c r="C354" s="115">
        <f t="shared" si="12"/>
        <v>0.20762463343108503</v>
      </c>
      <c r="D354" s="114">
        <f t="shared" si="12"/>
        <v>0.31671554252199413</v>
      </c>
      <c r="E354" s="118">
        <f t="shared" si="11"/>
        <v>0.27999999999999997</v>
      </c>
      <c r="G354" s="108"/>
    </row>
    <row r="355" spans="1:7" x14ac:dyDescent="0.2">
      <c r="A355" s="133">
        <v>3.42</v>
      </c>
      <c r="B355" s="114">
        <f t="shared" si="12"/>
        <v>0.17894736842105263</v>
      </c>
      <c r="C355" s="115">
        <f t="shared" si="12"/>
        <v>0.20701754385964913</v>
      </c>
      <c r="D355" s="114">
        <f t="shared" si="12"/>
        <v>0.31578947368421056</v>
      </c>
      <c r="E355" s="118">
        <f t="shared" si="11"/>
        <v>0.27999999999999997</v>
      </c>
      <c r="G355" s="108"/>
    </row>
    <row r="356" spans="1:7" x14ac:dyDescent="0.2">
      <c r="A356" s="133">
        <v>3.43</v>
      </c>
      <c r="B356" s="114">
        <f t="shared" si="12"/>
        <v>0.17842565597667637</v>
      </c>
      <c r="C356" s="115">
        <f t="shared" si="12"/>
        <v>0.2064139941690962</v>
      </c>
      <c r="D356" s="114">
        <f t="shared" si="12"/>
        <v>0.31486880466472306</v>
      </c>
      <c r="E356" s="118">
        <f t="shared" si="11"/>
        <v>0.27999999999999997</v>
      </c>
      <c r="G356" s="108"/>
    </row>
    <row r="357" spans="1:7" x14ac:dyDescent="0.2">
      <c r="A357" s="133">
        <v>3.44</v>
      </c>
      <c r="B357" s="114">
        <f t="shared" si="12"/>
        <v>0.17790697674418604</v>
      </c>
      <c r="C357" s="115">
        <f t="shared" si="12"/>
        <v>0.20581395348837209</v>
      </c>
      <c r="D357" s="114">
        <f t="shared" si="12"/>
        <v>0.31395348837209303</v>
      </c>
      <c r="E357" s="118">
        <f t="shared" si="11"/>
        <v>0.27999999999999997</v>
      </c>
      <c r="G357" s="108"/>
    </row>
    <row r="358" spans="1:7" x14ac:dyDescent="0.2">
      <c r="A358" s="133">
        <v>3.45</v>
      </c>
      <c r="B358" s="114">
        <f t="shared" si="12"/>
        <v>0.17739130434782607</v>
      </c>
      <c r="C358" s="115">
        <f t="shared" si="12"/>
        <v>0.2052173913043478</v>
      </c>
      <c r="D358" s="114">
        <f t="shared" si="12"/>
        <v>0.31304347826086959</v>
      </c>
      <c r="E358" s="118">
        <f t="shared" si="11"/>
        <v>0.27999999999999997</v>
      </c>
      <c r="G358" s="108"/>
    </row>
    <row r="359" spans="1:7" x14ac:dyDescent="0.2">
      <c r="A359" s="133">
        <v>3.46</v>
      </c>
      <c r="B359" s="114">
        <f t="shared" si="12"/>
        <v>0.176878612716763</v>
      </c>
      <c r="C359" s="115">
        <f t="shared" si="12"/>
        <v>0.20462427745664738</v>
      </c>
      <c r="D359" s="114">
        <f t="shared" si="12"/>
        <v>0.31213872832369943</v>
      </c>
      <c r="E359" s="118">
        <f t="shared" si="11"/>
        <v>0.27999999999999997</v>
      </c>
      <c r="G359" s="108"/>
    </row>
    <row r="360" spans="1:7" x14ac:dyDescent="0.2">
      <c r="A360" s="133">
        <v>3.47</v>
      </c>
      <c r="B360" s="114">
        <f t="shared" si="12"/>
        <v>0.17636887608069163</v>
      </c>
      <c r="C360" s="115">
        <f t="shared" si="12"/>
        <v>0.20403458213256481</v>
      </c>
      <c r="D360" s="114">
        <f t="shared" si="12"/>
        <v>0.31123919308357351</v>
      </c>
      <c r="E360" s="118">
        <f t="shared" si="11"/>
        <v>0.27999999999999997</v>
      </c>
      <c r="G360" s="108"/>
    </row>
    <row r="361" spans="1:7" x14ac:dyDescent="0.2">
      <c r="A361" s="133">
        <v>3.48</v>
      </c>
      <c r="B361" s="114">
        <f t="shared" si="12"/>
        <v>0.17586206896551723</v>
      </c>
      <c r="C361" s="115">
        <f t="shared" si="12"/>
        <v>0.20344827586206896</v>
      </c>
      <c r="D361" s="114">
        <f t="shared" si="12"/>
        <v>0.31034482758620691</v>
      </c>
      <c r="E361" s="118">
        <f t="shared" si="11"/>
        <v>0.27999999999999997</v>
      </c>
      <c r="G361" s="108"/>
    </row>
    <row r="362" spans="1:7" x14ac:dyDescent="0.2">
      <c r="A362" s="133">
        <v>3.49</v>
      </c>
      <c r="B362" s="114">
        <f t="shared" si="12"/>
        <v>0.17535816618911174</v>
      </c>
      <c r="C362" s="115">
        <f t="shared" si="12"/>
        <v>0.20286532951289396</v>
      </c>
      <c r="D362" s="114">
        <f t="shared" si="12"/>
        <v>0.30945558739255014</v>
      </c>
      <c r="E362" s="118">
        <f t="shared" si="11"/>
        <v>0.27999999999999997</v>
      </c>
      <c r="G362" s="108"/>
    </row>
    <row r="363" spans="1:7" x14ac:dyDescent="0.2">
      <c r="A363" s="133">
        <v>3.5</v>
      </c>
      <c r="B363" s="114">
        <f t="shared" si="12"/>
        <v>0.17485714285714285</v>
      </c>
      <c r="C363" s="115">
        <f t="shared" si="12"/>
        <v>0.20228571428571426</v>
      </c>
      <c r="D363" s="114">
        <f t="shared" si="12"/>
        <v>0.30857142857142861</v>
      </c>
      <c r="E363" s="118">
        <f t="shared" si="11"/>
        <v>0.27999999999999997</v>
      </c>
      <c r="G363" s="108"/>
    </row>
    <row r="364" spans="1:7" x14ac:dyDescent="0.2">
      <c r="A364" s="133">
        <v>3.51</v>
      </c>
      <c r="B364" s="114">
        <f t="shared" si="12"/>
        <v>0.17435897435897438</v>
      </c>
      <c r="C364" s="115">
        <f t="shared" si="12"/>
        <v>0.20170940170940171</v>
      </c>
      <c r="D364" s="114">
        <f t="shared" si="12"/>
        <v>0.30769230769230771</v>
      </c>
      <c r="E364" s="118">
        <f t="shared" si="11"/>
        <v>0.27999999999999997</v>
      </c>
      <c r="G364" s="108"/>
    </row>
    <row r="365" spans="1:7" x14ac:dyDescent="0.2">
      <c r="A365" s="133">
        <v>3.52</v>
      </c>
      <c r="B365" s="114">
        <f t="shared" si="12"/>
        <v>0.17386363636363636</v>
      </c>
      <c r="C365" s="115">
        <f t="shared" si="12"/>
        <v>0.20113636363636361</v>
      </c>
      <c r="D365" s="114">
        <f t="shared" si="12"/>
        <v>0.30681818181818182</v>
      </c>
      <c r="E365" s="118">
        <f t="shared" si="11"/>
        <v>0.27999999999999997</v>
      </c>
      <c r="G365" s="108"/>
    </row>
    <row r="366" spans="1:7" x14ac:dyDescent="0.2">
      <c r="A366" s="133">
        <v>3.53</v>
      </c>
      <c r="B366" s="114">
        <f t="shared" si="12"/>
        <v>0.17337110481586404</v>
      </c>
      <c r="C366" s="115">
        <f t="shared" si="12"/>
        <v>0.20056657223796034</v>
      </c>
      <c r="D366" s="114">
        <f t="shared" si="12"/>
        <v>0.30594900849858359</v>
      </c>
      <c r="E366" s="118">
        <f t="shared" si="11"/>
        <v>0.27999999999999997</v>
      </c>
      <c r="G366" s="108"/>
    </row>
    <row r="367" spans="1:7" x14ac:dyDescent="0.2">
      <c r="A367" s="133">
        <v>3.54</v>
      </c>
      <c r="B367" s="114">
        <f t="shared" si="12"/>
        <v>0.17288135593220338</v>
      </c>
      <c r="C367" s="115">
        <f t="shared" si="12"/>
        <v>0.19999999999999998</v>
      </c>
      <c r="D367" s="114">
        <f t="shared" si="12"/>
        <v>0.30508474576271188</v>
      </c>
      <c r="E367" s="118">
        <f t="shared" si="11"/>
        <v>0.27999999999999997</v>
      </c>
      <c r="G367" s="108"/>
    </row>
    <row r="368" spans="1:7" x14ac:dyDescent="0.2">
      <c r="A368" s="133">
        <v>3.55</v>
      </c>
      <c r="B368" s="114">
        <f t="shared" si="12"/>
        <v>0.1723943661971831</v>
      </c>
      <c r="C368" s="115">
        <f t="shared" si="12"/>
        <v>0.19943661971830987</v>
      </c>
      <c r="D368" s="114">
        <f t="shared" si="12"/>
        <v>0.3042253521126761</v>
      </c>
      <c r="E368" s="118">
        <f t="shared" si="11"/>
        <v>0.27999999999999997</v>
      </c>
      <c r="G368" s="108"/>
    </row>
    <row r="369" spans="1:7" x14ac:dyDescent="0.2">
      <c r="A369" s="133">
        <v>3.56</v>
      </c>
      <c r="B369" s="114">
        <f t="shared" si="12"/>
        <v>0.17191011235955056</v>
      </c>
      <c r="C369" s="115">
        <f t="shared" si="12"/>
        <v>0.19887640449438201</v>
      </c>
      <c r="D369" s="114">
        <f t="shared" si="12"/>
        <v>0.30337078651685395</v>
      </c>
      <c r="E369" s="118">
        <f t="shared" si="11"/>
        <v>0.27999999999999997</v>
      </c>
      <c r="G369" s="108"/>
    </row>
    <row r="370" spans="1:7" x14ac:dyDescent="0.2">
      <c r="A370" s="133">
        <v>3.57</v>
      </c>
      <c r="B370" s="114">
        <f t="shared" si="12"/>
        <v>0.17142857142857143</v>
      </c>
      <c r="C370" s="115">
        <f t="shared" si="12"/>
        <v>0.19831932773109243</v>
      </c>
      <c r="D370" s="114">
        <f t="shared" si="12"/>
        <v>0.30252100840336138</v>
      </c>
      <c r="E370" s="118">
        <f t="shared" si="11"/>
        <v>0.27999999999999997</v>
      </c>
      <c r="G370" s="108"/>
    </row>
    <row r="371" spans="1:7" x14ac:dyDescent="0.2">
      <c r="A371" s="133">
        <v>3.58</v>
      </c>
      <c r="B371" s="114">
        <f t="shared" si="12"/>
        <v>0.17094972067039105</v>
      </c>
      <c r="C371" s="115">
        <f t="shared" si="12"/>
        <v>0.19776536312849161</v>
      </c>
      <c r="D371" s="114">
        <f t="shared" si="12"/>
        <v>0.3016759776536313</v>
      </c>
      <c r="E371" s="118">
        <f t="shared" si="11"/>
        <v>0.27999999999999997</v>
      </c>
      <c r="G371" s="108"/>
    </row>
    <row r="372" spans="1:7" x14ac:dyDescent="0.2">
      <c r="A372" s="133">
        <v>3.59</v>
      </c>
      <c r="B372" s="114">
        <f t="shared" si="12"/>
        <v>0.17047353760445683</v>
      </c>
      <c r="C372" s="115">
        <f t="shared" si="12"/>
        <v>0.19721448467966574</v>
      </c>
      <c r="D372" s="114">
        <f t="shared" si="12"/>
        <v>0.30083565459610029</v>
      </c>
      <c r="E372" s="118">
        <f t="shared" si="11"/>
        <v>0.27999999999999997</v>
      </c>
      <c r="G372" s="108"/>
    </row>
    <row r="373" spans="1:7" x14ac:dyDescent="0.2">
      <c r="A373" s="133">
        <v>3.6</v>
      </c>
      <c r="B373" s="114">
        <f t="shared" si="12"/>
        <v>0.16999999999999998</v>
      </c>
      <c r="C373" s="115">
        <f t="shared" si="12"/>
        <v>0.19666666666666666</v>
      </c>
      <c r="D373" s="114">
        <f t="shared" si="12"/>
        <v>0.3</v>
      </c>
      <c r="E373" s="118">
        <f t="shared" si="11"/>
        <v>0.27999999999999997</v>
      </c>
      <c r="G373" s="108"/>
    </row>
    <row r="374" spans="1:7" x14ac:dyDescent="0.2">
      <c r="A374" s="133">
        <v>3.61</v>
      </c>
      <c r="B374" s="114">
        <f t="shared" si="12"/>
        <v>0.16952908587257617</v>
      </c>
      <c r="C374" s="115">
        <f t="shared" si="12"/>
        <v>0.1961218836565097</v>
      </c>
      <c r="D374" s="114">
        <f t="shared" si="12"/>
        <v>0.29916897506925211</v>
      </c>
      <c r="E374" s="118">
        <f t="shared" si="11"/>
        <v>0.27999999999999997</v>
      </c>
      <c r="G374" s="108"/>
    </row>
    <row r="375" spans="1:7" x14ac:dyDescent="0.2">
      <c r="A375" s="133">
        <v>3.62</v>
      </c>
      <c r="B375" s="114">
        <f t="shared" si="12"/>
        <v>0.16906077348066298</v>
      </c>
      <c r="C375" s="115">
        <f t="shared" si="12"/>
        <v>0.19558011049723756</v>
      </c>
      <c r="D375" s="114">
        <f t="shared" si="12"/>
        <v>0.2983425414364641</v>
      </c>
      <c r="E375" s="118">
        <f t="shared" si="11"/>
        <v>0.27999999999999997</v>
      </c>
      <c r="G375" s="108"/>
    </row>
    <row r="376" spans="1:7" x14ac:dyDescent="0.2">
      <c r="A376" s="133">
        <v>3.63</v>
      </c>
      <c r="B376" s="114">
        <f t="shared" si="12"/>
        <v>0.16859504132231404</v>
      </c>
      <c r="C376" s="115">
        <f t="shared" si="12"/>
        <v>0.19504132231404958</v>
      </c>
      <c r="D376" s="114">
        <f t="shared" si="12"/>
        <v>0.2975206611570248</v>
      </c>
      <c r="E376" s="118">
        <f t="shared" si="11"/>
        <v>0.27999999999999997</v>
      </c>
      <c r="G376" s="108"/>
    </row>
    <row r="377" spans="1:7" x14ac:dyDescent="0.2">
      <c r="A377" s="133">
        <v>3.64</v>
      </c>
      <c r="B377" s="114">
        <f t="shared" si="12"/>
        <v>0.16813186813186812</v>
      </c>
      <c r="C377" s="115">
        <f t="shared" si="12"/>
        <v>0.19450549450549448</v>
      </c>
      <c r="D377" s="114">
        <f t="shared" si="12"/>
        <v>0.2967032967032967</v>
      </c>
      <c r="E377" s="118">
        <f t="shared" si="11"/>
        <v>0.27999999999999997</v>
      </c>
      <c r="G377" s="108"/>
    </row>
    <row r="378" spans="1:7" x14ac:dyDescent="0.2">
      <c r="A378" s="133">
        <v>3.65</v>
      </c>
      <c r="B378" s="114">
        <f t="shared" si="12"/>
        <v>0.16767123287671232</v>
      </c>
      <c r="C378" s="115">
        <f t="shared" si="12"/>
        <v>0.19397260273972602</v>
      </c>
      <c r="D378" s="114">
        <f t="shared" si="12"/>
        <v>0.29589041095890412</v>
      </c>
      <c r="E378" s="118">
        <f t="shared" si="11"/>
        <v>0.27999999999999997</v>
      </c>
      <c r="G378" s="108"/>
    </row>
    <row r="379" spans="1:7" x14ac:dyDescent="0.2">
      <c r="A379" s="133">
        <v>3.66</v>
      </c>
      <c r="B379" s="114">
        <f t="shared" si="12"/>
        <v>0.16721311475409836</v>
      </c>
      <c r="C379" s="115">
        <f t="shared" si="12"/>
        <v>0.19344262295081965</v>
      </c>
      <c r="D379" s="114">
        <f t="shared" si="12"/>
        <v>0.29508196721311475</v>
      </c>
      <c r="E379" s="118">
        <f t="shared" si="11"/>
        <v>0.27999999999999997</v>
      </c>
      <c r="G379" s="108"/>
    </row>
    <row r="380" spans="1:7" x14ac:dyDescent="0.2">
      <c r="A380" s="133">
        <v>3.67</v>
      </c>
      <c r="B380" s="114">
        <f t="shared" si="12"/>
        <v>0.16675749318801089</v>
      </c>
      <c r="C380" s="115">
        <f t="shared" si="12"/>
        <v>0.19291553133514985</v>
      </c>
      <c r="D380" s="114">
        <f t="shared" si="12"/>
        <v>0.29427792915531337</v>
      </c>
      <c r="E380" s="118">
        <f t="shared" si="11"/>
        <v>0.27999999999999997</v>
      </c>
      <c r="G380" s="108"/>
    </row>
    <row r="381" spans="1:7" x14ac:dyDescent="0.2">
      <c r="A381" s="133">
        <v>3.68</v>
      </c>
      <c r="B381" s="114">
        <f t="shared" si="12"/>
        <v>0.16630434782608694</v>
      </c>
      <c r="C381" s="115">
        <f t="shared" si="12"/>
        <v>0.19239130434782606</v>
      </c>
      <c r="D381" s="114">
        <f t="shared" si="12"/>
        <v>0.29347826086956524</v>
      </c>
      <c r="E381" s="118">
        <f t="shared" si="11"/>
        <v>0.27999999999999997</v>
      </c>
      <c r="G381" s="108"/>
    </row>
    <row r="382" spans="1:7" x14ac:dyDescent="0.2">
      <c r="A382" s="133">
        <v>3.69</v>
      </c>
      <c r="B382" s="114">
        <f t="shared" si="12"/>
        <v>0.16585365853658537</v>
      </c>
      <c r="C382" s="115">
        <f t="shared" si="12"/>
        <v>0.19186991869918699</v>
      </c>
      <c r="D382" s="114">
        <f t="shared" si="12"/>
        <v>0.29268292682926833</v>
      </c>
      <c r="E382" s="118">
        <f t="shared" si="11"/>
        <v>0.27999999999999997</v>
      </c>
      <c r="G382" s="108"/>
    </row>
    <row r="383" spans="1:7" x14ac:dyDescent="0.2">
      <c r="A383" s="133">
        <v>3.7</v>
      </c>
      <c r="B383" s="114">
        <f t="shared" si="12"/>
        <v>0.16540540540540538</v>
      </c>
      <c r="C383" s="115">
        <f t="shared" si="12"/>
        <v>0.19135135135135134</v>
      </c>
      <c r="D383" s="114">
        <f t="shared" si="12"/>
        <v>0.29189189189189191</v>
      </c>
      <c r="E383" s="118">
        <f t="shared" si="11"/>
        <v>0.27999999999999997</v>
      </c>
      <c r="G383" s="108"/>
    </row>
    <row r="384" spans="1:7" x14ac:dyDescent="0.2">
      <c r="A384" s="133">
        <v>3.71</v>
      </c>
      <c r="B384" s="114">
        <f t="shared" si="12"/>
        <v>0.16495956873315365</v>
      </c>
      <c r="C384" s="115">
        <f t="shared" si="12"/>
        <v>0.1908355795148248</v>
      </c>
      <c r="D384" s="114">
        <f t="shared" si="12"/>
        <v>0.29110512129380056</v>
      </c>
      <c r="E384" s="118">
        <f t="shared" si="11"/>
        <v>0.27999999999999997</v>
      </c>
      <c r="G384" s="108"/>
    </row>
    <row r="385" spans="1:7" x14ac:dyDescent="0.2">
      <c r="A385" s="133">
        <v>3.72</v>
      </c>
      <c r="B385" s="114">
        <f t="shared" si="12"/>
        <v>0.16451612903225804</v>
      </c>
      <c r="C385" s="115">
        <f t="shared" si="12"/>
        <v>0.19032258064516128</v>
      </c>
      <c r="D385" s="114">
        <f t="shared" si="12"/>
        <v>0.29032258064516131</v>
      </c>
      <c r="E385" s="118">
        <f t="shared" si="11"/>
        <v>0.27999999999999997</v>
      </c>
      <c r="G385" s="108"/>
    </row>
    <row r="386" spans="1:7" x14ac:dyDescent="0.2">
      <c r="A386" s="133">
        <v>3.73</v>
      </c>
      <c r="B386" s="114">
        <f t="shared" si="12"/>
        <v>0.16407506702412869</v>
      </c>
      <c r="C386" s="115">
        <f t="shared" si="12"/>
        <v>0.18981233243967827</v>
      </c>
      <c r="D386" s="114">
        <f t="shared" si="12"/>
        <v>0.289544235924933</v>
      </c>
      <c r="E386" s="118">
        <f t="shared" si="11"/>
        <v>0.27999999999999997</v>
      </c>
      <c r="G386" s="108"/>
    </row>
    <row r="387" spans="1:7" x14ac:dyDescent="0.2">
      <c r="A387" s="133">
        <v>3.74</v>
      </c>
      <c r="B387" s="114">
        <f t="shared" si="12"/>
        <v>0.16363636363636364</v>
      </c>
      <c r="C387" s="115">
        <f t="shared" si="12"/>
        <v>0.18930481283422457</v>
      </c>
      <c r="D387" s="114">
        <f t="shared" si="12"/>
        <v>0.28877005347593582</v>
      </c>
      <c r="E387" s="118">
        <f t="shared" si="11"/>
        <v>0.27999999999999997</v>
      </c>
      <c r="G387" s="108"/>
    </row>
    <row r="388" spans="1:7" x14ac:dyDescent="0.2">
      <c r="A388" s="133">
        <v>3.75</v>
      </c>
      <c r="B388" s="114">
        <f t="shared" si="12"/>
        <v>0.16319999999999998</v>
      </c>
      <c r="C388" s="115">
        <f t="shared" si="12"/>
        <v>0.1888</v>
      </c>
      <c r="D388" s="114">
        <f t="shared" si="12"/>
        <v>0.28800000000000003</v>
      </c>
      <c r="E388" s="118">
        <f t="shared" si="11"/>
        <v>0.27999999999999997</v>
      </c>
      <c r="G388" s="108"/>
    </row>
    <row r="389" spans="1:7" x14ac:dyDescent="0.2">
      <c r="A389" s="133">
        <v>3.76</v>
      </c>
      <c r="B389" s="114">
        <f t="shared" si="12"/>
        <v>0.16276595744680852</v>
      </c>
      <c r="C389" s="115">
        <f t="shared" si="12"/>
        <v>0.18829787234042553</v>
      </c>
      <c r="D389" s="114">
        <f t="shared" si="12"/>
        <v>0.28723404255319152</v>
      </c>
      <c r="E389" s="118">
        <f t="shared" si="11"/>
        <v>0.27999999999999997</v>
      </c>
      <c r="G389" s="108"/>
    </row>
    <row r="390" spans="1:7" x14ac:dyDescent="0.2">
      <c r="A390" s="133">
        <v>3.77</v>
      </c>
      <c r="B390" s="114">
        <f t="shared" si="12"/>
        <v>0.1623342175066313</v>
      </c>
      <c r="C390" s="115">
        <f t="shared" si="12"/>
        <v>0.18779840848806365</v>
      </c>
      <c r="D390" s="114">
        <f t="shared" si="12"/>
        <v>0.28647214854111408</v>
      </c>
      <c r="E390" s="118">
        <f t="shared" si="11"/>
        <v>0.27999999999999997</v>
      </c>
      <c r="G390" s="108"/>
    </row>
    <row r="391" spans="1:7" x14ac:dyDescent="0.2">
      <c r="A391" s="133">
        <v>3.78</v>
      </c>
      <c r="B391" s="114">
        <f t="shared" si="12"/>
        <v>0.16190476190476191</v>
      </c>
      <c r="C391" s="115">
        <f t="shared" si="12"/>
        <v>0.1873015873015873</v>
      </c>
      <c r="D391" s="114">
        <f t="shared" si="12"/>
        <v>0.28571428571428575</v>
      </c>
      <c r="E391" s="118">
        <f t="shared" si="11"/>
        <v>0.27999999999999997</v>
      </c>
      <c r="G391" s="108"/>
    </row>
    <row r="392" spans="1:7" x14ac:dyDescent="0.2">
      <c r="A392" s="133">
        <v>3.79</v>
      </c>
      <c r="B392" s="114">
        <f t="shared" si="12"/>
        <v>0.16147757255936676</v>
      </c>
      <c r="C392" s="115">
        <f t="shared" si="12"/>
        <v>0.18680738786279683</v>
      </c>
      <c r="D392" s="114">
        <f t="shared" si="12"/>
        <v>0.28496042216358841</v>
      </c>
      <c r="E392" s="118">
        <f t="shared" si="11"/>
        <v>0.27999999999999997</v>
      </c>
      <c r="G392" s="108"/>
    </row>
    <row r="393" spans="1:7" x14ac:dyDescent="0.2">
      <c r="A393" s="133">
        <v>3.8</v>
      </c>
      <c r="B393" s="114">
        <f t="shared" si="12"/>
        <v>0.16105263157894736</v>
      </c>
      <c r="C393" s="115">
        <f t="shared" si="12"/>
        <v>0.18631578947368421</v>
      </c>
      <c r="D393" s="114">
        <f t="shared" si="12"/>
        <v>0.28421052631578952</v>
      </c>
      <c r="E393" s="118">
        <f t="shared" si="11"/>
        <v>0.27999999999999997</v>
      </c>
      <c r="G393" s="108"/>
    </row>
    <row r="394" spans="1:7" x14ac:dyDescent="0.2">
      <c r="A394" s="133">
        <v>3.81</v>
      </c>
      <c r="B394" s="114">
        <f t="shared" si="12"/>
        <v>0.16062992125984252</v>
      </c>
      <c r="C394" s="115">
        <f t="shared" si="12"/>
        <v>0.1858267716535433</v>
      </c>
      <c r="D394" s="114">
        <f t="shared" si="12"/>
        <v>0.28346456692913385</v>
      </c>
      <c r="E394" s="118">
        <f t="shared" si="11"/>
        <v>0.27999999999999997</v>
      </c>
      <c r="G394" s="108"/>
    </row>
    <row r="395" spans="1:7" x14ac:dyDescent="0.2">
      <c r="A395" s="133">
        <v>3.82</v>
      </c>
      <c r="B395" s="114">
        <f t="shared" si="12"/>
        <v>0.16020942408376965</v>
      </c>
      <c r="C395" s="115">
        <f t="shared" si="12"/>
        <v>0.18534031413612564</v>
      </c>
      <c r="D395" s="114">
        <f t="shared" si="12"/>
        <v>0.28272251308900526</v>
      </c>
      <c r="E395" s="118">
        <f t="shared" si="11"/>
        <v>0.27999999999999997</v>
      </c>
      <c r="G395" s="108"/>
    </row>
    <row r="396" spans="1:7" x14ac:dyDescent="0.2">
      <c r="A396" s="133">
        <v>3.83</v>
      </c>
      <c r="B396" s="114">
        <f t="shared" si="12"/>
        <v>0.15979112271540469</v>
      </c>
      <c r="C396" s="115">
        <f t="shared" si="12"/>
        <v>0.18485639686684072</v>
      </c>
      <c r="D396" s="114">
        <f t="shared" si="12"/>
        <v>0.28198433420365537</v>
      </c>
      <c r="E396" s="118">
        <f t="shared" si="11"/>
        <v>0.27999999999999997</v>
      </c>
      <c r="G396" s="108"/>
    </row>
    <row r="397" spans="1:7" x14ac:dyDescent="0.2">
      <c r="A397" s="133">
        <v>3.84</v>
      </c>
      <c r="B397" s="114">
        <f t="shared" si="12"/>
        <v>0.15937500000000002</v>
      </c>
      <c r="C397" s="115">
        <f t="shared" si="12"/>
        <v>0.18437499999999998</v>
      </c>
      <c r="D397" s="114">
        <f t="shared" si="12"/>
        <v>0.28125000000000006</v>
      </c>
      <c r="E397" s="118">
        <f t="shared" si="11"/>
        <v>0.27999999999999997</v>
      </c>
      <c r="G397" s="108"/>
    </row>
    <row r="398" spans="1:7" x14ac:dyDescent="0.2">
      <c r="A398" s="133">
        <v>3.85</v>
      </c>
      <c r="B398" s="114">
        <f t="shared" si="12"/>
        <v>0.15896103896103894</v>
      </c>
      <c r="C398" s="115">
        <f t="shared" si="12"/>
        <v>0.18389610389610389</v>
      </c>
      <c r="D398" s="114">
        <f t="shared" si="12"/>
        <v>0.28051948051948056</v>
      </c>
      <c r="E398" s="118">
        <f t="shared" si="11"/>
        <v>0.27999999999999997</v>
      </c>
      <c r="G398" s="108"/>
    </row>
    <row r="399" spans="1:7" x14ac:dyDescent="0.2">
      <c r="A399" s="133">
        <v>3.86</v>
      </c>
      <c r="B399" s="114">
        <f t="shared" si="12"/>
        <v>0.15854922279792746</v>
      </c>
      <c r="C399" s="115">
        <f t="shared" si="12"/>
        <v>0.18341968911917098</v>
      </c>
      <c r="D399" s="114">
        <f t="shared" si="12"/>
        <v>0.27979274611398969</v>
      </c>
      <c r="E399" s="118">
        <f t="shared" ref="E399:E462" si="13">+$B$11</f>
        <v>0.27999999999999997</v>
      </c>
      <c r="G399" s="108"/>
    </row>
    <row r="400" spans="1:7" x14ac:dyDescent="0.2">
      <c r="A400" s="133">
        <v>3.87</v>
      </c>
      <c r="B400" s="114">
        <f t="shared" si="12"/>
        <v>0.15813953488372093</v>
      </c>
      <c r="C400" s="115">
        <f t="shared" si="12"/>
        <v>0.18294573643410852</v>
      </c>
      <c r="D400" s="114">
        <f t="shared" si="12"/>
        <v>0.27906976744186046</v>
      </c>
      <c r="E400" s="118">
        <f t="shared" si="13"/>
        <v>0.27999999999999997</v>
      </c>
      <c r="G400" s="108"/>
    </row>
    <row r="401" spans="1:7" x14ac:dyDescent="0.2">
      <c r="A401" s="133">
        <v>3.88</v>
      </c>
      <c r="B401" s="114">
        <f t="shared" si="12"/>
        <v>0.15773195876288659</v>
      </c>
      <c r="C401" s="115">
        <f t="shared" si="12"/>
        <v>0.1824742268041237</v>
      </c>
      <c r="D401" s="114">
        <f t="shared" si="12"/>
        <v>0.27835051546391754</v>
      </c>
      <c r="E401" s="118">
        <f t="shared" si="13"/>
        <v>0.27999999999999997</v>
      </c>
      <c r="G401" s="108"/>
    </row>
    <row r="402" spans="1:7" x14ac:dyDescent="0.2">
      <c r="A402" s="133">
        <v>3.89</v>
      </c>
      <c r="B402" s="114">
        <f t="shared" si="12"/>
        <v>0.15732647814910025</v>
      </c>
      <c r="C402" s="115">
        <f t="shared" si="12"/>
        <v>0.18200514138817478</v>
      </c>
      <c r="D402" s="114">
        <f t="shared" si="12"/>
        <v>0.27763496143958871</v>
      </c>
      <c r="E402" s="118">
        <f t="shared" si="13"/>
        <v>0.27999999999999997</v>
      </c>
      <c r="G402" s="108"/>
    </row>
    <row r="403" spans="1:7" x14ac:dyDescent="0.2">
      <c r="A403" s="133">
        <v>3.9</v>
      </c>
      <c r="B403" s="114">
        <f t="shared" si="12"/>
        <v>0.15692307692307692</v>
      </c>
      <c r="C403" s="115">
        <f t="shared" si="12"/>
        <v>0.18153846153846154</v>
      </c>
      <c r="D403" s="114">
        <f t="shared" si="12"/>
        <v>0.27692307692307694</v>
      </c>
      <c r="E403" s="118">
        <f t="shared" si="13"/>
        <v>0.27999999999999997</v>
      </c>
      <c r="G403" s="108"/>
    </row>
    <row r="404" spans="1:7" x14ac:dyDescent="0.2">
      <c r="A404" s="133">
        <v>3.91</v>
      </c>
      <c r="B404" s="114">
        <f t="shared" si="12"/>
        <v>0.15652173913043477</v>
      </c>
      <c r="C404" s="115">
        <f t="shared" si="12"/>
        <v>0.18107416879795396</v>
      </c>
      <c r="D404" s="114">
        <f t="shared" si="12"/>
        <v>0.27621483375959083</v>
      </c>
      <c r="E404" s="118">
        <f t="shared" si="13"/>
        <v>0.27999999999999997</v>
      </c>
      <c r="G404" s="108"/>
    </row>
    <row r="405" spans="1:7" x14ac:dyDescent="0.2">
      <c r="A405" s="133">
        <v>3.92</v>
      </c>
      <c r="B405" s="114">
        <f t="shared" si="12"/>
        <v>0.15612244897959185</v>
      </c>
      <c r="C405" s="115">
        <f t="shared" si="12"/>
        <v>0.18061224489795918</v>
      </c>
      <c r="D405" s="114">
        <f t="shared" si="12"/>
        <v>0.27551020408163268</v>
      </c>
      <c r="E405" s="118">
        <f t="shared" si="13"/>
        <v>0.27999999999999997</v>
      </c>
      <c r="G405" s="108"/>
    </row>
    <row r="406" spans="1:7" x14ac:dyDescent="0.2">
      <c r="A406" s="133">
        <v>3.93</v>
      </c>
      <c r="B406" s="114">
        <f t="shared" si="12"/>
        <v>0.15572519083969466</v>
      </c>
      <c r="C406" s="115">
        <f t="shared" si="12"/>
        <v>0.18015267175572516</v>
      </c>
      <c r="D406" s="114">
        <f t="shared" si="12"/>
        <v>0.27480916030534353</v>
      </c>
      <c r="E406" s="118">
        <f t="shared" si="13"/>
        <v>0.27999999999999997</v>
      </c>
      <c r="G406" s="108"/>
    </row>
    <row r="407" spans="1:7" x14ac:dyDescent="0.2">
      <c r="A407" s="133">
        <v>3.94</v>
      </c>
      <c r="B407" s="114">
        <f t="shared" si="12"/>
        <v>0.15532994923857868</v>
      </c>
      <c r="C407" s="115">
        <f t="shared" si="12"/>
        <v>0.17969543147208122</v>
      </c>
      <c r="D407" s="114">
        <f t="shared" si="12"/>
        <v>0.2741116751269036</v>
      </c>
      <c r="E407" s="118">
        <f t="shared" si="13"/>
        <v>0.27999999999999997</v>
      </c>
      <c r="G407" s="108"/>
    </row>
    <row r="408" spans="1:7" x14ac:dyDescent="0.2">
      <c r="A408" s="133">
        <v>3.95</v>
      </c>
      <c r="B408" s="114">
        <f t="shared" si="12"/>
        <v>0.15493670886075947</v>
      </c>
      <c r="C408" s="115">
        <f t="shared" si="12"/>
        <v>0.1792405063291139</v>
      </c>
      <c r="D408" s="114">
        <f t="shared" si="12"/>
        <v>0.27341772151898736</v>
      </c>
      <c r="E408" s="118">
        <f t="shared" si="13"/>
        <v>0.27999999999999997</v>
      </c>
      <c r="G408" s="108"/>
    </row>
    <row r="409" spans="1:7" x14ac:dyDescent="0.2">
      <c r="A409" s="133">
        <v>3.96</v>
      </c>
      <c r="B409" s="114">
        <f t="shared" si="12"/>
        <v>0.15454545454545454</v>
      </c>
      <c r="C409" s="115">
        <f t="shared" si="12"/>
        <v>0.17878787878787877</v>
      </c>
      <c r="D409" s="114">
        <f t="shared" si="12"/>
        <v>0.27272727272727276</v>
      </c>
      <c r="E409" s="118">
        <f t="shared" si="13"/>
        <v>0.27999999999999997</v>
      </c>
      <c r="G409" s="108"/>
    </row>
    <row r="410" spans="1:7" x14ac:dyDescent="0.2">
      <c r="A410" s="133">
        <v>3.97</v>
      </c>
      <c r="B410" s="114">
        <f t="shared" si="12"/>
        <v>0.15415617128463474</v>
      </c>
      <c r="C410" s="115">
        <f t="shared" si="12"/>
        <v>0.17833753148614609</v>
      </c>
      <c r="D410" s="114">
        <f t="shared" si="12"/>
        <v>0.27204030226700254</v>
      </c>
      <c r="E410" s="118">
        <f t="shared" si="13"/>
        <v>0.27999999999999997</v>
      </c>
      <c r="G410" s="108"/>
    </row>
    <row r="411" spans="1:7" x14ac:dyDescent="0.2">
      <c r="A411" s="133">
        <v>3.98</v>
      </c>
      <c r="B411" s="114">
        <f t="shared" si="12"/>
        <v>0.15376884422110554</v>
      </c>
      <c r="C411" s="115">
        <f t="shared" si="12"/>
        <v>0.17788944723618089</v>
      </c>
      <c r="D411" s="114">
        <f t="shared" si="12"/>
        <v>0.271356783919598</v>
      </c>
      <c r="E411" s="118">
        <f t="shared" si="13"/>
        <v>0.27999999999999997</v>
      </c>
      <c r="G411" s="108"/>
    </row>
    <row r="412" spans="1:7" x14ac:dyDescent="0.2">
      <c r="A412" s="133">
        <v>3.99</v>
      </c>
      <c r="B412" s="114">
        <f t="shared" si="12"/>
        <v>0.15338345864661654</v>
      </c>
      <c r="C412" s="115">
        <f t="shared" si="12"/>
        <v>0.17744360902255638</v>
      </c>
      <c r="D412" s="114">
        <f t="shared" si="12"/>
        <v>0.27067669172932329</v>
      </c>
      <c r="E412" s="118">
        <f t="shared" si="13"/>
        <v>0.27999999999999997</v>
      </c>
      <c r="G412" s="108"/>
    </row>
    <row r="413" spans="1:7" x14ac:dyDescent="0.2">
      <c r="A413" s="133">
        <v>4</v>
      </c>
      <c r="B413" s="114">
        <f t="shared" si="12"/>
        <v>0.153</v>
      </c>
      <c r="C413" s="115">
        <f t="shared" si="12"/>
        <v>0.17699999999999999</v>
      </c>
      <c r="D413" s="114">
        <f t="shared" si="12"/>
        <v>0.27</v>
      </c>
      <c r="E413" s="118">
        <f t="shared" si="13"/>
        <v>0.27999999999999997</v>
      </c>
      <c r="G413" s="108"/>
    </row>
    <row r="414" spans="1:7" x14ac:dyDescent="0.2">
      <c r="A414" s="133">
        <v>4.01</v>
      </c>
      <c r="B414" s="114">
        <f t="shared" si="12"/>
        <v>0.15261845386533665</v>
      </c>
      <c r="C414" s="115">
        <f t="shared" si="12"/>
        <v>0.17655860349127181</v>
      </c>
      <c r="D414" s="114">
        <f t="shared" si="12"/>
        <v>0.26932668329177062</v>
      </c>
      <c r="E414" s="118">
        <f t="shared" si="13"/>
        <v>0.27999999999999997</v>
      </c>
      <c r="G414" s="108"/>
    </row>
    <row r="415" spans="1:7" x14ac:dyDescent="0.2">
      <c r="A415" s="133">
        <v>4.0199999999999996</v>
      </c>
      <c r="B415" s="114">
        <f t="shared" ref="B415:D478" si="14">+IF($A415&lt;B$8,B$6*(1+1.5*$A415/B$8),IF($A415&lt;B$9,2.5*B$6,IF($A415&lt;B$10,B$7/$A415,B$7*B$10/($A415^2))))</f>
        <v>0.15223880597014927</v>
      </c>
      <c r="C415" s="115">
        <f t="shared" si="14"/>
        <v>0.17611940298507464</v>
      </c>
      <c r="D415" s="114">
        <f t="shared" si="14"/>
        <v>0.2686567164179105</v>
      </c>
      <c r="E415" s="118">
        <f t="shared" si="13"/>
        <v>0.27999999999999997</v>
      </c>
      <c r="G415" s="108"/>
    </row>
    <row r="416" spans="1:7" x14ac:dyDescent="0.2">
      <c r="A416" s="133">
        <v>4.03</v>
      </c>
      <c r="B416" s="114">
        <f t="shared" si="14"/>
        <v>0.15186104218362281</v>
      </c>
      <c r="C416" s="115">
        <f t="shared" si="14"/>
        <v>0.17568238213399501</v>
      </c>
      <c r="D416" s="114">
        <f t="shared" si="14"/>
        <v>0.26799007444168732</v>
      </c>
      <c r="E416" s="118">
        <f t="shared" si="13"/>
        <v>0.27999999999999997</v>
      </c>
      <c r="G416" s="108"/>
    </row>
    <row r="417" spans="1:7" x14ac:dyDescent="0.2">
      <c r="A417" s="133">
        <v>4.04</v>
      </c>
      <c r="B417" s="114">
        <f t="shared" si="14"/>
        <v>0.15148514851485148</v>
      </c>
      <c r="C417" s="115">
        <f t="shared" si="14"/>
        <v>0.17524752475247524</v>
      </c>
      <c r="D417" s="114">
        <f t="shared" si="14"/>
        <v>0.26732673267326734</v>
      </c>
      <c r="E417" s="118">
        <f t="shared" si="13"/>
        <v>0.27999999999999997</v>
      </c>
      <c r="G417" s="108"/>
    </row>
    <row r="418" spans="1:7" x14ac:dyDescent="0.2">
      <c r="A418" s="133">
        <v>4.05</v>
      </c>
      <c r="B418" s="114">
        <f t="shared" si="14"/>
        <v>0.15111111111111111</v>
      </c>
      <c r="C418" s="115">
        <f t="shared" si="14"/>
        <v>0.17481481481481481</v>
      </c>
      <c r="D418" s="114">
        <f t="shared" si="14"/>
        <v>0.26666666666666672</v>
      </c>
      <c r="E418" s="118">
        <f t="shared" si="13"/>
        <v>0.27999999999999997</v>
      </c>
      <c r="G418" s="108"/>
    </row>
    <row r="419" spans="1:7" x14ac:dyDescent="0.2">
      <c r="A419" s="133">
        <v>4.0599999999999996</v>
      </c>
      <c r="B419" s="114">
        <f t="shared" si="14"/>
        <v>0.15073891625615765</v>
      </c>
      <c r="C419" s="115">
        <f t="shared" si="14"/>
        <v>0.17438423645320197</v>
      </c>
      <c r="D419" s="114">
        <f t="shared" si="14"/>
        <v>0.26600985221674883</v>
      </c>
      <c r="E419" s="118">
        <f t="shared" si="13"/>
        <v>0.27999999999999997</v>
      </c>
      <c r="G419" s="108"/>
    </row>
    <row r="420" spans="1:7" x14ac:dyDescent="0.2">
      <c r="A420" s="133">
        <v>4.07</v>
      </c>
      <c r="B420" s="114">
        <f t="shared" si="14"/>
        <v>0.15036855036855035</v>
      </c>
      <c r="C420" s="115">
        <f t="shared" si="14"/>
        <v>0.17395577395577394</v>
      </c>
      <c r="D420" s="114">
        <f t="shared" si="14"/>
        <v>0.26535626535626533</v>
      </c>
      <c r="E420" s="118">
        <f t="shared" si="13"/>
        <v>0.27999999999999997</v>
      </c>
      <c r="G420" s="108"/>
    </row>
    <row r="421" spans="1:7" x14ac:dyDescent="0.2">
      <c r="A421" s="133">
        <v>4.08</v>
      </c>
      <c r="B421" s="114">
        <f t="shared" si="14"/>
        <v>0.15</v>
      </c>
      <c r="C421" s="115">
        <f t="shared" si="14"/>
        <v>0.17352941176470588</v>
      </c>
      <c r="D421" s="114">
        <f t="shared" si="14"/>
        <v>0.26470588235294118</v>
      </c>
      <c r="E421" s="118">
        <f t="shared" si="13"/>
        <v>0.27999999999999997</v>
      </c>
      <c r="G421" s="108"/>
    </row>
    <row r="422" spans="1:7" x14ac:dyDescent="0.2">
      <c r="A422" s="133">
        <v>4.09</v>
      </c>
      <c r="B422" s="114">
        <f t="shared" si="14"/>
        <v>0.14963325183374082</v>
      </c>
      <c r="C422" s="115">
        <f t="shared" si="14"/>
        <v>0.17310513447432763</v>
      </c>
      <c r="D422" s="114">
        <f t="shared" si="14"/>
        <v>0.26405867970660152</v>
      </c>
      <c r="E422" s="118">
        <f t="shared" si="13"/>
        <v>0.27999999999999997</v>
      </c>
      <c r="G422" s="108"/>
    </row>
    <row r="423" spans="1:7" x14ac:dyDescent="0.2">
      <c r="A423" s="133">
        <v>4.0999999999999996</v>
      </c>
      <c r="B423" s="114">
        <f t="shared" si="14"/>
        <v>0.14926829268292685</v>
      </c>
      <c r="C423" s="115">
        <f t="shared" si="14"/>
        <v>0.17268292682926831</v>
      </c>
      <c r="D423" s="114">
        <f t="shared" si="14"/>
        <v>0.26341463414634153</v>
      </c>
      <c r="E423" s="118">
        <f t="shared" si="13"/>
        <v>0.27999999999999997</v>
      </c>
      <c r="G423" s="108"/>
    </row>
    <row r="424" spans="1:7" x14ac:dyDescent="0.2">
      <c r="A424" s="133">
        <v>4.1100000000000003</v>
      </c>
      <c r="B424" s="114">
        <f t="shared" si="14"/>
        <v>0.14890510948905109</v>
      </c>
      <c r="C424" s="115">
        <f t="shared" si="14"/>
        <v>0.17226277372262772</v>
      </c>
      <c r="D424" s="114">
        <f t="shared" si="14"/>
        <v>0.26277372262773724</v>
      </c>
      <c r="E424" s="118">
        <f t="shared" si="13"/>
        <v>0.27999999999999997</v>
      </c>
      <c r="G424" s="108"/>
    </row>
    <row r="425" spans="1:7" x14ac:dyDescent="0.2">
      <c r="A425" s="133">
        <v>4.12</v>
      </c>
      <c r="B425" s="114">
        <f t="shared" si="14"/>
        <v>0.14854368932038833</v>
      </c>
      <c r="C425" s="115">
        <f t="shared" si="14"/>
        <v>0.17184466019417474</v>
      </c>
      <c r="D425" s="114">
        <f t="shared" si="14"/>
        <v>0.26213592233009708</v>
      </c>
      <c r="E425" s="118">
        <f t="shared" si="13"/>
        <v>0.27999999999999997</v>
      </c>
      <c r="G425" s="108"/>
    </row>
    <row r="426" spans="1:7" x14ac:dyDescent="0.2">
      <c r="A426" s="133">
        <v>4.13</v>
      </c>
      <c r="B426" s="114">
        <f t="shared" si="14"/>
        <v>0.14818401937046005</v>
      </c>
      <c r="C426" s="115">
        <f t="shared" si="14"/>
        <v>0.17142857142857143</v>
      </c>
      <c r="D426" s="114">
        <f t="shared" si="14"/>
        <v>0.26150121065375304</v>
      </c>
      <c r="E426" s="118">
        <f t="shared" si="13"/>
        <v>0.27999999999999997</v>
      </c>
      <c r="G426" s="108"/>
    </row>
    <row r="427" spans="1:7" x14ac:dyDescent="0.2">
      <c r="A427" s="133">
        <v>4.1399999999999997</v>
      </c>
      <c r="B427" s="114">
        <f t="shared" si="14"/>
        <v>0.14782608695652175</v>
      </c>
      <c r="C427" s="115">
        <f t="shared" si="14"/>
        <v>0.17101449275362318</v>
      </c>
      <c r="D427" s="114">
        <f t="shared" si="14"/>
        <v>0.26086956521739135</v>
      </c>
      <c r="E427" s="118">
        <f t="shared" si="13"/>
        <v>0.27999999999999997</v>
      </c>
      <c r="G427" s="108"/>
    </row>
    <row r="428" spans="1:7" x14ac:dyDescent="0.2">
      <c r="A428" s="133">
        <v>4.1500000000000004</v>
      </c>
      <c r="B428" s="114">
        <f t="shared" si="14"/>
        <v>0.14746987951807228</v>
      </c>
      <c r="C428" s="115">
        <f t="shared" si="14"/>
        <v>0.17060240963855419</v>
      </c>
      <c r="D428" s="114">
        <f t="shared" si="14"/>
        <v>0.26024096385542167</v>
      </c>
      <c r="E428" s="118">
        <f t="shared" si="13"/>
        <v>0.27999999999999997</v>
      </c>
      <c r="G428" s="108"/>
    </row>
    <row r="429" spans="1:7" x14ac:dyDescent="0.2">
      <c r="A429" s="133">
        <v>4.16</v>
      </c>
      <c r="B429" s="114">
        <f t="shared" si="14"/>
        <v>0.14711538461538462</v>
      </c>
      <c r="C429" s="115">
        <f t="shared" si="14"/>
        <v>0.17019230769230767</v>
      </c>
      <c r="D429" s="114">
        <f t="shared" si="14"/>
        <v>0.25961538461538464</v>
      </c>
      <c r="E429" s="118">
        <f t="shared" si="13"/>
        <v>0.27999999999999997</v>
      </c>
      <c r="G429" s="108"/>
    </row>
    <row r="430" spans="1:7" x14ac:dyDescent="0.2">
      <c r="A430" s="133">
        <v>4.17</v>
      </c>
      <c r="B430" s="114">
        <f t="shared" si="14"/>
        <v>0.14676258992805755</v>
      </c>
      <c r="C430" s="115">
        <f t="shared" si="14"/>
        <v>0.16978417266187049</v>
      </c>
      <c r="D430" s="114">
        <f t="shared" si="14"/>
        <v>0.25899280575539568</v>
      </c>
      <c r="E430" s="118">
        <f t="shared" si="13"/>
        <v>0.27999999999999997</v>
      </c>
      <c r="G430" s="108"/>
    </row>
    <row r="431" spans="1:7" x14ac:dyDescent="0.2">
      <c r="A431" s="133">
        <v>4.18</v>
      </c>
      <c r="B431" s="114">
        <f t="shared" si="14"/>
        <v>0.14641148325358852</v>
      </c>
      <c r="C431" s="115">
        <f t="shared" si="14"/>
        <v>0.16937799043062202</v>
      </c>
      <c r="D431" s="114">
        <f t="shared" si="14"/>
        <v>0.25837320574162681</v>
      </c>
      <c r="E431" s="118">
        <f t="shared" si="13"/>
        <v>0.27999999999999997</v>
      </c>
      <c r="G431" s="108"/>
    </row>
    <row r="432" spans="1:7" x14ac:dyDescent="0.2">
      <c r="A432" s="133">
        <v>4.1900000000000004</v>
      </c>
      <c r="B432" s="114">
        <f t="shared" si="14"/>
        <v>0.14606205250596657</v>
      </c>
      <c r="C432" s="115">
        <f t="shared" si="14"/>
        <v>0.16897374701670642</v>
      </c>
      <c r="D432" s="114">
        <f t="shared" si="14"/>
        <v>0.25775656324582336</v>
      </c>
      <c r="E432" s="118">
        <f t="shared" si="13"/>
        <v>0.27999999999999997</v>
      </c>
      <c r="G432" s="108"/>
    </row>
    <row r="433" spans="1:7" x14ac:dyDescent="0.2">
      <c r="A433" s="133">
        <v>4.2</v>
      </c>
      <c r="B433" s="114">
        <f t="shared" si="14"/>
        <v>0.14571428571428571</v>
      </c>
      <c r="C433" s="115">
        <f t="shared" si="14"/>
        <v>0.16857142857142857</v>
      </c>
      <c r="D433" s="114">
        <f t="shared" si="14"/>
        <v>0.25714285714285717</v>
      </c>
      <c r="E433" s="118">
        <f t="shared" si="13"/>
        <v>0.27999999999999997</v>
      </c>
      <c r="G433" s="108"/>
    </row>
    <row r="434" spans="1:7" x14ac:dyDescent="0.2">
      <c r="A434" s="133">
        <v>4.21</v>
      </c>
      <c r="B434" s="114">
        <f t="shared" si="14"/>
        <v>0.14536817102137767</v>
      </c>
      <c r="C434" s="115">
        <f t="shared" si="14"/>
        <v>0.1681710213776722</v>
      </c>
      <c r="D434" s="114">
        <f t="shared" si="14"/>
        <v>0.25653206650831356</v>
      </c>
      <c r="E434" s="118">
        <f t="shared" si="13"/>
        <v>0.27999999999999997</v>
      </c>
      <c r="G434" s="108"/>
    </row>
    <row r="435" spans="1:7" x14ac:dyDescent="0.2">
      <c r="A435" s="133">
        <v>4.22</v>
      </c>
      <c r="B435" s="114">
        <f t="shared" si="14"/>
        <v>0.14502369668246445</v>
      </c>
      <c r="C435" s="115">
        <f t="shared" si="14"/>
        <v>0.16777251184834124</v>
      </c>
      <c r="D435" s="114">
        <f t="shared" si="14"/>
        <v>0.25592417061611378</v>
      </c>
      <c r="E435" s="118">
        <f t="shared" si="13"/>
        <v>0.27999999999999997</v>
      </c>
      <c r="G435" s="108"/>
    </row>
    <row r="436" spans="1:7" x14ac:dyDescent="0.2">
      <c r="A436" s="133">
        <v>4.2300000000000004</v>
      </c>
      <c r="B436" s="114">
        <f t="shared" si="14"/>
        <v>0.14468085106382977</v>
      </c>
      <c r="C436" s="115">
        <f t="shared" si="14"/>
        <v>0.16737588652482266</v>
      </c>
      <c r="D436" s="114">
        <f t="shared" si="14"/>
        <v>0.25531914893617019</v>
      </c>
      <c r="E436" s="118">
        <f t="shared" si="13"/>
        <v>0.27999999999999997</v>
      </c>
      <c r="G436" s="108"/>
    </row>
    <row r="437" spans="1:7" x14ac:dyDescent="0.2">
      <c r="A437" s="133">
        <v>4.24</v>
      </c>
      <c r="B437" s="114">
        <f t="shared" si="14"/>
        <v>0.14433962264150943</v>
      </c>
      <c r="C437" s="115">
        <f t="shared" si="14"/>
        <v>0.16698113207547169</v>
      </c>
      <c r="D437" s="114">
        <f t="shared" si="14"/>
        <v>0.25471698113207547</v>
      </c>
      <c r="E437" s="118">
        <f t="shared" si="13"/>
        <v>0.27999999999999997</v>
      </c>
      <c r="G437" s="108"/>
    </row>
    <row r="438" spans="1:7" x14ac:dyDescent="0.2">
      <c r="A438" s="133">
        <v>4.25</v>
      </c>
      <c r="B438" s="114">
        <f t="shared" si="14"/>
        <v>0.14399999999999999</v>
      </c>
      <c r="C438" s="115">
        <f t="shared" si="14"/>
        <v>0.16658823529411765</v>
      </c>
      <c r="D438" s="114">
        <f t="shared" si="14"/>
        <v>0.25411764705882356</v>
      </c>
      <c r="E438" s="118">
        <f t="shared" si="13"/>
        <v>0.27999999999999997</v>
      </c>
      <c r="G438" s="108"/>
    </row>
    <row r="439" spans="1:7" x14ac:dyDescent="0.2">
      <c r="A439" s="133">
        <v>4.26</v>
      </c>
      <c r="B439" s="114">
        <f t="shared" si="14"/>
        <v>0.14366197183098592</v>
      </c>
      <c r="C439" s="115">
        <f t="shared" si="14"/>
        <v>0.16619718309859155</v>
      </c>
      <c r="D439" s="114">
        <f t="shared" si="14"/>
        <v>0.25352112676056343</v>
      </c>
      <c r="E439" s="118">
        <f t="shared" si="13"/>
        <v>0.27999999999999997</v>
      </c>
      <c r="G439" s="108"/>
    </row>
    <row r="440" spans="1:7" x14ac:dyDescent="0.2">
      <c r="A440" s="133">
        <v>4.2699999999999996</v>
      </c>
      <c r="B440" s="114">
        <f t="shared" si="14"/>
        <v>0.14332552693208431</v>
      </c>
      <c r="C440" s="115">
        <f t="shared" si="14"/>
        <v>0.16580796252927402</v>
      </c>
      <c r="D440" s="114">
        <f t="shared" si="14"/>
        <v>0.25292740046838413</v>
      </c>
      <c r="E440" s="118">
        <f t="shared" si="13"/>
        <v>0.27999999999999997</v>
      </c>
      <c r="G440" s="108"/>
    </row>
    <row r="441" spans="1:7" x14ac:dyDescent="0.2">
      <c r="A441" s="133">
        <v>4.28</v>
      </c>
      <c r="B441" s="114">
        <f t="shared" si="14"/>
        <v>0.14299065420560747</v>
      </c>
      <c r="C441" s="115">
        <f t="shared" si="14"/>
        <v>0.16542056074766354</v>
      </c>
      <c r="D441" s="114">
        <f t="shared" si="14"/>
        <v>0.25233644859813087</v>
      </c>
      <c r="E441" s="118">
        <f t="shared" si="13"/>
        <v>0.27999999999999997</v>
      </c>
      <c r="G441" s="108"/>
    </row>
    <row r="442" spans="1:7" x14ac:dyDescent="0.2">
      <c r="A442" s="133">
        <v>4.29</v>
      </c>
      <c r="B442" s="114">
        <f t="shared" si="14"/>
        <v>0.14265734265734265</v>
      </c>
      <c r="C442" s="115">
        <f t="shared" si="14"/>
        <v>0.16503496503496504</v>
      </c>
      <c r="D442" s="114">
        <f t="shared" si="14"/>
        <v>0.25174825174825177</v>
      </c>
      <c r="E442" s="118">
        <f t="shared" si="13"/>
        <v>0.27999999999999997</v>
      </c>
      <c r="G442" s="108"/>
    </row>
    <row r="443" spans="1:7" x14ac:dyDescent="0.2">
      <c r="A443" s="133">
        <v>4.3</v>
      </c>
      <c r="B443" s="114">
        <f t="shared" si="14"/>
        <v>0.14232558139534884</v>
      </c>
      <c r="C443" s="115">
        <f t="shared" si="14"/>
        <v>0.16465116279069766</v>
      </c>
      <c r="D443" s="114">
        <f t="shared" si="14"/>
        <v>0.25116279069767444</v>
      </c>
      <c r="E443" s="118">
        <f t="shared" si="13"/>
        <v>0.27999999999999997</v>
      </c>
      <c r="G443" s="108"/>
    </row>
    <row r="444" spans="1:7" x14ac:dyDescent="0.2">
      <c r="A444" s="133">
        <v>4.3099999999999996</v>
      </c>
      <c r="B444" s="114">
        <f t="shared" si="14"/>
        <v>0.1419953596287703</v>
      </c>
      <c r="C444" s="115">
        <f t="shared" si="14"/>
        <v>0.16426914153132252</v>
      </c>
      <c r="D444" s="114">
        <f t="shared" si="14"/>
        <v>0.25058004640371234</v>
      </c>
      <c r="E444" s="118">
        <f t="shared" si="13"/>
        <v>0.27999999999999997</v>
      </c>
      <c r="G444" s="108"/>
    </row>
    <row r="445" spans="1:7" x14ac:dyDescent="0.2">
      <c r="A445" s="133">
        <v>4.32</v>
      </c>
      <c r="B445" s="114">
        <f t="shared" si="14"/>
        <v>0.14166666666666666</v>
      </c>
      <c r="C445" s="115">
        <f t="shared" si="14"/>
        <v>0.16388888888888886</v>
      </c>
      <c r="D445" s="114">
        <f t="shared" si="14"/>
        <v>0.25</v>
      </c>
      <c r="E445" s="118">
        <f t="shared" si="13"/>
        <v>0.27999999999999997</v>
      </c>
      <c r="G445" s="108"/>
    </row>
    <row r="446" spans="1:7" x14ac:dyDescent="0.2">
      <c r="A446" s="133">
        <v>4.33</v>
      </c>
      <c r="B446" s="114">
        <f t="shared" si="14"/>
        <v>0.14133949191685913</v>
      </c>
      <c r="C446" s="115">
        <f t="shared" si="14"/>
        <v>0.16351039260969977</v>
      </c>
      <c r="D446" s="114">
        <f t="shared" si="14"/>
        <v>0.24942263279445728</v>
      </c>
      <c r="E446" s="118">
        <f t="shared" si="13"/>
        <v>0.27999999999999997</v>
      </c>
      <c r="G446" s="108"/>
    </row>
    <row r="447" spans="1:7" x14ac:dyDescent="0.2">
      <c r="A447" s="133">
        <v>4.34</v>
      </c>
      <c r="B447" s="114">
        <f t="shared" si="14"/>
        <v>0.14101382488479264</v>
      </c>
      <c r="C447" s="115">
        <f t="shared" si="14"/>
        <v>0.1631336405529954</v>
      </c>
      <c r="D447" s="114">
        <f t="shared" si="14"/>
        <v>0.24884792626728114</v>
      </c>
      <c r="E447" s="118">
        <f t="shared" si="13"/>
        <v>0.27999999999999997</v>
      </c>
      <c r="G447" s="108"/>
    </row>
    <row r="448" spans="1:7" x14ac:dyDescent="0.2">
      <c r="A448" s="133">
        <v>4.3499999999999996</v>
      </c>
      <c r="B448" s="114">
        <f t="shared" si="14"/>
        <v>0.1406896551724138</v>
      </c>
      <c r="C448" s="115">
        <f t="shared" si="14"/>
        <v>0.16275862068965519</v>
      </c>
      <c r="D448" s="114">
        <f t="shared" si="14"/>
        <v>0.24827586206896554</v>
      </c>
      <c r="E448" s="118">
        <f t="shared" si="13"/>
        <v>0.27999999999999997</v>
      </c>
      <c r="G448" s="108"/>
    </row>
    <row r="449" spans="1:7" x14ac:dyDescent="0.2">
      <c r="A449" s="133">
        <v>4.3600000000000003</v>
      </c>
      <c r="B449" s="114">
        <f t="shared" si="14"/>
        <v>0.1403669724770642</v>
      </c>
      <c r="C449" s="115">
        <f t="shared" si="14"/>
        <v>0.16238532110091741</v>
      </c>
      <c r="D449" s="114">
        <f t="shared" si="14"/>
        <v>0.24770642201834861</v>
      </c>
      <c r="E449" s="118">
        <f t="shared" si="13"/>
        <v>0.27999999999999997</v>
      </c>
      <c r="G449" s="108"/>
    </row>
    <row r="450" spans="1:7" x14ac:dyDescent="0.2">
      <c r="A450" s="133">
        <v>4.37</v>
      </c>
      <c r="B450" s="114">
        <f t="shared" si="14"/>
        <v>0.140045766590389</v>
      </c>
      <c r="C450" s="115">
        <f t="shared" si="14"/>
        <v>0.16201372997711669</v>
      </c>
      <c r="D450" s="114">
        <f t="shared" si="14"/>
        <v>0.24713958810068651</v>
      </c>
      <c r="E450" s="118">
        <f t="shared" si="13"/>
        <v>0.27999999999999997</v>
      </c>
      <c r="G450" s="108"/>
    </row>
    <row r="451" spans="1:7" x14ac:dyDescent="0.2">
      <c r="A451" s="133">
        <v>4.38</v>
      </c>
      <c r="B451" s="114">
        <f t="shared" si="14"/>
        <v>0.13972602739726028</v>
      </c>
      <c r="C451" s="115">
        <f t="shared" si="14"/>
        <v>0.16164383561643836</v>
      </c>
      <c r="D451" s="114">
        <f t="shared" si="14"/>
        <v>0.24657534246575344</v>
      </c>
      <c r="E451" s="118">
        <f t="shared" si="13"/>
        <v>0.27999999999999997</v>
      </c>
      <c r="G451" s="108"/>
    </row>
    <row r="452" spans="1:7" x14ac:dyDescent="0.2">
      <c r="A452" s="133">
        <v>4.3899999999999997</v>
      </c>
      <c r="B452" s="114">
        <f t="shared" si="14"/>
        <v>0.13940774487471527</v>
      </c>
      <c r="C452" s="115">
        <f t="shared" si="14"/>
        <v>0.1612756264236902</v>
      </c>
      <c r="D452" s="114">
        <f t="shared" si="14"/>
        <v>0.24601366742596814</v>
      </c>
      <c r="E452" s="118">
        <f t="shared" si="13"/>
        <v>0.27999999999999997</v>
      </c>
      <c r="G452" s="108"/>
    </row>
    <row r="453" spans="1:7" x14ac:dyDescent="0.2">
      <c r="A453" s="133">
        <v>4.4000000000000004</v>
      </c>
      <c r="B453" s="114">
        <f t="shared" si="14"/>
        <v>0.13909090909090907</v>
      </c>
      <c r="C453" s="115">
        <f t="shared" si="14"/>
        <v>0.16090909090909089</v>
      </c>
      <c r="D453" s="114">
        <f t="shared" si="14"/>
        <v>0.24545454545454545</v>
      </c>
      <c r="E453" s="118">
        <f t="shared" si="13"/>
        <v>0.27999999999999997</v>
      </c>
      <c r="G453" s="108"/>
    </row>
    <row r="454" spans="1:7" x14ac:dyDescent="0.2">
      <c r="A454" s="133">
        <v>4.41</v>
      </c>
      <c r="B454" s="114">
        <f t="shared" si="14"/>
        <v>0.13877551020408163</v>
      </c>
      <c r="C454" s="115">
        <f t="shared" si="14"/>
        <v>0.1605442176870748</v>
      </c>
      <c r="D454" s="114">
        <f t="shared" si="14"/>
        <v>0.24489795918367349</v>
      </c>
      <c r="E454" s="118">
        <f t="shared" si="13"/>
        <v>0.27999999999999997</v>
      </c>
      <c r="G454" s="108"/>
    </row>
    <row r="455" spans="1:7" x14ac:dyDescent="0.2">
      <c r="A455" s="133">
        <v>4.42</v>
      </c>
      <c r="B455" s="114">
        <f t="shared" si="14"/>
        <v>0.13846153846153847</v>
      </c>
      <c r="C455" s="115">
        <f t="shared" si="14"/>
        <v>0.16018099547511311</v>
      </c>
      <c r="D455" s="114">
        <f t="shared" si="14"/>
        <v>0.24434389140271495</v>
      </c>
      <c r="E455" s="118">
        <f t="shared" si="13"/>
        <v>0.27999999999999997</v>
      </c>
      <c r="G455" s="108"/>
    </row>
    <row r="456" spans="1:7" x14ac:dyDescent="0.2">
      <c r="A456" s="133">
        <v>4.43</v>
      </c>
      <c r="B456" s="114">
        <f t="shared" si="14"/>
        <v>0.1381489841986456</v>
      </c>
      <c r="C456" s="115">
        <f t="shared" si="14"/>
        <v>0.15981941309255079</v>
      </c>
      <c r="D456" s="114">
        <f t="shared" si="14"/>
        <v>0.24379232505643345</v>
      </c>
      <c r="E456" s="118">
        <f t="shared" si="13"/>
        <v>0.27999999999999997</v>
      </c>
      <c r="G456" s="108"/>
    </row>
    <row r="457" spans="1:7" x14ac:dyDescent="0.2">
      <c r="A457" s="133">
        <v>4.4400000000000004</v>
      </c>
      <c r="B457" s="114">
        <f t="shared" si="14"/>
        <v>0.13783783783783782</v>
      </c>
      <c r="C457" s="115">
        <f t="shared" si="14"/>
        <v>0.15945945945945944</v>
      </c>
      <c r="D457" s="114">
        <f t="shared" si="14"/>
        <v>0.24324324324324323</v>
      </c>
      <c r="E457" s="118">
        <f t="shared" si="13"/>
        <v>0.27999999999999997</v>
      </c>
      <c r="G457" s="108"/>
    </row>
    <row r="458" spans="1:7" x14ac:dyDescent="0.2">
      <c r="A458" s="133">
        <v>4.45</v>
      </c>
      <c r="B458" s="114">
        <f t="shared" si="14"/>
        <v>0.13752808988764045</v>
      </c>
      <c r="C458" s="115">
        <f t="shared" si="14"/>
        <v>0.1591011235955056</v>
      </c>
      <c r="D458" s="114">
        <f t="shared" si="14"/>
        <v>0.24269662921348314</v>
      </c>
      <c r="E458" s="118">
        <f t="shared" si="13"/>
        <v>0.27999999999999997</v>
      </c>
      <c r="G458" s="108"/>
    </row>
    <row r="459" spans="1:7" x14ac:dyDescent="0.2">
      <c r="A459" s="133">
        <v>4.46</v>
      </c>
      <c r="B459" s="114">
        <f t="shared" si="14"/>
        <v>0.13721973094170403</v>
      </c>
      <c r="C459" s="115">
        <f t="shared" si="14"/>
        <v>0.15874439461883408</v>
      </c>
      <c r="D459" s="114">
        <f t="shared" si="14"/>
        <v>0.24215246636771301</v>
      </c>
      <c r="E459" s="118">
        <f t="shared" si="13"/>
        <v>0.27999999999999997</v>
      </c>
      <c r="G459" s="108"/>
    </row>
    <row r="460" spans="1:7" x14ac:dyDescent="0.2">
      <c r="A460" s="133">
        <v>4.47</v>
      </c>
      <c r="B460" s="114">
        <f t="shared" si="14"/>
        <v>0.13691275167785236</v>
      </c>
      <c r="C460" s="115">
        <f t="shared" si="14"/>
        <v>0.15838926174496645</v>
      </c>
      <c r="D460" s="114">
        <f t="shared" si="14"/>
        <v>0.2416107382550336</v>
      </c>
      <c r="E460" s="118">
        <f t="shared" si="13"/>
        <v>0.27999999999999997</v>
      </c>
      <c r="G460" s="108"/>
    </row>
    <row r="461" spans="1:7" x14ac:dyDescent="0.2">
      <c r="A461" s="133">
        <v>4.4800000000000004</v>
      </c>
      <c r="B461" s="114">
        <f t="shared" si="14"/>
        <v>0.13660714285714284</v>
      </c>
      <c r="C461" s="115">
        <f t="shared" si="14"/>
        <v>0.15803571428571425</v>
      </c>
      <c r="D461" s="114">
        <f t="shared" si="14"/>
        <v>0.24107142857142858</v>
      </c>
      <c r="E461" s="118">
        <f t="shared" si="13"/>
        <v>0.27999999999999997</v>
      </c>
      <c r="G461" s="108"/>
    </row>
    <row r="462" spans="1:7" x14ac:dyDescent="0.2">
      <c r="A462" s="133">
        <v>4.49</v>
      </c>
      <c r="B462" s="114">
        <f t="shared" si="14"/>
        <v>0.13630289532293985</v>
      </c>
      <c r="C462" s="115">
        <f t="shared" si="14"/>
        <v>0.15768374164810689</v>
      </c>
      <c r="D462" s="114">
        <f t="shared" si="14"/>
        <v>0.24053452115812918</v>
      </c>
      <c r="E462" s="118">
        <f t="shared" si="13"/>
        <v>0.27999999999999997</v>
      </c>
      <c r="G462" s="108"/>
    </row>
    <row r="463" spans="1:7" x14ac:dyDescent="0.2">
      <c r="A463" s="133">
        <v>4.5</v>
      </c>
      <c r="B463" s="114">
        <f t="shared" si="14"/>
        <v>0.13600000000000001</v>
      </c>
      <c r="C463" s="115">
        <f t="shared" si="14"/>
        <v>0.15733333333333333</v>
      </c>
      <c r="D463" s="114">
        <f t="shared" si="14"/>
        <v>0.24000000000000002</v>
      </c>
      <c r="E463" s="118">
        <f t="shared" ref="E463:E513" si="15">+$B$11</f>
        <v>0.27999999999999997</v>
      </c>
      <c r="G463" s="108"/>
    </row>
    <row r="464" spans="1:7" x14ac:dyDescent="0.2">
      <c r="A464" s="133">
        <v>4.51</v>
      </c>
      <c r="B464" s="114">
        <f t="shared" si="14"/>
        <v>0.13569844789356986</v>
      </c>
      <c r="C464" s="115">
        <f t="shared" si="14"/>
        <v>0.15698447893569845</v>
      </c>
      <c r="D464" s="114">
        <f t="shared" si="14"/>
        <v>0.23946784922394682</v>
      </c>
      <c r="E464" s="118">
        <f t="shared" si="15"/>
        <v>0.27999999999999997</v>
      </c>
      <c r="G464" s="108"/>
    </row>
    <row r="465" spans="1:7" x14ac:dyDescent="0.2">
      <c r="A465" s="133">
        <v>4.5199999999999996</v>
      </c>
      <c r="B465" s="114">
        <f t="shared" si="14"/>
        <v>0.13539823008849558</v>
      </c>
      <c r="C465" s="115">
        <f t="shared" si="14"/>
        <v>0.15663716814159293</v>
      </c>
      <c r="D465" s="114">
        <f t="shared" si="14"/>
        <v>0.23893805309734517</v>
      </c>
      <c r="E465" s="118">
        <f t="shared" si="15"/>
        <v>0.27999999999999997</v>
      </c>
      <c r="G465" s="108"/>
    </row>
    <row r="466" spans="1:7" x14ac:dyDescent="0.2">
      <c r="A466" s="133">
        <v>4.53</v>
      </c>
      <c r="B466" s="114">
        <f t="shared" si="14"/>
        <v>0.13509933774834437</v>
      </c>
      <c r="C466" s="115">
        <f t="shared" si="14"/>
        <v>0.15629139072847681</v>
      </c>
      <c r="D466" s="114">
        <f t="shared" si="14"/>
        <v>0.23841059602649006</v>
      </c>
      <c r="E466" s="118">
        <f t="shared" si="15"/>
        <v>0.27999999999999997</v>
      </c>
      <c r="G466" s="108"/>
    </row>
    <row r="467" spans="1:7" x14ac:dyDescent="0.2">
      <c r="A467" s="133">
        <v>4.54</v>
      </c>
      <c r="B467" s="114">
        <f t="shared" si="14"/>
        <v>0.13480176211453745</v>
      </c>
      <c r="C467" s="115">
        <f t="shared" si="14"/>
        <v>0.15594713656387665</v>
      </c>
      <c r="D467" s="114">
        <f t="shared" si="14"/>
        <v>0.2378854625550661</v>
      </c>
      <c r="E467" s="118">
        <f t="shared" si="15"/>
        <v>0.27999999999999997</v>
      </c>
      <c r="G467" s="108"/>
    </row>
    <row r="468" spans="1:7" x14ac:dyDescent="0.2">
      <c r="A468" s="133">
        <v>4.55</v>
      </c>
      <c r="B468" s="114">
        <f t="shared" si="14"/>
        <v>0.13450549450549451</v>
      </c>
      <c r="C468" s="115">
        <f t="shared" si="14"/>
        <v>0.1556043956043956</v>
      </c>
      <c r="D468" s="114">
        <f t="shared" si="14"/>
        <v>0.23736263736263738</v>
      </c>
      <c r="E468" s="118">
        <f t="shared" si="15"/>
        <v>0.27999999999999997</v>
      </c>
      <c r="G468" s="108"/>
    </row>
    <row r="469" spans="1:7" x14ac:dyDescent="0.2">
      <c r="A469" s="133">
        <v>4.5599999999999996</v>
      </c>
      <c r="B469" s="114">
        <f t="shared" si="14"/>
        <v>0.13421052631578947</v>
      </c>
      <c r="C469" s="115">
        <f t="shared" si="14"/>
        <v>0.15526315789473685</v>
      </c>
      <c r="D469" s="114">
        <f t="shared" si="14"/>
        <v>0.23684210526315794</v>
      </c>
      <c r="E469" s="118">
        <f t="shared" si="15"/>
        <v>0.27999999999999997</v>
      </c>
      <c r="G469" s="108"/>
    </row>
    <row r="470" spans="1:7" x14ac:dyDescent="0.2">
      <c r="A470" s="133">
        <v>4.57</v>
      </c>
      <c r="B470" s="114">
        <f t="shared" si="14"/>
        <v>0.13391684901531728</v>
      </c>
      <c r="C470" s="115">
        <f t="shared" si="14"/>
        <v>0.15492341356673958</v>
      </c>
      <c r="D470" s="114">
        <f t="shared" si="14"/>
        <v>0.23632385120350111</v>
      </c>
      <c r="E470" s="118">
        <f t="shared" si="15"/>
        <v>0.27999999999999997</v>
      </c>
      <c r="G470" s="108"/>
    </row>
    <row r="471" spans="1:7" x14ac:dyDescent="0.2">
      <c r="A471" s="133">
        <v>4.58</v>
      </c>
      <c r="B471" s="114">
        <f t="shared" si="14"/>
        <v>0.1336244541484716</v>
      </c>
      <c r="C471" s="115">
        <f t="shared" si="14"/>
        <v>0.15458515283842794</v>
      </c>
      <c r="D471" s="114">
        <f t="shared" si="14"/>
        <v>0.23580786026200876</v>
      </c>
      <c r="E471" s="118">
        <f t="shared" si="15"/>
        <v>0.27999999999999997</v>
      </c>
      <c r="G471" s="108"/>
    </row>
    <row r="472" spans="1:7" x14ac:dyDescent="0.2">
      <c r="A472" s="133">
        <v>4.59</v>
      </c>
      <c r="B472" s="114">
        <f t="shared" si="14"/>
        <v>0.13333333333333333</v>
      </c>
      <c r="C472" s="115">
        <f t="shared" si="14"/>
        <v>0.1542483660130719</v>
      </c>
      <c r="D472" s="114">
        <f t="shared" si="14"/>
        <v>0.23529411764705885</v>
      </c>
      <c r="E472" s="118">
        <f t="shared" si="15"/>
        <v>0.27999999999999997</v>
      </c>
      <c r="G472" s="108"/>
    </row>
    <row r="473" spans="1:7" x14ac:dyDescent="0.2">
      <c r="A473" s="133">
        <v>4.5999999999999996</v>
      </c>
      <c r="B473" s="114">
        <f t="shared" si="14"/>
        <v>0.13304347826086957</v>
      </c>
      <c r="C473" s="115">
        <f t="shared" si="14"/>
        <v>0.15391304347826087</v>
      </c>
      <c r="D473" s="114">
        <f t="shared" si="14"/>
        <v>0.23478260869565221</v>
      </c>
      <c r="E473" s="118">
        <f t="shared" si="15"/>
        <v>0.27999999999999997</v>
      </c>
      <c r="G473" s="108"/>
    </row>
    <row r="474" spans="1:7" x14ac:dyDescent="0.2">
      <c r="A474" s="133">
        <v>4.6100000000000003</v>
      </c>
      <c r="B474" s="114">
        <f t="shared" si="14"/>
        <v>0.13275488069414315</v>
      </c>
      <c r="C474" s="115">
        <f t="shared" si="14"/>
        <v>0.15357917570498913</v>
      </c>
      <c r="D474" s="114">
        <f t="shared" si="14"/>
        <v>0.23427331887201736</v>
      </c>
      <c r="E474" s="118">
        <f t="shared" si="15"/>
        <v>0.27999999999999997</v>
      </c>
      <c r="G474" s="108"/>
    </row>
    <row r="475" spans="1:7" x14ac:dyDescent="0.2">
      <c r="A475" s="133">
        <v>4.62</v>
      </c>
      <c r="B475" s="114">
        <f t="shared" si="14"/>
        <v>0.13246753246753246</v>
      </c>
      <c r="C475" s="115">
        <f t="shared" si="14"/>
        <v>0.15324675324675324</v>
      </c>
      <c r="D475" s="114">
        <f t="shared" si="14"/>
        <v>0.23376623376623379</v>
      </c>
      <c r="E475" s="118">
        <f t="shared" si="15"/>
        <v>0.27999999999999997</v>
      </c>
      <c r="G475" s="108"/>
    </row>
    <row r="476" spans="1:7" x14ac:dyDescent="0.2">
      <c r="A476" s="133">
        <v>4.63</v>
      </c>
      <c r="B476" s="114">
        <f t="shared" si="14"/>
        <v>0.13218142548596112</v>
      </c>
      <c r="C476" s="115">
        <f t="shared" si="14"/>
        <v>0.15291576673866089</v>
      </c>
      <c r="D476" s="114">
        <f t="shared" si="14"/>
        <v>0.23326133909287258</v>
      </c>
      <c r="E476" s="118">
        <f t="shared" si="15"/>
        <v>0.27999999999999997</v>
      </c>
      <c r="G476" s="108"/>
    </row>
    <row r="477" spans="1:7" x14ac:dyDescent="0.2">
      <c r="A477" s="133">
        <v>4.6399999999999997</v>
      </c>
      <c r="B477" s="114">
        <f t="shared" si="14"/>
        <v>0.13189655172413794</v>
      </c>
      <c r="C477" s="115">
        <f t="shared" si="14"/>
        <v>0.15258620689655172</v>
      </c>
      <c r="D477" s="114">
        <f t="shared" si="14"/>
        <v>0.23275862068965519</v>
      </c>
      <c r="E477" s="118">
        <f t="shared" si="15"/>
        <v>0.27999999999999997</v>
      </c>
      <c r="G477" s="108"/>
    </row>
    <row r="478" spans="1:7" x14ac:dyDescent="0.2">
      <c r="A478" s="133">
        <v>4.6500000000000004</v>
      </c>
      <c r="B478" s="114">
        <f t="shared" si="14"/>
        <v>0.13161290322580643</v>
      </c>
      <c r="C478" s="115">
        <f t="shared" si="14"/>
        <v>0.152258064516129</v>
      </c>
      <c r="D478" s="114">
        <f t="shared" si="14"/>
        <v>0.23225806451612904</v>
      </c>
      <c r="E478" s="118">
        <f t="shared" si="15"/>
        <v>0.27999999999999997</v>
      </c>
      <c r="G478" s="108"/>
    </row>
    <row r="479" spans="1:7" x14ac:dyDescent="0.2">
      <c r="A479" s="133">
        <v>4.66</v>
      </c>
      <c r="B479" s="114">
        <f t="shared" ref="B479:D513" si="16">+IF($A479&lt;B$8,B$6*(1+1.5*$A479/B$8),IF($A479&lt;B$9,2.5*B$6,IF($A479&lt;B$10,B$7/$A479,B$7*B$10/($A479^2))))</f>
        <v>0.13133047210300428</v>
      </c>
      <c r="C479" s="115">
        <f t="shared" si="16"/>
        <v>0.151931330472103</v>
      </c>
      <c r="D479" s="114">
        <f t="shared" si="16"/>
        <v>0.23175965665236054</v>
      </c>
      <c r="E479" s="118">
        <f t="shared" si="15"/>
        <v>0.27999999999999997</v>
      </c>
      <c r="G479" s="108"/>
    </row>
    <row r="480" spans="1:7" x14ac:dyDescent="0.2">
      <c r="A480" s="133">
        <v>4.67</v>
      </c>
      <c r="B480" s="114">
        <f t="shared" si="16"/>
        <v>0.1310492505353319</v>
      </c>
      <c r="C480" s="115">
        <f t="shared" si="16"/>
        <v>0.15160599571734476</v>
      </c>
      <c r="D480" s="114">
        <f t="shared" si="16"/>
        <v>0.23126338329764456</v>
      </c>
      <c r="E480" s="118">
        <f t="shared" si="15"/>
        <v>0.27999999999999997</v>
      </c>
      <c r="G480" s="108"/>
    </row>
    <row r="481" spans="1:7" x14ac:dyDescent="0.2">
      <c r="A481" s="133">
        <v>4.68</v>
      </c>
      <c r="B481" s="114">
        <f t="shared" si="16"/>
        <v>0.13076923076923078</v>
      </c>
      <c r="C481" s="115">
        <f t="shared" si="16"/>
        <v>0.15128205128205127</v>
      </c>
      <c r="D481" s="114">
        <f t="shared" si="16"/>
        <v>0.23076923076923081</v>
      </c>
      <c r="E481" s="118">
        <f t="shared" si="15"/>
        <v>0.27999999999999997</v>
      </c>
      <c r="G481" s="108"/>
    </row>
    <row r="482" spans="1:7" x14ac:dyDescent="0.2">
      <c r="A482" s="133">
        <v>4.6900000000000004</v>
      </c>
      <c r="B482" s="114">
        <f t="shared" si="16"/>
        <v>0.13049040511727078</v>
      </c>
      <c r="C482" s="115">
        <f t="shared" si="16"/>
        <v>0.15095948827292108</v>
      </c>
      <c r="D482" s="114">
        <f t="shared" si="16"/>
        <v>0.2302771855010661</v>
      </c>
      <c r="E482" s="118">
        <f t="shared" si="15"/>
        <v>0.27999999999999997</v>
      </c>
      <c r="G482" s="108"/>
    </row>
    <row r="483" spans="1:7" x14ac:dyDescent="0.2">
      <c r="A483" s="133">
        <v>4.7</v>
      </c>
      <c r="B483" s="114">
        <f t="shared" si="16"/>
        <v>0.1302127659574468</v>
      </c>
      <c r="C483" s="115">
        <f t="shared" si="16"/>
        <v>0.1506382978723404</v>
      </c>
      <c r="D483" s="114">
        <f t="shared" si="16"/>
        <v>0.22978723404255319</v>
      </c>
      <c r="E483" s="118">
        <f t="shared" si="15"/>
        <v>0.27999999999999997</v>
      </c>
      <c r="G483" s="108"/>
    </row>
    <row r="484" spans="1:7" x14ac:dyDescent="0.2">
      <c r="A484" s="133">
        <v>4.71</v>
      </c>
      <c r="B484" s="114">
        <f t="shared" si="16"/>
        <v>0.12993630573248408</v>
      </c>
      <c r="C484" s="115">
        <f t="shared" si="16"/>
        <v>0.15031847133757961</v>
      </c>
      <c r="D484" s="114">
        <f t="shared" si="16"/>
        <v>0.22929936305732485</v>
      </c>
      <c r="E484" s="118">
        <f t="shared" si="15"/>
        <v>0.27999999999999997</v>
      </c>
      <c r="G484" s="108"/>
    </row>
    <row r="485" spans="1:7" x14ac:dyDescent="0.2">
      <c r="A485" s="133">
        <v>4.72</v>
      </c>
      <c r="B485" s="114">
        <f t="shared" si="16"/>
        <v>0.12966101694915255</v>
      </c>
      <c r="C485" s="115">
        <f t="shared" si="16"/>
        <v>0.15</v>
      </c>
      <c r="D485" s="114">
        <f t="shared" si="16"/>
        <v>0.22881355932203393</v>
      </c>
      <c r="E485" s="118">
        <f t="shared" si="15"/>
        <v>0.27999999999999997</v>
      </c>
      <c r="G485" s="108"/>
    </row>
    <row r="486" spans="1:7" x14ac:dyDescent="0.2">
      <c r="A486" s="133">
        <v>4.7300000000000004</v>
      </c>
      <c r="B486" s="114">
        <f t="shared" si="16"/>
        <v>0.12938689217758984</v>
      </c>
      <c r="C486" s="115">
        <f t="shared" si="16"/>
        <v>0.1496828752642706</v>
      </c>
      <c r="D486" s="114">
        <f t="shared" si="16"/>
        <v>0.22832980972515857</v>
      </c>
      <c r="E486" s="118">
        <f t="shared" si="15"/>
        <v>0.27999999999999997</v>
      </c>
      <c r="G486" s="108"/>
    </row>
    <row r="487" spans="1:7" x14ac:dyDescent="0.2">
      <c r="A487" s="133">
        <v>4.74</v>
      </c>
      <c r="B487" s="114">
        <f t="shared" si="16"/>
        <v>0.12911392405063291</v>
      </c>
      <c r="C487" s="115">
        <f t="shared" si="16"/>
        <v>0.14936708860759493</v>
      </c>
      <c r="D487" s="114">
        <f t="shared" si="16"/>
        <v>0.22784810126582278</v>
      </c>
      <c r="E487" s="118">
        <f t="shared" si="15"/>
        <v>0.27999999999999997</v>
      </c>
      <c r="G487" s="108"/>
    </row>
    <row r="488" spans="1:7" x14ac:dyDescent="0.2">
      <c r="A488" s="133">
        <v>4.75</v>
      </c>
      <c r="B488" s="114">
        <f t="shared" si="16"/>
        <v>0.1288421052631579</v>
      </c>
      <c r="C488" s="115">
        <f t="shared" si="16"/>
        <v>0.14905263157894735</v>
      </c>
      <c r="D488" s="114">
        <f t="shared" si="16"/>
        <v>0.22736842105263158</v>
      </c>
      <c r="E488" s="118">
        <f t="shared" si="15"/>
        <v>0.27999999999999997</v>
      </c>
      <c r="G488" s="108"/>
    </row>
    <row r="489" spans="1:7" x14ac:dyDescent="0.2">
      <c r="A489" s="133">
        <v>4.76</v>
      </c>
      <c r="B489" s="114">
        <f t="shared" si="16"/>
        <v>0.12857142857142859</v>
      </c>
      <c r="C489" s="115">
        <f t="shared" si="16"/>
        <v>0.14873949579831933</v>
      </c>
      <c r="D489" s="114">
        <f t="shared" si="16"/>
        <v>0.22689075630252103</v>
      </c>
      <c r="E489" s="118">
        <f t="shared" si="15"/>
        <v>0.27999999999999997</v>
      </c>
      <c r="G489" s="108"/>
    </row>
    <row r="490" spans="1:7" x14ac:dyDescent="0.2">
      <c r="A490" s="133">
        <v>4.7699999999999996</v>
      </c>
      <c r="B490" s="114">
        <f t="shared" si="16"/>
        <v>0.12830188679245283</v>
      </c>
      <c r="C490" s="115">
        <f t="shared" si="16"/>
        <v>0.14842767295597484</v>
      </c>
      <c r="D490" s="114">
        <f t="shared" si="16"/>
        <v>0.22641509433962267</v>
      </c>
      <c r="E490" s="118">
        <f t="shared" si="15"/>
        <v>0.27999999999999997</v>
      </c>
      <c r="G490" s="108"/>
    </row>
    <row r="491" spans="1:7" x14ac:dyDescent="0.2">
      <c r="A491" s="133">
        <v>4.78</v>
      </c>
      <c r="B491" s="114">
        <f t="shared" si="16"/>
        <v>0.12803347280334726</v>
      </c>
      <c r="C491" s="115">
        <f t="shared" si="16"/>
        <v>0.14811715481171547</v>
      </c>
      <c r="D491" s="114">
        <f t="shared" si="16"/>
        <v>0.22594142259414227</v>
      </c>
      <c r="E491" s="118">
        <f t="shared" si="15"/>
        <v>0.27999999999999997</v>
      </c>
      <c r="G491" s="108"/>
    </row>
    <row r="492" spans="1:7" x14ac:dyDescent="0.2">
      <c r="A492" s="133">
        <v>4.79</v>
      </c>
      <c r="B492" s="114">
        <f t="shared" si="16"/>
        <v>0.12776617954070982</v>
      </c>
      <c r="C492" s="115">
        <f t="shared" si="16"/>
        <v>0.14780793319415447</v>
      </c>
      <c r="D492" s="114">
        <f t="shared" si="16"/>
        <v>0.22546972860125261</v>
      </c>
      <c r="E492" s="118">
        <f t="shared" si="15"/>
        <v>0.27999999999999997</v>
      </c>
      <c r="G492" s="108"/>
    </row>
    <row r="493" spans="1:7" x14ac:dyDescent="0.2">
      <c r="A493" s="133">
        <v>4.8</v>
      </c>
      <c r="B493" s="114">
        <f t="shared" si="16"/>
        <v>0.1275</v>
      </c>
      <c r="C493" s="115">
        <f t="shared" si="16"/>
        <v>0.14749999999999999</v>
      </c>
      <c r="D493" s="114">
        <f t="shared" si="16"/>
        <v>0.22500000000000003</v>
      </c>
      <c r="E493" s="118">
        <f t="shared" si="15"/>
        <v>0.27999999999999997</v>
      </c>
      <c r="G493" s="108"/>
    </row>
    <row r="494" spans="1:7" x14ac:dyDescent="0.2">
      <c r="A494" s="133">
        <v>4.8099999999999996</v>
      </c>
      <c r="B494" s="114">
        <f t="shared" si="16"/>
        <v>0.12723492723492724</v>
      </c>
      <c r="C494" s="115">
        <f t="shared" si="16"/>
        <v>0.1471933471933472</v>
      </c>
      <c r="D494" s="114">
        <f t="shared" si="16"/>
        <v>0.22453222453222457</v>
      </c>
      <c r="E494" s="118">
        <f t="shared" si="15"/>
        <v>0.27999999999999997</v>
      </c>
      <c r="G494" s="108"/>
    </row>
    <row r="495" spans="1:7" x14ac:dyDescent="0.2">
      <c r="A495" s="133">
        <v>4.82</v>
      </c>
      <c r="B495" s="114">
        <f t="shared" si="16"/>
        <v>0.12697095435684647</v>
      </c>
      <c r="C495" s="115">
        <f t="shared" si="16"/>
        <v>0.14688796680497923</v>
      </c>
      <c r="D495" s="114">
        <f t="shared" si="16"/>
        <v>0.22406639004149378</v>
      </c>
      <c r="E495" s="118">
        <f t="shared" si="15"/>
        <v>0.27999999999999997</v>
      </c>
      <c r="G495" s="108"/>
    </row>
    <row r="496" spans="1:7" x14ac:dyDescent="0.2">
      <c r="A496" s="133">
        <v>4.83</v>
      </c>
      <c r="B496" s="114">
        <f t="shared" si="16"/>
        <v>0.1267080745341615</v>
      </c>
      <c r="C496" s="115">
        <f t="shared" si="16"/>
        <v>0.146583850931677</v>
      </c>
      <c r="D496" s="114">
        <f t="shared" si="16"/>
        <v>0.2236024844720497</v>
      </c>
      <c r="E496" s="118">
        <f t="shared" si="15"/>
        <v>0.27999999999999997</v>
      </c>
      <c r="G496" s="108"/>
    </row>
    <row r="497" spans="1:7" x14ac:dyDescent="0.2">
      <c r="A497" s="133">
        <v>4.84</v>
      </c>
      <c r="B497" s="114">
        <f t="shared" si="16"/>
        <v>0.12644628099173555</v>
      </c>
      <c r="C497" s="115">
        <f t="shared" si="16"/>
        <v>0.14628099173553719</v>
      </c>
      <c r="D497" s="114">
        <f t="shared" si="16"/>
        <v>0.22314049586776863</v>
      </c>
      <c r="E497" s="118">
        <f t="shared" si="15"/>
        <v>0.27999999999999997</v>
      </c>
      <c r="G497" s="108"/>
    </row>
    <row r="498" spans="1:7" x14ac:dyDescent="0.2">
      <c r="A498" s="133">
        <v>4.8499999999999996</v>
      </c>
      <c r="B498" s="114">
        <f t="shared" si="16"/>
        <v>0.12618556701030928</v>
      </c>
      <c r="C498" s="115">
        <f t="shared" si="16"/>
        <v>0.14597938144329897</v>
      </c>
      <c r="D498" s="114">
        <f t="shared" si="16"/>
        <v>0.22268041237113406</v>
      </c>
      <c r="E498" s="118">
        <f t="shared" si="15"/>
        <v>0.27999999999999997</v>
      </c>
      <c r="G498" s="108"/>
    </row>
    <row r="499" spans="1:7" x14ac:dyDescent="0.2">
      <c r="A499" s="133">
        <v>4.8600000000000003</v>
      </c>
      <c r="B499" s="114">
        <f t="shared" si="16"/>
        <v>0.12592592592592591</v>
      </c>
      <c r="C499" s="115">
        <f t="shared" si="16"/>
        <v>0.14567901234567898</v>
      </c>
      <c r="D499" s="114">
        <f t="shared" si="16"/>
        <v>0.22222222222222221</v>
      </c>
      <c r="E499" s="118">
        <f t="shared" si="15"/>
        <v>0.27999999999999997</v>
      </c>
      <c r="G499" s="108"/>
    </row>
    <row r="500" spans="1:7" x14ac:dyDescent="0.2">
      <c r="A500" s="133">
        <v>4.87</v>
      </c>
      <c r="B500" s="114">
        <f t="shared" si="16"/>
        <v>0.12566735112936345</v>
      </c>
      <c r="C500" s="115">
        <f t="shared" si="16"/>
        <v>0.14537987679671457</v>
      </c>
      <c r="D500" s="114">
        <f t="shared" si="16"/>
        <v>0.22176591375770022</v>
      </c>
      <c r="E500" s="118">
        <f t="shared" si="15"/>
        <v>0.27999999999999997</v>
      </c>
      <c r="G500" s="108"/>
    </row>
    <row r="501" spans="1:7" x14ac:dyDescent="0.2">
      <c r="A501" s="133">
        <v>4.88</v>
      </c>
      <c r="B501" s="114">
        <f t="shared" si="16"/>
        <v>0.12540983606557377</v>
      </c>
      <c r="C501" s="115">
        <f t="shared" si="16"/>
        <v>0.14508196721311475</v>
      </c>
      <c r="D501" s="114">
        <f t="shared" si="16"/>
        <v>0.22131147540983609</v>
      </c>
      <c r="E501" s="118">
        <f t="shared" si="15"/>
        <v>0.27999999999999997</v>
      </c>
      <c r="G501" s="108"/>
    </row>
    <row r="502" spans="1:7" x14ac:dyDescent="0.2">
      <c r="A502" s="133">
        <v>4.8899999999999997</v>
      </c>
      <c r="B502" s="114">
        <f t="shared" si="16"/>
        <v>0.12515337423312883</v>
      </c>
      <c r="C502" s="115">
        <f t="shared" si="16"/>
        <v>0.14478527607361963</v>
      </c>
      <c r="D502" s="114">
        <f t="shared" si="16"/>
        <v>0.2208588957055215</v>
      </c>
      <c r="E502" s="118">
        <f t="shared" si="15"/>
        <v>0.27999999999999997</v>
      </c>
      <c r="G502" s="108"/>
    </row>
    <row r="503" spans="1:7" x14ac:dyDescent="0.2">
      <c r="A503" s="133">
        <v>4.9000000000000004</v>
      </c>
      <c r="B503" s="114">
        <f t="shared" si="16"/>
        <v>0.12489795918367345</v>
      </c>
      <c r="C503" s="115">
        <f t="shared" si="16"/>
        <v>0.14448979591836733</v>
      </c>
      <c r="D503" s="114">
        <f t="shared" si="16"/>
        <v>0.22040816326530613</v>
      </c>
      <c r="E503" s="118">
        <f t="shared" si="15"/>
        <v>0.27999999999999997</v>
      </c>
      <c r="G503" s="108"/>
    </row>
    <row r="504" spans="1:7" x14ac:dyDescent="0.2">
      <c r="A504" s="133">
        <v>4.91</v>
      </c>
      <c r="B504" s="114">
        <f t="shared" si="16"/>
        <v>0.12464358452138492</v>
      </c>
      <c r="C504" s="115">
        <f t="shared" si="16"/>
        <v>0.14419551934826882</v>
      </c>
      <c r="D504" s="114">
        <f t="shared" si="16"/>
        <v>0.21995926680244399</v>
      </c>
      <c r="E504" s="118">
        <f t="shared" si="15"/>
        <v>0.27999999999999997</v>
      </c>
      <c r="G504" s="108"/>
    </row>
    <row r="505" spans="1:7" x14ac:dyDescent="0.2">
      <c r="A505" s="133">
        <v>4.92</v>
      </c>
      <c r="B505" s="114">
        <f t="shared" si="16"/>
        <v>0.12439024390243902</v>
      </c>
      <c r="C505" s="115">
        <f t="shared" si="16"/>
        <v>0.14390243902439023</v>
      </c>
      <c r="D505" s="114">
        <f t="shared" si="16"/>
        <v>0.21951219512195125</v>
      </c>
      <c r="E505" s="118">
        <f t="shared" si="15"/>
        <v>0.27999999999999997</v>
      </c>
      <c r="G505" s="108"/>
    </row>
    <row r="506" spans="1:7" x14ac:dyDescent="0.2">
      <c r="A506" s="133">
        <v>4.93</v>
      </c>
      <c r="B506" s="114">
        <f t="shared" si="16"/>
        <v>0.12413793103448276</v>
      </c>
      <c r="C506" s="115">
        <f t="shared" si="16"/>
        <v>0.1436105476673428</v>
      </c>
      <c r="D506" s="114">
        <f t="shared" si="16"/>
        <v>0.21906693711967548</v>
      </c>
      <c r="E506" s="118">
        <f t="shared" si="15"/>
        <v>0.27999999999999997</v>
      </c>
      <c r="G506" s="108"/>
    </row>
    <row r="507" spans="1:7" x14ac:dyDescent="0.2">
      <c r="A507" s="133">
        <v>4.9400000000000004</v>
      </c>
      <c r="B507" s="114">
        <f t="shared" si="16"/>
        <v>0.12388663967611335</v>
      </c>
      <c r="C507" s="115">
        <f t="shared" si="16"/>
        <v>0.14331983805668014</v>
      </c>
      <c r="D507" s="114">
        <f t="shared" si="16"/>
        <v>0.21862348178137653</v>
      </c>
      <c r="E507" s="118">
        <f t="shared" si="15"/>
        <v>0.27999999999999997</v>
      </c>
      <c r="G507" s="108"/>
    </row>
    <row r="508" spans="1:7" x14ac:dyDescent="0.2">
      <c r="A508" s="133">
        <v>4.95</v>
      </c>
      <c r="B508" s="114">
        <f t="shared" si="16"/>
        <v>0.12363636363636363</v>
      </c>
      <c r="C508" s="115">
        <f t="shared" si="16"/>
        <v>0.14303030303030301</v>
      </c>
      <c r="D508" s="114">
        <f t="shared" si="16"/>
        <v>0.2181818181818182</v>
      </c>
      <c r="E508" s="118">
        <f t="shared" si="15"/>
        <v>0.27999999999999997</v>
      </c>
      <c r="G508" s="108"/>
    </row>
    <row r="509" spans="1:7" x14ac:dyDescent="0.2">
      <c r="A509" s="133">
        <v>4.96</v>
      </c>
      <c r="B509" s="114">
        <f t="shared" si="16"/>
        <v>0.12338709677419354</v>
      </c>
      <c r="C509" s="115">
        <f t="shared" si="16"/>
        <v>0.14274193548387096</v>
      </c>
      <c r="D509" s="114">
        <f t="shared" si="16"/>
        <v>0.217741935483871</v>
      </c>
      <c r="E509" s="118">
        <f t="shared" si="15"/>
        <v>0.27999999999999997</v>
      </c>
      <c r="G509" s="108"/>
    </row>
    <row r="510" spans="1:7" x14ac:dyDescent="0.2">
      <c r="A510" s="133">
        <v>4.97</v>
      </c>
      <c r="B510" s="114">
        <f t="shared" si="16"/>
        <v>0.12313883299798793</v>
      </c>
      <c r="C510" s="115">
        <f t="shared" si="16"/>
        <v>0.14245472837022133</v>
      </c>
      <c r="D510" s="114">
        <f t="shared" si="16"/>
        <v>0.21730382293762579</v>
      </c>
      <c r="E510" s="118">
        <f t="shared" si="15"/>
        <v>0.27999999999999997</v>
      </c>
      <c r="G510" s="108"/>
    </row>
    <row r="511" spans="1:7" x14ac:dyDescent="0.2">
      <c r="A511" s="133">
        <v>4.9800000000000004</v>
      </c>
      <c r="B511" s="114">
        <f t="shared" si="16"/>
        <v>0.12289156626506023</v>
      </c>
      <c r="C511" s="115">
        <f t="shared" si="16"/>
        <v>0.14216867469879516</v>
      </c>
      <c r="D511" s="114">
        <f t="shared" si="16"/>
        <v>0.21686746987951808</v>
      </c>
      <c r="E511" s="118">
        <f t="shared" si="15"/>
        <v>0.27999999999999997</v>
      </c>
      <c r="G511" s="108"/>
    </row>
    <row r="512" spans="1:7" x14ac:dyDescent="0.2">
      <c r="A512" s="133">
        <v>4.99</v>
      </c>
      <c r="B512" s="114">
        <f t="shared" si="16"/>
        <v>0.12264529058116232</v>
      </c>
      <c r="C512" s="115">
        <f t="shared" si="16"/>
        <v>0.14188376753507012</v>
      </c>
      <c r="D512" s="114">
        <f t="shared" si="16"/>
        <v>0.21643286573146292</v>
      </c>
      <c r="E512" s="118">
        <f t="shared" si="15"/>
        <v>0.27999999999999997</v>
      </c>
      <c r="G512" s="108"/>
    </row>
    <row r="513" spans="1:7" ht="13.5" thickBot="1" x14ac:dyDescent="0.25">
      <c r="A513" s="134">
        <v>5</v>
      </c>
      <c r="B513" s="119">
        <f t="shared" si="16"/>
        <v>0.12239999999999999</v>
      </c>
      <c r="C513" s="120">
        <f t="shared" si="16"/>
        <v>0.1416</v>
      </c>
      <c r="D513" s="119">
        <f t="shared" si="16"/>
        <v>0.21600000000000003</v>
      </c>
      <c r="E513" s="121">
        <f t="shared" si="15"/>
        <v>0.27999999999999997</v>
      </c>
      <c r="G513" s="108"/>
    </row>
  </sheetData>
  <sheetProtection password="F8B1" sheet="1" objects="1" scenarios="1"/>
  <mergeCells count="2">
    <mergeCell ref="B1:E1"/>
    <mergeCell ref="B2:E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U175"/>
  <sheetViews>
    <sheetView zoomScale="95" zoomScaleNormal="95" workbookViewId="0">
      <selection activeCell="A2" sqref="A2:O2"/>
    </sheetView>
  </sheetViews>
  <sheetFormatPr baseColWidth="10" defaultRowHeight="12.75" x14ac:dyDescent="0.2"/>
  <cols>
    <col min="9" max="15" width="14.140625" customWidth="1"/>
    <col min="16" max="16" width="16.7109375" customWidth="1"/>
    <col min="17" max="17" width="8.42578125" customWidth="1"/>
    <col min="18" max="18" width="14.140625" customWidth="1"/>
  </cols>
  <sheetData>
    <row r="1" spans="1:18" ht="18" x14ac:dyDescent="0.25">
      <c r="A1" s="158" t="s">
        <v>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36"/>
      <c r="Q1" s="136"/>
      <c r="R1" s="136"/>
    </row>
    <row r="2" spans="1:18" ht="18.75" thickBot="1" x14ac:dyDescent="0.3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36"/>
      <c r="Q2" s="136"/>
      <c r="R2" s="136"/>
    </row>
    <row r="3" spans="1:18" ht="15" x14ac:dyDescent="0.25">
      <c r="A3" s="165" t="s">
        <v>38</v>
      </c>
      <c r="B3" s="166"/>
      <c r="C3" s="166"/>
      <c r="D3" s="68">
        <f>3452*0.14</f>
        <v>483.28000000000003</v>
      </c>
      <c r="E3" s="28" t="s">
        <v>12</v>
      </c>
      <c r="F3" s="63" t="s">
        <v>46</v>
      </c>
      <c r="G3" s="167" t="s">
        <v>36</v>
      </c>
      <c r="H3" s="168"/>
      <c r="I3" s="168"/>
      <c r="J3" s="168"/>
      <c r="K3" s="169"/>
      <c r="L3" s="167" t="s">
        <v>43</v>
      </c>
      <c r="M3" s="168"/>
      <c r="N3" s="168"/>
      <c r="O3" s="168"/>
      <c r="P3" s="169"/>
      <c r="Q3" s="139"/>
      <c r="R3" s="22"/>
    </row>
    <row r="4" spans="1:18" ht="15" x14ac:dyDescent="0.25">
      <c r="A4" s="163" t="s">
        <v>37</v>
      </c>
      <c r="B4" s="164"/>
      <c r="C4" s="164"/>
      <c r="D4" s="69">
        <f>3452*0.25</f>
        <v>863</v>
      </c>
      <c r="E4" s="19" t="s">
        <v>12</v>
      </c>
      <c r="F4" s="23" t="s">
        <v>45</v>
      </c>
      <c r="G4" s="161" t="s">
        <v>40</v>
      </c>
      <c r="H4" s="162"/>
      <c r="I4" s="62">
        <v>65</v>
      </c>
      <c r="J4" s="24" t="s">
        <v>35</v>
      </c>
      <c r="K4" s="9"/>
      <c r="L4" s="161" t="s">
        <v>41</v>
      </c>
      <c r="M4" s="162"/>
      <c r="N4" s="62">
        <v>100</v>
      </c>
      <c r="O4" s="24" t="s">
        <v>35</v>
      </c>
      <c r="P4" s="43"/>
      <c r="Q4" s="140"/>
      <c r="R4" s="6"/>
    </row>
    <row r="5" spans="1:18" ht="15" x14ac:dyDescent="0.25">
      <c r="A5" s="137"/>
      <c r="B5" s="138"/>
      <c r="C5" s="138"/>
      <c r="D5" s="25"/>
      <c r="E5" s="26"/>
      <c r="F5" s="23"/>
      <c r="G5" s="170" t="s">
        <v>36</v>
      </c>
      <c r="H5" s="171"/>
      <c r="I5" s="171"/>
      <c r="J5" s="171"/>
      <c r="K5" s="172"/>
      <c r="L5" s="170" t="s">
        <v>43</v>
      </c>
      <c r="M5" s="171"/>
      <c r="N5" s="171"/>
      <c r="O5" s="171"/>
      <c r="P5" s="172"/>
      <c r="Q5" s="141"/>
      <c r="R5" s="6"/>
    </row>
    <row r="6" spans="1:18" ht="29.25" thickBot="1" x14ac:dyDescent="0.25">
      <c r="A6" s="30" t="s">
        <v>1</v>
      </c>
      <c r="B6" s="31" t="s">
        <v>0</v>
      </c>
      <c r="C6" s="31" t="s">
        <v>7</v>
      </c>
      <c r="D6" s="31" t="s">
        <v>2</v>
      </c>
      <c r="E6" s="31" t="s">
        <v>3</v>
      </c>
      <c r="F6" s="39" t="s">
        <v>4</v>
      </c>
      <c r="G6" s="30" t="s">
        <v>5</v>
      </c>
      <c r="H6" s="31" t="s">
        <v>8</v>
      </c>
      <c r="I6" s="31" t="s">
        <v>17</v>
      </c>
      <c r="J6" s="31" t="s">
        <v>39</v>
      </c>
      <c r="K6" s="32" t="s">
        <v>44</v>
      </c>
      <c r="L6" s="30" t="s">
        <v>5</v>
      </c>
      <c r="M6" s="31" t="s">
        <v>8</v>
      </c>
      <c r="N6" s="31" t="s">
        <v>17</v>
      </c>
      <c r="O6" s="31" t="s">
        <v>39</v>
      </c>
      <c r="P6" s="32" t="s">
        <v>44</v>
      </c>
      <c r="Q6" s="142"/>
    </row>
    <row r="7" spans="1:18" ht="14.25" x14ac:dyDescent="0.2">
      <c r="A7" s="29"/>
      <c r="B7" s="10"/>
      <c r="C7" s="10"/>
      <c r="D7" s="10"/>
      <c r="E7" s="10"/>
      <c r="F7" s="40"/>
      <c r="G7" s="29"/>
      <c r="H7" s="10"/>
      <c r="I7" s="10"/>
      <c r="J7" s="10"/>
      <c r="K7" s="11"/>
      <c r="L7" s="29"/>
      <c r="M7" s="10"/>
      <c r="N7" s="10"/>
      <c r="O7" s="10"/>
      <c r="P7" s="44"/>
      <c r="Q7" s="140"/>
    </row>
    <row r="8" spans="1:18" ht="14.25" x14ac:dyDescent="0.2">
      <c r="A8" s="13"/>
      <c r="B8" s="12"/>
      <c r="C8" s="12"/>
      <c r="D8" s="1"/>
      <c r="E8" s="1"/>
      <c r="F8" s="41"/>
      <c r="G8" s="35"/>
      <c r="H8" s="2"/>
      <c r="I8" s="2"/>
      <c r="J8" s="2"/>
      <c r="K8" s="3"/>
      <c r="L8" s="35"/>
      <c r="M8" s="2"/>
      <c r="N8" s="2"/>
      <c r="O8" s="2"/>
      <c r="P8" s="43"/>
      <c r="Q8" s="140"/>
    </row>
    <row r="9" spans="1:18" ht="14.25" x14ac:dyDescent="0.2">
      <c r="A9" s="13"/>
      <c r="B9" s="12"/>
      <c r="C9" s="12"/>
      <c r="D9" s="1"/>
      <c r="E9" s="1"/>
      <c r="F9" s="41"/>
      <c r="G9" s="35"/>
      <c r="H9" s="2"/>
      <c r="I9" s="2"/>
      <c r="J9" s="2"/>
      <c r="K9" s="3"/>
      <c r="L9" s="35"/>
      <c r="M9" s="2"/>
      <c r="N9" s="2"/>
      <c r="O9" s="2"/>
      <c r="P9" s="43"/>
      <c r="Q9" s="140"/>
    </row>
    <row r="10" spans="1:18" ht="14.25" x14ac:dyDescent="0.2">
      <c r="A10" s="13"/>
      <c r="B10" s="12"/>
      <c r="C10" s="12"/>
      <c r="D10" s="1">
        <f t="shared" ref="D10:D39" si="0">+D11+C10</f>
        <v>80</v>
      </c>
      <c r="E10" s="1">
        <f t="shared" ref="E10:E31" si="1">+D10*B10</f>
        <v>0</v>
      </c>
      <c r="F10" s="41">
        <f t="shared" ref="F10:F41" si="2">+E10/$E$42</f>
        <v>0</v>
      </c>
      <c r="G10" s="35">
        <f>+F10*$D$3</f>
        <v>0</v>
      </c>
      <c r="H10" s="2">
        <f t="shared" ref="H10:H41" si="3">+H9+G10</f>
        <v>0</v>
      </c>
      <c r="I10" s="2">
        <f t="shared" ref="I10:I40" si="4">+I9+H10*C10</f>
        <v>0</v>
      </c>
      <c r="J10" s="27">
        <f t="shared" ref="J10:J42" si="5">+H10/$I$4</f>
        <v>0</v>
      </c>
      <c r="K10" s="42">
        <f>+J10/$J$42</f>
        <v>0</v>
      </c>
      <c r="L10" s="35">
        <f>+F10*$D$4</f>
        <v>0</v>
      </c>
      <c r="M10" s="2">
        <f t="shared" ref="M10" si="6">+M9+L10</f>
        <v>0</v>
      </c>
      <c r="N10" s="2">
        <f>+N9+M10*C10</f>
        <v>0</v>
      </c>
      <c r="O10" s="27">
        <f t="shared" ref="O10:O42" si="7">+M10/$N$4</f>
        <v>0</v>
      </c>
      <c r="P10" s="42">
        <f>+O10/$O$42</f>
        <v>0</v>
      </c>
      <c r="Q10" s="143"/>
    </row>
    <row r="11" spans="1:18" ht="14.25" x14ac:dyDescent="0.2">
      <c r="A11" s="13"/>
      <c r="B11" s="12"/>
      <c r="C11" s="12"/>
      <c r="D11" s="1">
        <f t="shared" si="0"/>
        <v>80</v>
      </c>
      <c r="E11" s="1">
        <f t="shared" si="1"/>
        <v>0</v>
      </c>
      <c r="F11" s="41">
        <f t="shared" si="2"/>
        <v>0</v>
      </c>
      <c r="G11" s="35">
        <f t="shared" ref="G11:G42" si="8">+F11*$D$3</f>
        <v>0</v>
      </c>
      <c r="H11" s="2">
        <f>+H10+G11</f>
        <v>0</v>
      </c>
      <c r="I11" s="2">
        <f t="shared" si="4"/>
        <v>0</v>
      </c>
      <c r="J11" s="27">
        <f t="shared" si="5"/>
        <v>0</v>
      </c>
      <c r="K11" s="42">
        <f t="shared" ref="K11:K42" si="9">+J11/$J$42</f>
        <v>0</v>
      </c>
      <c r="L11" s="35">
        <f t="shared" ref="L11:L42" si="10">+F11*$D$4</f>
        <v>0</v>
      </c>
      <c r="M11" s="2">
        <f>+M10+L11</f>
        <v>0</v>
      </c>
      <c r="N11" s="2">
        <f t="shared" ref="N11:N41" si="11">+N10+M11*C11</f>
        <v>0</v>
      </c>
      <c r="O11" s="27">
        <f t="shared" si="7"/>
        <v>0</v>
      </c>
      <c r="P11" s="42">
        <f t="shared" ref="P11:P42" si="12">+O11/$O$42</f>
        <v>0</v>
      </c>
      <c r="Q11" s="143"/>
    </row>
    <row r="12" spans="1:18" ht="14.25" x14ac:dyDescent="0.2">
      <c r="A12" s="13"/>
      <c r="B12" s="12"/>
      <c r="C12" s="12"/>
      <c r="D12" s="1">
        <f t="shared" si="0"/>
        <v>80</v>
      </c>
      <c r="E12" s="1">
        <f t="shared" si="1"/>
        <v>0</v>
      </c>
      <c r="F12" s="41">
        <f t="shared" si="2"/>
        <v>0</v>
      </c>
      <c r="G12" s="35">
        <f t="shared" si="8"/>
        <v>0</v>
      </c>
      <c r="H12" s="2">
        <f t="shared" si="3"/>
        <v>0</v>
      </c>
      <c r="I12" s="2">
        <f t="shared" si="4"/>
        <v>0</v>
      </c>
      <c r="J12" s="27">
        <f t="shared" si="5"/>
        <v>0</v>
      </c>
      <c r="K12" s="42">
        <f t="shared" si="9"/>
        <v>0</v>
      </c>
      <c r="L12" s="35">
        <f t="shared" si="10"/>
        <v>0</v>
      </c>
      <c r="M12" s="2">
        <f t="shared" ref="M12:M41" si="13">+M11+L12</f>
        <v>0</v>
      </c>
      <c r="N12" s="2">
        <f t="shared" si="11"/>
        <v>0</v>
      </c>
      <c r="O12" s="27">
        <f t="shared" si="7"/>
        <v>0</v>
      </c>
      <c r="P12" s="42">
        <f t="shared" si="12"/>
        <v>0</v>
      </c>
      <c r="Q12" s="143"/>
    </row>
    <row r="13" spans="1:18" ht="14.25" x14ac:dyDescent="0.2">
      <c r="A13" s="13"/>
      <c r="B13" s="12"/>
      <c r="C13" s="12"/>
      <c r="D13" s="1">
        <f t="shared" si="0"/>
        <v>80</v>
      </c>
      <c r="E13" s="1">
        <f t="shared" si="1"/>
        <v>0</v>
      </c>
      <c r="F13" s="41">
        <f t="shared" si="2"/>
        <v>0</v>
      </c>
      <c r="G13" s="35">
        <f t="shared" si="8"/>
        <v>0</v>
      </c>
      <c r="H13" s="2">
        <f t="shared" si="3"/>
        <v>0</v>
      </c>
      <c r="I13" s="2">
        <f t="shared" si="4"/>
        <v>0</v>
      </c>
      <c r="J13" s="27">
        <f t="shared" si="5"/>
        <v>0</v>
      </c>
      <c r="K13" s="42">
        <f t="shared" si="9"/>
        <v>0</v>
      </c>
      <c r="L13" s="35">
        <f t="shared" si="10"/>
        <v>0</v>
      </c>
      <c r="M13" s="2">
        <f t="shared" si="13"/>
        <v>0</v>
      </c>
      <c r="N13" s="2">
        <f t="shared" si="11"/>
        <v>0</v>
      </c>
      <c r="O13" s="27">
        <f t="shared" si="7"/>
        <v>0</v>
      </c>
      <c r="P13" s="42">
        <f t="shared" si="12"/>
        <v>0</v>
      </c>
      <c r="Q13" s="143"/>
    </row>
    <row r="14" spans="1:18" ht="14.25" x14ac:dyDescent="0.2">
      <c r="A14" s="13"/>
      <c r="B14" s="12"/>
      <c r="C14" s="12"/>
      <c r="D14" s="1">
        <f t="shared" si="0"/>
        <v>80</v>
      </c>
      <c r="E14" s="1">
        <f t="shared" si="1"/>
        <v>0</v>
      </c>
      <c r="F14" s="41">
        <f t="shared" si="2"/>
        <v>0</v>
      </c>
      <c r="G14" s="35">
        <f t="shared" si="8"/>
        <v>0</v>
      </c>
      <c r="H14" s="2">
        <f t="shared" si="3"/>
        <v>0</v>
      </c>
      <c r="I14" s="2">
        <f t="shared" si="4"/>
        <v>0</v>
      </c>
      <c r="J14" s="27">
        <f t="shared" si="5"/>
        <v>0</v>
      </c>
      <c r="K14" s="42">
        <f t="shared" si="9"/>
        <v>0</v>
      </c>
      <c r="L14" s="35">
        <f t="shared" si="10"/>
        <v>0</v>
      </c>
      <c r="M14" s="2">
        <f t="shared" si="13"/>
        <v>0</v>
      </c>
      <c r="N14" s="2">
        <f t="shared" si="11"/>
        <v>0</v>
      </c>
      <c r="O14" s="27">
        <f t="shared" si="7"/>
        <v>0</v>
      </c>
      <c r="P14" s="42">
        <f t="shared" si="12"/>
        <v>0</v>
      </c>
      <c r="Q14" s="143"/>
    </row>
    <row r="15" spans="1:18" ht="14.25" x14ac:dyDescent="0.2">
      <c r="A15" s="13"/>
      <c r="B15" s="12"/>
      <c r="C15" s="12"/>
      <c r="D15" s="1">
        <f t="shared" si="0"/>
        <v>80</v>
      </c>
      <c r="E15" s="1">
        <f t="shared" si="1"/>
        <v>0</v>
      </c>
      <c r="F15" s="41">
        <f t="shared" si="2"/>
        <v>0</v>
      </c>
      <c r="G15" s="35">
        <f t="shared" si="8"/>
        <v>0</v>
      </c>
      <c r="H15" s="2">
        <f t="shared" si="3"/>
        <v>0</v>
      </c>
      <c r="I15" s="2">
        <f t="shared" si="4"/>
        <v>0</v>
      </c>
      <c r="J15" s="27">
        <f t="shared" si="5"/>
        <v>0</v>
      </c>
      <c r="K15" s="42">
        <f t="shared" si="9"/>
        <v>0</v>
      </c>
      <c r="L15" s="35">
        <f t="shared" si="10"/>
        <v>0</v>
      </c>
      <c r="M15" s="2">
        <f t="shared" si="13"/>
        <v>0</v>
      </c>
      <c r="N15" s="2">
        <f t="shared" si="11"/>
        <v>0</v>
      </c>
      <c r="O15" s="27">
        <f t="shared" si="7"/>
        <v>0</v>
      </c>
      <c r="P15" s="42">
        <f t="shared" si="12"/>
        <v>0</v>
      </c>
      <c r="Q15" s="143"/>
    </row>
    <row r="16" spans="1:18" ht="14.25" x14ac:dyDescent="0.2">
      <c r="A16" s="13"/>
      <c r="B16" s="12"/>
      <c r="C16" s="12"/>
      <c r="D16" s="1">
        <f t="shared" si="0"/>
        <v>80</v>
      </c>
      <c r="E16" s="1">
        <f t="shared" si="1"/>
        <v>0</v>
      </c>
      <c r="F16" s="41">
        <f t="shared" si="2"/>
        <v>0</v>
      </c>
      <c r="G16" s="35">
        <f t="shared" si="8"/>
        <v>0</v>
      </c>
      <c r="H16" s="2">
        <f t="shared" si="3"/>
        <v>0</v>
      </c>
      <c r="I16" s="2">
        <f t="shared" si="4"/>
        <v>0</v>
      </c>
      <c r="J16" s="27">
        <f t="shared" si="5"/>
        <v>0</v>
      </c>
      <c r="K16" s="42">
        <f t="shared" si="9"/>
        <v>0</v>
      </c>
      <c r="L16" s="35">
        <f t="shared" si="10"/>
        <v>0</v>
      </c>
      <c r="M16" s="2">
        <f t="shared" si="13"/>
        <v>0</v>
      </c>
      <c r="N16" s="2">
        <f t="shared" si="11"/>
        <v>0</v>
      </c>
      <c r="O16" s="27">
        <f t="shared" si="7"/>
        <v>0</v>
      </c>
      <c r="P16" s="42">
        <f t="shared" si="12"/>
        <v>0</v>
      </c>
      <c r="Q16" s="143"/>
    </row>
    <row r="17" spans="1:17" ht="14.25" x14ac:dyDescent="0.2">
      <c r="A17" s="13"/>
      <c r="B17" s="12"/>
      <c r="C17" s="12"/>
      <c r="D17" s="1">
        <f t="shared" si="0"/>
        <v>80</v>
      </c>
      <c r="E17" s="1">
        <f t="shared" si="1"/>
        <v>0</v>
      </c>
      <c r="F17" s="41">
        <f t="shared" si="2"/>
        <v>0</v>
      </c>
      <c r="G17" s="35">
        <f t="shared" si="8"/>
        <v>0</v>
      </c>
      <c r="H17" s="2">
        <f t="shared" si="3"/>
        <v>0</v>
      </c>
      <c r="I17" s="2">
        <f t="shared" si="4"/>
        <v>0</v>
      </c>
      <c r="J17" s="27">
        <f t="shared" si="5"/>
        <v>0</v>
      </c>
      <c r="K17" s="42">
        <f t="shared" si="9"/>
        <v>0</v>
      </c>
      <c r="L17" s="35">
        <f t="shared" si="10"/>
        <v>0</v>
      </c>
      <c r="M17" s="2">
        <f t="shared" si="13"/>
        <v>0</v>
      </c>
      <c r="N17" s="2">
        <f t="shared" si="11"/>
        <v>0</v>
      </c>
      <c r="O17" s="27">
        <f t="shared" si="7"/>
        <v>0</v>
      </c>
      <c r="P17" s="42">
        <f t="shared" si="12"/>
        <v>0</v>
      </c>
      <c r="Q17" s="143"/>
    </row>
    <row r="18" spans="1:17" ht="14.25" x14ac:dyDescent="0.2">
      <c r="A18" s="13"/>
      <c r="B18" s="12"/>
      <c r="C18" s="12"/>
      <c r="D18" s="1">
        <f t="shared" si="0"/>
        <v>80</v>
      </c>
      <c r="E18" s="1">
        <f t="shared" si="1"/>
        <v>0</v>
      </c>
      <c r="F18" s="41">
        <f t="shared" si="2"/>
        <v>0</v>
      </c>
      <c r="G18" s="35">
        <f t="shared" si="8"/>
        <v>0</v>
      </c>
      <c r="H18" s="2">
        <f t="shared" si="3"/>
        <v>0</v>
      </c>
      <c r="I18" s="2">
        <f t="shared" si="4"/>
        <v>0</v>
      </c>
      <c r="J18" s="27">
        <f t="shared" si="5"/>
        <v>0</v>
      </c>
      <c r="K18" s="42">
        <f t="shared" si="9"/>
        <v>0</v>
      </c>
      <c r="L18" s="35">
        <f t="shared" si="10"/>
        <v>0</v>
      </c>
      <c r="M18" s="2">
        <f t="shared" si="13"/>
        <v>0</v>
      </c>
      <c r="N18" s="2">
        <f t="shared" si="11"/>
        <v>0</v>
      </c>
      <c r="O18" s="27">
        <f t="shared" si="7"/>
        <v>0</v>
      </c>
      <c r="P18" s="42">
        <f t="shared" si="12"/>
        <v>0</v>
      </c>
      <c r="Q18" s="143"/>
    </row>
    <row r="19" spans="1:17" ht="14.25" x14ac:dyDescent="0.2">
      <c r="A19" s="13"/>
      <c r="B19" s="12"/>
      <c r="C19" s="12"/>
      <c r="D19" s="1">
        <f t="shared" si="0"/>
        <v>80</v>
      </c>
      <c r="E19" s="1">
        <f t="shared" si="1"/>
        <v>0</v>
      </c>
      <c r="F19" s="41">
        <f t="shared" si="2"/>
        <v>0</v>
      </c>
      <c r="G19" s="35">
        <f t="shared" si="8"/>
        <v>0</v>
      </c>
      <c r="H19" s="2">
        <f t="shared" si="3"/>
        <v>0</v>
      </c>
      <c r="I19" s="2">
        <f t="shared" si="4"/>
        <v>0</v>
      </c>
      <c r="J19" s="27">
        <f t="shared" si="5"/>
        <v>0</v>
      </c>
      <c r="K19" s="42">
        <f t="shared" si="9"/>
        <v>0</v>
      </c>
      <c r="L19" s="35">
        <f t="shared" si="10"/>
        <v>0</v>
      </c>
      <c r="M19" s="2">
        <f t="shared" si="13"/>
        <v>0</v>
      </c>
      <c r="N19" s="2">
        <f t="shared" si="11"/>
        <v>0</v>
      </c>
      <c r="O19" s="27">
        <f t="shared" si="7"/>
        <v>0</v>
      </c>
      <c r="P19" s="42">
        <f t="shared" si="12"/>
        <v>0</v>
      </c>
      <c r="Q19" s="143"/>
    </row>
    <row r="20" spans="1:17" ht="14.25" x14ac:dyDescent="0.2">
      <c r="A20" s="13"/>
      <c r="B20" s="12"/>
      <c r="C20" s="12"/>
      <c r="D20" s="1">
        <f t="shared" si="0"/>
        <v>80</v>
      </c>
      <c r="E20" s="1">
        <f t="shared" si="1"/>
        <v>0</v>
      </c>
      <c r="F20" s="41">
        <f t="shared" si="2"/>
        <v>0</v>
      </c>
      <c r="G20" s="35">
        <f t="shared" si="8"/>
        <v>0</v>
      </c>
      <c r="H20" s="2">
        <f t="shared" si="3"/>
        <v>0</v>
      </c>
      <c r="I20" s="2">
        <f t="shared" si="4"/>
        <v>0</v>
      </c>
      <c r="J20" s="27">
        <f t="shared" si="5"/>
        <v>0</v>
      </c>
      <c r="K20" s="42">
        <f t="shared" si="9"/>
        <v>0</v>
      </c>
      <c r="L20" s="35">
        <f t="shared" si="10"/>
        <v>0</v>
      </c>
      <c r="M20" s="2">
        <f t="shared" si="13"/>
        <v>0</v>
      </c>
      <c r="N20" s="2">
        <f t="shared" si="11"/>
        <v>0</v>
      </c>
      <c r="O20" s="27">
        <f t="shared" si="7"/>
        <v>0</v>
      </c>
      <c r="P20" s="42">
        <f t="shared" si="12"/>
        <v>0</v>
      </c>
      <c r="Q20" s="143"/>
    </row>
    <row r="21" spans="1:17" ht="14.25" x14ac:dyDescent="0.2">
      <c r="A21" s="13"/>
      <c r="B21" s="12"/>
      <c r="C21" s="12"/>
      <c r="D21" s="1">
        <f t="shared" si="0"/>
        <v>80</v>
      </c>
      <c r="E21" s="1">
        <f t="shared" si="1"/>
        <v>0</v>
      </c>
      <c r="F21" s="41">
        <f t="shared" si="2"/>
        <v>0</v>
      </c>
      <c r="G21" s="35">
        <f t="shared" si="8"/>
        <v>0</v>
      </c>
      <c r="H21" s="2">
        <f t="shared" si="3"/>
        <v>0</v>
      </c>
      <c r="I21" s="2">
        <f t="shared" si="4"/>
        <v>0</v>
      </c>
      <c r="J21" s="27">
        <f t="shared" si="5"/>
        <v>0</v>
      </c>
      <c r="K21" s="42">
        <f t="shared" si="9"/>
        <v>0</v>
      </c>
      <c r="L21" s="35">
        <f t="shared" si="10"/>
        <v>0</v>
      </c>
      <c r="M21" s="2">
        <f t="shared" si="13"/>
        <v>0</v>
      </c>
      <c r="N21" s="2">
        <f t="shared" si="11"/>
        <v>0</v>
      </c>
      <c r="O21" s="27">
        <f t="shared" si="7"/>
        <v>0</v>
      </c>
      <c r="P21" s="42">
        <f t="shared" si="12"/>
        <v>0</v>
      </c>
      <c r="Q21" s="143"/>
    </row>
    <row r="22" spans="1:17" ht="14.25" x14ac:dyDescent="0.2">
      <c r="A22" s="13">
        <v>20</v>
      </c>
      <c r="B22" s="12">
        <v>100</v>
      </c>
      <c r="C22" s="12">
        <v>4</v>
      </c>
      <c r="D22" s="1">
        <f t="shared" si="0"/>
        <v>80</v>
      </c>
      <c r="E22" s="1">
        <f t="shared" si="1"/>
        <v>8000</v>
      </c>
      <c r="F22" s="41">
        <f t="shared" si="2"/>
        <v>9.5238095238095233E-2</v>
      </c>
      <c r="G22" s="35">
        <f t="shared" si="8"/>
        <v>46.026666666666664</v>
      </c>
      <c r="H22" s="2">
        <f t="shared" si="3"/>
        <v>46.026666666666664</v>
      </c>
      <c r="I22" s="2">
        <f t="shared" si="4"/>
        <v>184.10666666666665</v>
      </c>
      <c r="J22" s="27">
        <f t="shared" si="5"/>
        <v>0.708102564102564</v>
      </c>
      <c r="K22" s="42">
        <f t="shared" si="9"/>
        <v>9.5238095238095233E-2</v>
      </c>
      <c r="L22" s="35">
        <f t="shared" si="10"/>
        <v>82.19047619047619</v>
      </c>
      <c r="M22" s="2">
        <f t="shared" si="13"/>
        <v>82.19047619047619</v>
      </c>
      <c r="N22" s="2">
        <f t="shared" si="11"/>
        <v>328.76190476190476</v>
      </c>
      <c r="O22" s="27">
        <f t="shared" si="7"/>
        <v>0.82190476190476192</v>
      </c>
      <c r="P22" s="42">
        <f t="shared" si="12"/>
        <v>9.5238095238095274E-2</v>
      </c>
      <c r="Q22" s="143"/>
    </row>
    <row r="23" spans="1:17" ht="14.25" x14ac:dyDescent="0.2">
      <c r="A23" s="13">
        <v>19</v>
      </c>
      <c r="B23" s="12">
        <v>100</v>
      </c>
      <c r="C23" s="12">
        <v>4</v>
      </c>
      <c r="D23" s="1">
        <f t="shared" si="0"/>
        <v>76</v>
      </c>
      <c r="E23" s="1">
        <f t="shared" si="1"/>
        <v>7600</v>
      </c>
      <c r="F23" s="41">
        <f t="shared" si="2"/>
        <v>9.0476190476190474E-2</v>
      </c>
      <c r="G23" s="35">
        <f t="shared" si="8"/>
        <v>43.725333333333332</v>
      </c>
      <c r="H23" s="2">
        <f t="shared" si="3"/>
        <v>89.751999999999995</v>
      </c>
      <c r="I23" s="2">
        <f t="shared" si="4"/>
        <v>543.11466666666661</v>
      </c>
      <c r="J23" s="27">
        <f t="shared" si="5"/>
        <v>1.3808</v>
      </c>
      <c r="K23" s="42">
        <f t="shared" si="9"/>
        <v>0.18571428571428575</v>
      </c>
      <c r="L23" s="35">
        <f t="shared" si="10"/>
        <v>78.080952380952382</v>
      </c>
      <c r="M23" s="2">
        <f t="shared" si="13"/>
        <v>160.27142857142857</v>
      </c>
      <c r="N23" s="2">
        <f t="shared" si="11"/>
        <v>969.84761904761899</v>
      </c>
      <c r="O23" s="27">
        <f t="shared" si="7"/>
        <v>1.6027142857142858</v>
      </c>
      <c r="P23" s="42">
        <f t="shared" si="12"/>
        <v>0.18571428571428578</v>
      </c>
      <c r="Q23" s="143"/>
    </row>
    <row r="24" spans="1:17" ht="14.25" x14ac:dyDescent="0.2">
      <c r="A24" s="13">
        <v>18</v>
      </c>
      <c r="B24" s="12">
        <v>100</v>
      </c>
      <c r="C24" s="12">
        <v>4</v>
      </c>
      <c r="D24" s="1">
        <f t="shared" si="0"/>
        <v>72</v>
      </c>
      <c r="E24" s="1">
        <f t="shared" si="1"/>
        <v>7200</v>
      </c>
      <c r="F24" s="41">
        <f t="shared" si="2"/>
        <v>8.5714285714285715E-2</v>
      </c>
      <c r="G24" s="35">
        <f t="shared" si="8"/>
        <v>41.423999999999999</v>
      </c>
      <c r="H24" s="2">
        <f t="shared" si="3"/>
        <v>131.17599999999999</v>
      </c>
      <c r="I24" s="2">
        <f t="shared" si="4"/>
        <v>1067.8186666666666</v>
      </c>
      <c r="J24" s="27">
        <f t="shared" si="5"/>
        <v>2.0180923076923074</v>
      </c>
      <c r="K24" s="42">
        <f t="shared" si="9"/>
        <v>0.27142857142857141</v>
      </c>
      <c r="L24" s="35">
        <f t="shared" si="10"/>
        <v>73.971428571428575</v>
      </c>
      <c r="M24" s="2">
        <f t="shared" si="13"/>
        <v>234.24285714285713</v>
      </c>
      <c r="N24" s="2">
        <f t="shared" si="11"/>
        <v>1906.8190476190475</v>
      </c>
      <c r="O24" s="27">
        <f t="shared" si="7"/>
        <v>2.3424285714285715</v>
      </c>
      <c r="P24" s="42">
        <f t="shared" si="12"/>
        <v>0.27142857142857152</v>
      </c>
      <c r="Q24" s="143"/>
    </row>
    <row r="25" spans="1:17" ht="14.25" x14ac:dyDescent="0.2">
      <c r="A25" s="13">
        <v>17</v>
      </c>
      <c r="B25" s="12">
        <v>100</v>
      </c>
      <c r="C25" s="12">
        <v>4</v>
      </c>
      <c r="D25" s="1">
        <f t="shared" si="0"/>
        <v>68</v>
      </c>
      <c r="E25" s="1">
        <f t="shared" si="1"/>
        <v>6800</v>
      </c>
      <c r="F25" s="41">
        <f t="shared" si="2"/>
        <v>8.0952380952380956E-2</v>
      </c>
      <c r="G25" s="35">
        <f t="shared" si="8"/>
        <v>39.122666666666667</v>
      </c>
      <c r="H25" s="2">
        <f t="shared" si="3"/>
        <v>170.29866666666666</v>
      </c>
      <c r="I25" s="2">
        <f t="shared" si="4"/>
        <v>1749.0133333333333</v>
      </c>
      <c r="J25" s="27">
        <f t="shared" si="5"/>
        <v>2.6199794871794873</v>
      </c>
      <c r="K25" s="42">
        <f t="shared" si="9"/>
        <v>0.35238095238095246</v>
      </c>
      <c r="L25" s="35">
        <f t="shared" si="10"/>
        <v>69.861904761904768</v>
      </c>
      <c r="M25" s="2">
        <f t="shared" si="13"/>
        <v>304.10476190476192</v>
      </c>
      <c r="N25" s="2">
        <f t="shared" si="11"/>
        <v>3123.2380952380954</v>
      </c>
      <c r="O25" s="27">
        <f t="shared" si="7"/>
        <v>3.0410476190476192</v>
      </c>
      <c r="P25" s="42">
        <f t="shared" si="12"/>
        <v>0.35238095238095252</v>
      </c>
      <c r="Q25" s="143"/>
    </row>
    <row r="26" spans="1:17" ht="14.25" x14ac:dyDescent="0.2">
      <c r="A26" s="13">
        <v>16</v>
      </c>
      <c r="B26" s="12">
        <v>100</v>
      </c>
      <c r="C26" s="12">
        <v>4</v>
      </c>
      <c r="D26" s="1">
        <f t="shared" si="0"/>
        <v>64</v>
      </c>
      <c r="E26" s="1">
        <f t="shared" si="1"/>
        <v>6400</v>
      </c>
      <c r="F26" s="41">
        <f t="shared" si="2"/>
        <v>7.6190476190476197E-2</v>
      </c>
      <c r="G26" s="35">
        <f t="shared" si="8"/>
        <v>36.821333333333342</v>
      </c>
      <c r="H26" s="2">
        <f t="shared" si="3"/>
        <v>207.12</v>
      </c>
      <c r="I26" s="2">
        <f t="shared" si="4"/>
        <v>2577.4933333333333</v>
      </c>
      <c r="J26" s="27">
        <f t="shared" si="5"/>
        <v>3.1864615384615385</v>
      </c>
      <c r="K26" s="42">
        <f t="shared" si="9"/>
        <v>0.42857142857142866</v>
      </c>
      <c r="L26" s="35">
        <f t="shared" si="10"/>
        <v>65.75238095238096</v>
      </c>
      <c r="M26" s="2">
        <f t="shared" si="13"/>
        <v>369.85714285714289</v>
      </c>
      <c r="N26" s="2">
        <f t="shared" si="11"/>
        <v>4602.666666666667</v>
      </c>
      <c r="O26" s="27">
        <f t="shared" si="7"/>
        <v>3.6985714285714288</v>
      </c>
      <c r="P26" s="42">
        <f t="shared" si="12"/>
        <v>0.42857142857142871</v>
      </c>
      <c r="Q26" s="143"/>
    </row>
    <row r="27" spans="1:17" ht="14.25" x14ac:dyDescent="0.2">
      <c r="A27" s="13">
        <v>15</v>
      </c>
      <c r="B27" s="12">
        <v>100</v>
      </c>
      <c r="C27" s="12">
        <v>4</v>
      </c>
      <c r="D27" s="1">
        <f t="shared" si="0"/>
        <v>60</v>
      </c>
      <c r="E27" s="1">
        <f t="shared" si="1"/>
        <v>6000</v>
      </c>
      <c r="F27" s="41">
        <f t="shared" si="2"/>
        <v>7.1428571428571425E-2</v>
      </c>
      <c r="G27" s="35">
        <f t="shared" si="8"/>
        <v>34.520000000000003</v>
      </c>
      <c r="H27" s="2">
        <f t="shared" si="3"/>
        <v>241.64000000000001</v>
      </c>
      <c r="I27" s="2">
        <f t="shared" si="4"/>
        <v>3544.0533333333333</v>
      </c>
      <c r="J27" s="27">
        <f t="shared" si="5"/>
        <v>3.7175384615384619</v>
      </c>
      <c r="K27" s="42">
        <f t="shared" si="9"/>
        <v>0.50000000000000011</v>
      </c>
      <c r="L27" s="35">
        <f t="shared" si="10"/>
        <v>61.642857142857139</v>
      </c>
      <c r="M27" s="2">
        <f t="shared" si="13"/>
        <v>431.5</v>
      </c>
      <c r="N27" s="2">
        <f t="shared" si="11"/>
        <v>6328.666666666667</v>
      </c>
      <c r="O27" s="27">
        <f t="shared" si="7"/>
        <v>4.3150000000000004</v>
      </c>
      <c r="P27" s="42">
        <f t="shared" si="12"/>
        <v>0.50000000000000022</v>
      </c>
      <c r="Q27" s="143"/>
    </row>
    <row r="28" spans="1:17" ht="14.25" x14ac:dyDescent="0.2">
      <c r="A28" s="13">
        <v>14</v>
      </c>
      <c r="B28" s="12">
        <v>100</v>
      </c>
      <c r="C28" s="12">
        <v>4</v>
      </c>
      <c r="D28" s="1">
        <f t="shared" si="0"/>
        <v>56</v>
      </c>
      <c r="E28" s="1">
        <f t="shared" si="1"/>
        <v>5600</v>
      </c>
      <c r="F28" s="41">
        <f t="shared" si="2"/>
        <v>6.6666666666666666E-2</v>
      </c>
      <c r="G28" s="35">
        <f t="shared" si="8"/>
        <v>32.218666666666671</v>
      </c>
      <c r="H28" s="2">
        <f t="shared" si="3"/>
        <v>273.85866666666669</v>
      </c>
      <c r="I28" s="2">
        <f t="shared" si="4"/>
        <v>4639.4880000000003</v>
      </c>
      <c r="J28" s="27">
        <f t="shared" si="5"/>
        <v>4.2132102564102567</v>
      </c>
      <c r="K28" s="42">
        <f t="shared" si="9"/>
        <v>0.56666666666666676</v>
      </c>
      <c r="L28" s="35">
        <f t="shared" si="10"/>
        <v>57.533333333333331</v>
      </c>
      <c r="M28" s="2">
        <f t="shared" si="13"/>
        <v>489.0333333333333</v>
      </c>
      <c r="N28" s="2">
        <f t="shared" si="11"/>
        <v>8284.7999999999993</v>
      </c>
      <c r="O28" s="27">
        <f t="shared" si="7"/>
        <v>4.8903333333333334</v>
      </c>
      <c r="P28" s="42">
        <f t="shared" si="12"/>
        <v>0.56666666666666687</v>
      </c>
      <c r="Q28" s="143"/>
    </row>
    <row r="29" spans="1:17" ht="14.25" x14ac:dyDescent="0.2">
      <c r="A29" s="13">
        <v>13</v>
      </c>
      <c r="B29" s="12">
        <v>100</v>
      </c>
      <c r="C29" s="12">
        <v>4</v>
      </c>
      <c r="D29" s="1">
        <f t="shared" si="0"/>
        <v>52</v>
      </c>
      <c r="E29" s="1">
        <f t="shared" si="1"/>
        <v>5200</v>
      </c>
      <c r="F29" s="41">
        <f t="shared" si="2"/>
        <v>6.1904761904761907E-2</v>
      </c>
      <c r="G29" s="35">
        <f t="shared" si="8"/>
        <v>29.917333333333335</v>
      </c>
      <c r="H29" s="2">
        <f t="shared" si="3"/>
        <v>303.77600000000001</v>
      </c>
      <c r="I29" s="2">
        <f t="shared" si="4"/>
        <v>5854.5920000000006</v>
      </c>
      <c r="J29" s="27">
        <f t="shared" si="5"/>
        <v>4.6734769230769233</v>
      </c>
      <c r="K29" s="42">
        <f t="shared" si="9"/>
        <v>0.62857142857142867</v>
      </c>
      <c r="L29" s="35">
        <f t="shared" si="10"/>
        <v>53.423809523809524</v>
      </c>
      <c r="M29" s="2">
        <f t="shared" si="13"/>
        <v>542.4571428571428</v>
      </c>
      <c r="N29" s="2">
        <f t="shared" si="11"/>
        <v>10454.62857142857</v>
      </c>
      <c r="O29" s="27">
        <f t="shared" si="7"/>
        <v>5.4245714285714284</v>
      </c>
      <c r="P29" s="42">
        <f t="shared" si="12"/>
        <v>0.62857142857142878</v>
      </c>
      <c r="Q29" s="143"/>
    </row>
    <row r="30" spans="1:17" ht="14.25" x14ac:dyDescent="0.2">
      <c r="A30" s="13">
        <v>12</v>
      </c>
      <c r="B30" s="12">
        <v>100</v>
      </c>
      <c r="C30" s="12">
        <v>4</v>
      </c>
      <c r="D30" s="1">
        <f t="shared" si="0"/>
        <v>48</v>
      </c>
      <c r="E30" s="1">
        <f t="shared" si="1"/>
        <v>4800</v>
      </c>
      <c r="F30" s="41">
        <f t="shared" si="2"/>
        <v>5.7142857142857141E-2</v>
      </c>
      <c r="G30" s="35">
        <f t="shared" si="8"/>
        <v>27.616</v>
      </c>
      <c r="H30" s="2">
        <f t="shared" si="3"/>
        <v>331.392</v>
      </c>
      <c r="I30" s="2">
        <f t="shared" si="4"/>
        <v>7180.1600000000008</v>
      </c>
      <c r="J30" s="27">
        <f t="shared" si="5"/>
        <v>5.0983384615384617</v>
      </c>
      <c r="K30" s="42">
        <f t="shared" si="9"/>
        <v>0.68571428571428583</v>
      </c>
      <c r="L30" s="35">
        <f t="shared" si="10"/>
        <v>49.31428571428571</v>
      </c>
      <c r="M30" s="2">
        <f t="shared" si="13"/>
        <v>591.77142857142849</v>
      </c>
      <c r="N30" s="2">
        <f t="shared" si="11"/>
        <v>12821.714285714283</v>
      </c>
      <c r="O30" s="27">
        <f t="shared" si="7"/>
        <v>5.9177142857142853</v>
      </c>
      <c r="P30" s="42">
        <f t="shared" si="12"/>
        <v>0.68571428571428583</v>
      </c>
      <c r="Q30" s="143"/>
    </row>
    <row r="31" spans="1:17" ht="14.25" x14ac:dyDescent="0.2">
      <c r="A31" s="13">
        <v>11</v>
      </c>
      <c r="B31" s="12">
        <v>100</v>
      </c>
      <c r="C31" s="12">
        <v>4</v>
      </c>
      <c r="D31" s="1">
        <f t="shared" si="0"/>
        <v>44</v>
      </c>
      <c r="E31" s="1">
        <f t="shared" si="1"/>
        <v>4400</v>
      </c>
      <c r="F31" s="41">
        <f t="shared" si="2"/>
        <v>5.2380952380952382E-2</v>
      </c>
      <c r="G31" s="35">
        <f t="shared" si="8"/>
        <v>25.314666666666668</v>
      </c>
      <c r="H31" s="2">
        <f t="shared" si="3"/>
        <v>356.70666666666665</v>
      </c>
      <c r="I31" s="2">
        <f t="shared" si="4"/>
        <v>8606.9866666666676</v>
      </c>
      <c r="J31" s="27">
        <f t="shared" si="5"/>
        <v>5.4877948717948719</v>
      </c>
      <c r="K31" s="42">
        <f t="shared" si="9"/>
        <v>0.73809523809523825</v>
      </c>
      <c r="L31" s="35">
        <f t="shared" si="10"/>
        <v>45.204761904761909</v>
      </c>
      <c r="M31" s="2">
        <f t="shared" si="13"/>
        <v>636.97619047619037</v>
      </c>
      <c r="N31" s="2">
        <f t="shared" si="11"/>
        <v>15369.619047619044</v>
      </c>
      <c r="O31" s="27">
        <f t="shared" si="7"/>
        <v>6.3697619047619041</v>
      </c>
      <c r="P31" s="42">
        <f t="shared" si="12"/>
        <v>0.73809523809523825</v>
      </c>
      <c r="Q31" s="143"/>
    </row>
    <row r="32" spans="1:17" ht="14.25" x14ac:dyDescent="0.2">
      <c r="A32" s="13">
        <v>10</v>
      </c>
      <c r="B32" s="12">
        <v>100</v>
      </c>
      <c r="C32" s="12">
        <v>4</v>
      </c>
      <c r="D32" s="1">
        <f t="shared" si="0"/>
        <v>40</v>
      </c>
      <c r="E32" s="1">
        <f>+D32*B32</f>
        <v>4000</v>
      </c>
      <c r="F32" s="41">
        <f t="shared" si="2"/>
        <v>4.7619047619047616E-2</v>
      </c>
      <c r="G32" s="35">
        <f t="shared" si="8"/>
        <v>23.013333333333332</v>
      </c>
      <c r="H32" s="2">
        <f t="shared" si="3"/>
        <v>379.71999999999997</v>
      </c>
      <c r="I32" s="2">
        <f t="shared" si="4"/>
        <v>10125.866666666667</v>
      </c>
      <c r="J32" s="27">
        <f t="shared" si="5"/>
        <v>5.841846153846153</v>
      </c>
      <c r="K32" s="42">
        <f t="shared" si="9"/>
        <v>0.7857142857142857</v>
      </c>
      <c r="L32" s="35">
        <f t="shared" si="10"/>
        <v>41.095238095238095</v>
      </c>
      <c r="M32" s="2">
        <f t="shared" si="13"/>
        <v>678.07142857142844</v>
      </c>
      <c r="N32" s="2">
        <f t="shared" si="11"/>
        <v>18081.904761904756</v>
      </c>
      <c r="O32" s="27">
        <f t="shared" si="7"/>
        <v>6.7807142857142848</v>
      </c>
      <c r="P32" s="42">
        <f t="shared" si="12"/>
        <v>0.78571428571428581</v>
      </c>
      <c r="Q32" s="143"/>
    </row>
    <row r="33" spans="1:17" ht="14.25" x14ac:dyDescent="0.2">
      <c r="A33" s="13">
        <v>9</v>
      </c>
      <c r="B33" s="12">
        <v>100</v>
      </c>
      <c r="C33" s="12">
        <v>4</v>
      </c>
      <c r="D33" s="1">
        <f t="shared" si="0"/>
        <v>36</v>
      </c>
      <c r="E33" s="1">
        <f t="shared" ref="E33:E41" si="14">+D33*B33</f>
        <v>3600</v>
      </c>
      <c r="F33" s="41">
        <f t="shared" si="2"/>
        <v>4.2857142857142858E-2</v>
      </c>
      <c r="G33" s="35">
        <f t="shared" si="8"/>
        <v>20.712</v>
      </c>
      <c r="H33" s="2">
        <f t="shared" si="3"/>
        <v>400.43199999999996</v>
      </c>
      <c r="I33" s="2">
        <f t="shared" si="4"/>
        <v>11727.594666666666</v>
      </c>
      <c r="J33" s="27">
        <f t="shared" si="5"/>
        <v>6.1604923076923068</v>
      </c>
      <c r="K33" s="42">
        <f t="shared" si="9"/>
        <v>0.82857142857142863</v>
      </c>
      <c r="L33" s="35">
        <f t="shared" si="10"/>
        <v>36.985714285714288</v>
      </c>
      <c r="M33" s="2">
        <f t="shared" si="13"/>
        <v>715.05714285714271</v>
      </c>
      <c r="N33" s="2">
        <f t="shared" si="11"/>
        <v>20942.133333333328</v>
      </c>
      <c r="O33" s="27">
        <f t="shared" si="7"/>
        <v>7.1505714285714275</v>
      </c>
      <c r="P33" s="42">
        <f t="shared" si="12"/>
        <v>0.82857142857142874</v>
      </c>
      <c r="Q33" s="143"/>
    </row>
    <row r="34" spans="1:17" ht="14.25" x14ac:dyDescent="0.2">
      <c r="A34" s="13">
        <v>8</v>
      </c>
      <c r="B34" s="12">
        <v>100</v>
      </c>
      <c r="C34" s="12">
        <v>4</v>
      </c>
      <c r="D34" s="1">
        <f t="shared" si="0"/>
        <v>32</v>
      </c>
      <c r="E34" s="1">
        <f t="shared" si="14"/>
        <v>3200</v>
      </c>
      <c r="F34" s="41">
        <f t="shared" si="2"/>
        <v>3.8095238095238099E-2</v>
      </c>
      <c r="G34" s="35">
        <f t="shared" si="8"/>
        <v>18.410666666666671</v>
      </c>
      <c r="H34" s="2">
        <f t="shared" si="3"/>
        <v>418.84266666666662</v>
      </c>
      <c r="I34" s="2">
        <f t="shared" si="4"/>
        <v>13402.965333333332</v>
      </c>
      <c r="J34" s="27">
        <f t="shared" si="5"/>
        <v>6.4437333333333324</v>
      </c>
      <c r="K34" s="42">
        <f t="shared" si="9"/>
        <v>0.8666666666666667</v>
      </c>
      <c r="L34" s="35">
        <f t="shared" si="10"/>
        <v>32.87619047619048</v>
      </c>
      <c r="M34" s="2">
        <f t="shared" si="13"/>
        <v>747.93333333333317</v>
      </c>
      <c r="N34" s="2">
        <f t="shared" si="11"/>
        <v>23933.866666666661</v>
      </c>
      <c r="O34" s="27">
        <f t="shared" si="7"/>
        <v>7.4793333333333321</v>
      </c>
      <c r="P34" s="42">
        <f t="shared" si="12"/>
        <v>0.86666666666666681</v>
      </c>
      <c r="Q34" s="143"/>
    </row>
    <row r="35" spans="1:17" ht="14.25" x14ac:dyDescent="0.2">
      <c r="A35" s="13">
        <v>7</v>
      </c>
      <c r="B35" s="12">
        <v>100</v>
      </c>
      <c r="C35" s="12">
        <v>4</v>
      </c>
      <c r="D35" s="1">
        <f t="shared" si="0"/>
        <v>28</v>
      </c>
      <c r="E35" s="1">
        <f t="shared" si="14"/>
        <v>2800</v>
      </c>
      <c r="F35" s="41">
        <f t="shared" si="2"/>
        <v>3.3333333333333333E-2</v>
      </c>
      <c r="G35" s="35">
        <f t="shared" si="8"/>
        <v>16.109333333333336</v>
      </c>
      <c r="H35" s="2">
        <f t="shared" si="3"/>
        <v>434.95199999999994</v>
      </c>
      <c r="I35" s="2">
        <f t="shared" si="4"/>
        <v>15142.773333333331</v>
      </c>
      <c r="J35" s="27">
        <f t="shared" si="5"/>
        <v>6.6915692307692298</v>
      </c>
      <c r="K35" s="42">
        <f t="shared" si="9"/>
        <v>0.9</v>
      </c>
      <c r="L35" s="35">
        <f t="shared" si="10"/>
        <v>28.766666666666666</v>
      </c>
      <c r="M35" s="2">
        <f t="shared" si="13"/>
        <v>776.69999999999982</v>
      </c>
      <c r="N35" s="2">
        <f t="shared" si="11"/>
        <v>27040.666666666661</v>
      </c>
      <c r="O35" s="27">
        <f t="shared" si="7"/>
        <v>7.7669999999999986</v>
      </c>
      <c r="P35" s="42">
        <f t="shared" si="12"/>
        <v>0.90000000000000013</v>
      </c>
      <c r="Q35" s="143"/>
    </row>
    <row r="36" spans="1:17" ht="14.25" x14ac:dyDescent="0.2">
      <c r="A36" s="13">
        <v>6</v>
      </c>
      <c r="B36" s="12">
        <v>100</v>
      </c>
      <c r="C36" s="12">
        <v>4</v>
      </c>
      <c r="D36" s="1">
        <f t="shared" si="0"/>
        <v>24</v>
      </c>
      <c r="E36" s="1">
        <f t="shared" si="14"/>
        <v>2400</v>
      </c>
      <c r="F36" s="41">
        <f t="shared" si="2"/>
        <v>2.8571428571428571E-2</v>
      </c>
      <c r="G36" s="35">
        <f t="shared" si="8"/>
        <v>13.808</v>
      </c>
      <c r="H36" s="2">
        <f t="shared" si="3"/>
        <v>448.75999999999993</v>
      </c>
      <c r="I36" s="2">
        <f t="shared" si="4"/>
        <v>16937.813333333332</v>
      </c>
      <c r="J36" s="27">
        <f t="shared" si="5"/>
        <v>6.903999999999999</v>
      </c>
      <c r="K36" s="42">
        <f t="shared" si="9"/>
        <v>0.9285714285714286</v>
      </c>
      <c r="L36" s="35">
        <f t="shared" si="10"/>
        <v>24.657142857142855</v>
      </c>
      <c r="M36" s="2">
        <f t="shared" si="13"/>
        <v>801.35714285714266</v>
      </c>
      <c r="N36" s="2">
        <f t="shared" si="11"/>
        <v>30246.095238095229</v>
      </c>
      <c r="O36" s="27">
        <f t="shared" si="7"/>
        <v>8.0135714285714261</v>
      </c>
      <c r="P36" s="42">
        <f t="shared" si="12"/>
        <v>0.9285714285714286</v>
      </c>
      <c r="Q36" s="143"/>
    </row>
    <row r="37" spans="1:17" ht="14.25" x14ac:dyDescent="0.2">
      <c r="A37" s="13">
        <v>5</v>
      </c>
      <c r="B37" s="12">
        <v>100</v>
      </c>
      <c r="C37" s="12">
        <v>4</v>
      </c>
      <c r="D37" s="1">
        <f t="shared" si="0"/>
        <v>20</v>
      </c>
      <c r="E37" s="1">
        <f t="shared" si="14"/>
        <v>2000</v>
      </c>
      <c r="F37" s="41">
        <f t="shared" si="2"/>
        <v>2.3809523809523808E-2</v>
      </c>
      <c r="G37" s="35">
        <f t="shared" si="8"/>
        <v>11.506666666666666</v>
      </c>
      <c r="H37" s="2">
        <f t="shared" si="3"/>
        <v>460.26666666666659</v>
      </c>
      <c r="I37" s="2">
        <f t="shared" si="4"/>
        <v>18778.879999999997</v>
      </c>
      <c r="J37" s="27">
        <f t="shared" si="5"/>
        <v>7.08102564102564</v>
      </c>
      <c r="K37" s="42">
        <f t="shared" si="9"/>
        <v>0.95238095238095233</v>
      </c>
      <c r="L37" s="35">
        <f t="shared" si="10"/>
        <v>20.547619047619047</v>
      </c>
      <c r="M37" s="2">
        <f t="shared" si="13"/>
        <v>821.9047619047617</v>
      </c>
      <c r="N37" s="2">
        <f t="shared" si="11"/>
        <v>33533.714285714275</v>
      </c>
      <c r="O37" s="27">
        <f t="shared" si="7"/>
        <v>8.2190476190476165</v>
      </c>
      <c r="P37" s="42">
        <f t="shared" si="12"/>
        <v>0.95238095238095244</v>
      </c>
      <c r="Q37" s="143"/>
    </row>
    <row r="38" spans="1:17" ht="14.25" x14ac:dyDescent="0.2">
      <c r="A38" s="13">
        <v>4</v>
      </c>
      <c r="B38" s="12">
        <v>100</v>
      </c>
      <c r="C38" s="12">
        <v>4</v>
      </c>
      <c r="D38" s="1">
        <f t="shared" si="0"/>
        <v>16</v>
      </c>
      <c r="E38" s="1">
        <f t="shared" si="14"/>
        <v>1600</v>
      </c>
      <c r="F38" s="41">
        <f t="shared" si="2"/>
        <v>1.9047619047619049E-2</v>
      </c>
      <c r="G38" s="35">
        <f t="shared" si="8"/>
        <v>9.2053333333333356</v>
      </c>
      <c r="H38" s="2">
        <f t="shared" si="3"/>
        <v>469.47199999999992</v>
      </c>
      <c r="I38" s="2">
        <f t="shared" si="4"/>
        <v>20656.767999999996</v>
      </c>
      <c r="J38" s="27">
        <f t="shared" si="5"/>
        <v>7.2226461538461528</v>
      </c>
      <c r="K38" s="42">
        <f t="shared" si="9"/>
        <v>0.97142857142857142</v>
      </c>
      <c r="L38" s="35">
        <f t="shared" si="10"/>
        <v>16.43809523809524</v>
      </c>
      <c r="M38" s="2">
        <f t="shared" si="13"/>
        <v>838.34285714285693</v>
      </c>
      <c r="N38" s="2">
        <f t="shared" si="11"/>
        <v>36887.085714285706</v>
      </c>
      <c r="O38" s="27">
        <f t="shared" si="7"/>
        <v>8.3834285714285688</v>
      </c>
      <c r="P38" s="42">
        <f t="shared" si="12"/>
        <v>0.97142857142857142</v>
      </c>
      <c r="Q38" s="143"/>
    </row>
    <row r="39" spans="1:17" ht="14.25" x14ac:dyDescent="0.2">
      <c r="A39" s="13">
        <v>3</v>
      </c>
      <c r="B39" s="12">
        <v>100</v>
      </c>
      <c r="C39" s="12">
        <v>4</v>
      </c>
      <c r="D39" s="1">
        <f t="shared" si="0"/>
        <v>12</v>
      </c>
      <c r="E39" s="1">
        <f t="shared" si="14"/>
        <v>1200</v>
      </c>
      <c r="F39" s="41">
        <f t="shared" si="2"/>
        <v>1.4285714285714285E-2</v>
      </c>
      <c r="G39" s="35">
        <f t="shared" si="8"/>
        <v>6.9039999999999999</v>
      </c>
      <c r="H39" s="2">
        <f t="shared" si="3"/>
        <v>476.37599999999992</v>
      </c>
      <c r="I39" s="2">
        <f t="shared" si="4"/>
        <v>22562.271999999997</v>
      </c>
      <c r="J39" s="27">
        <f t="shared" si="5"/>
        <v>7.3288615384615374</v>
      </c>
      <c r="K39" s="42">
        <f t="shared" si="9"/>
        <v>0.98571428571428577</v>
      </c>
      <c r="L39" s="35">
        <f t="shared" si="10"/>
        <v>12.328571428571427</v>
      </c>
      <c r="M39" s="2">
        <f t="shared" si="13"/>
        <v>850.67142857142835</v>
      </c>
      <c r="N39" s="2">
        <f t="shared" si="11"/>
        <v>40289.771428571417</v>
      </c>
      <c r="O39" s="27">
        <f t="shared" si="7"/>
        <v>8.506714285714283</v>
      </c>
      <c r="P39" s="42">
        <f t="shared" si="12"/>
        <v>0.98571428571428577</v>
      </c>
      <c r="Q39" s="143"/>
    </row>
    <row r="40" spans="1:17" ht="14.25" x14ac:dyDescent="0.2">
      <c r="A40" s="13">
        <v>2</v>
      </c>
      <c r="B40" s="12">
        <v>100</v>
      </c>
      <c r="C40" s="12">
        <v>4</v>
      </c>
      <c r="D40" s="1">
        <f>+D41+C40</f>
        <v>8</v>
      </c>
      <c r="E40" s="1">
        <f t="shared" si="14"/>
        <v>800</v>
      </c>
      <c r="F40" s="41">
        <f t="shared" si="2"/>
        <v>9.5238095238095247E-3</v>
      </c>
      <c r="G40" s="35">
        <f t="shared" si="8"/>
        <v>4.6026666666666678</v>
      </c>
      <c r="H40" s="2">
        <f t="shared" si="3"/>
        <v>480.97866666666658</v>
      </c>
      <c r="I40" s="2">
        <f t="shared" si="4"/>
        <v>24486.186666666665</v>
      </c>
      <c r="J40" s="27">
        <f t="shared" si="5"/>
        <v>7.3996717948717938</v>
      </c>
      <c r="K40" s="42">
        <f t="shared" si="9"/>
        <v>0.99523809523809526</v>
      </c>
      <c r="L40" s="35">
        <f t="shared" si="10"/>
        <v>8.21904761904762</v>
      </c>
      <c r="M40" s="2">
        <f t="shared" si="13"/>
        <v>858.89047619047597</v>
      </c>
      <c r="N40" s="2">
        <f t="shared" si="11"/>
        <v>43725.333333333321</v>
      </c>
      <c r="O40" s="27">
        <f t="shared" si="7"/>
        <v>8.5889047619047592</v>
      </c>
      <c r="P40" s="42">
        <f t="shared" si="12"/>
        <v>0.99523809523809526</v>
      </c>
      <c r="Q40" s="143"/>
    </row>
    <row r="41" spans="1:17" ht="15" thickBot="1" x14ac:dyDescent="0.25">
      <c r="A41" s="13">
        <v>1</v>
      </c>
      <c r="B41" s="12">
        <v>100</v>
      </c>
      <c r="C41" s="47">
        <v>4</v>
      </c>
      <c r="D41" s="48">
        <f>+C41</f>
        <v>4</v>
      </c>
      <c r="E41" s="48">
        <f t="shared" si="14"/>
        <v>400</v>
      </c>
      <c r="F41" s="49">
        <f t="shared" si="2"/>
        <v>4.7619047619047623E-3</v>
      </c>
      <c r="G41" s="50">
        <f t="shared" si="8"/>
        <v>2.3013333333333339</v>
      </c>
      <c r="H41" s="51">
        <f t="shared" si="3"/>
        <v>483.27999999999992</v>
      </c>
      <c r="I41" s="51">
        <f>+I40+H41*C41</f>
        <v>26419.306666666664</v>
      </c>
      <c r="J41" s="52">
        <f t="shared" si="5"/>
        <v>7.435076923076922</v>
      </c>
      <c r="K41" s="53">
        <f t="shared" si="9"/>
        <v>1</v>
      </c>
      <c r="L41" s="50">
        <f t="shared" si="10"/>
        <v>4.10952380952381</v>
      </c>
      <c r="M41" s="51">
        <f t="shared" si="13"/>
        <v>862.99999999999977</v>
      </c>
      <c r="N41" s="51">
        <f t="shared" si="11"/>
        <v>47177.333333333321</v>
      </c>
      <c r="O41" s="52">
        <f t="shared" si="7"/>
        <v>8.6299999999999972</v>
      </c>
      <c r="P41" s="53">
        <f t="shared" si="12"/>
        <v>1</v>
      </c>
      <c r="Q41" s="143"/>
    </row>
    <row r="42" spans="1:17" ht="18.75" thickBot="1" x14ac:dyDescent="0.3">
      <c r="A42" s="4" t="s">
        <v>6</v>
      </c>
      <c r="B42" s="46">
        <f>SUM(B8:B41)</f>
        <v>2000</v>
      </c>
      <c r="C42" s="54">
        <f>SUM(C8:C41)</f>
        <v>80</v>
      </c>
      <c r="D42" s="55"/>
      <c r="E42" s="56">
        <f>SUM(E8:E41)</f>
        <v>84000</v>
      </c>
      <c r="F42" s="57">
        <f>SUM(F8:F41)</f>
        <v>1</v>
      </c>
      <c r="G42" s="58">
        <f t="shared" si="8"/>
        <v>483.28000000000003</v>
      </c>
      <c r="H42" s="59">
        <f>+H41</f>
        <v>483.27999999999992</v>
      </c>
      <c r="I42" s="59">
        <f>+I41</f>
        <v>26419.306666666664</v>
      </c>
      <c r="J42" s="60">
        <f t="shared" si="5"/>
        <v>7.435076923076922</v>
      </c>
      <c r="K42" s="61">
        <f t="shared" si="9"/>
        <v>1</v>
      </c>
      <c r="L42" s="58">
        <f t="shared" si="10"/>
        <v>863</v>
      </c>
      <c r="M42" s="59">
        <f>+M41</f>
        <v>862.99999999999977</v>
      </c>
      <c r="N42" s="59">
        <f>+N41</f>
        <v>47177.333333333321</v>
      </c>
      <c r="O42" s="60">
        <f t="shared" si="7"/>
        <v>8.6299999999999972</v>
      </c>
      <c r="P42" s="61">
        <f t="shared" si="12"/>
        <v>1</v>
      </c>
      <c r="Q42" s="144"/>
    </row>
    <row r="43" spans="1:17" ht="32.25" thickBot="1" x14ac:dyDescent="0.25">
      <c r="A43" s="173" t="s">
        <v>11</v>
      </c>
      <c r="B43" s="173"/>
      <c r="C43" s="173"/>
      <c r="D43" s="5"/>
      <c r="H43" s="33" t="s">
        <v>10</v>
      </c>
      <c r="I43" s="34" t="s">
        <v>20</v>
      </c>
      <c r="J43" s="34" t="s">
        <v>42</v>
      </c>
      <c r="K43" s="45"/>
      <c r="M43" s="33" t="s">
        <v>10</v>
      </c>
      <c r="N43" s="34" t="s">
        <v>20</v>
      </c>
      <c r="O43" s="34" t="s">
        <v>42</v>
      </c>
    </row>
    <row r="51" spans="1:21" x14ac:dyDescent="0.2">
      <c r="A51" s="182" t="s">
        <v>19</v>
      </c>
      <c r="B51" s="182"/>
      <c r="C51" s="182"/>
      <c r="D51" s="182"/>
      <c r="E51" s="182"/>
      <c r="F51" s="182"/>
      <c r="G51" s="182"/>
      <c r="H51" s="182"/>
      <c r="I51" s="182"/>
      <c r="J51" s="135"/>
      <c r="K51" s="135"/>
      <c r="L51" s="135"/>
      <c r="M51" s="135"/>
      <c r="N51" s="135"/>
      <c r="O51" s="135"/>
      <c r="P51" s="135"/>
      <c r="Q51" s="135"/>
      <c r="R51" s="20"/>
      <c r="S51" s="16"/>
      <c r="T51" s="16"/>
      <c r="U51" s="16"/>
    </row>
    <row r="52" spans="1:21" x14ac:dyDescent="0.2">
      <c r="A52" s="182" t="s">
        <v>13</v>
      </c>
      <c r="B52" s="182"/>
      <c r="C52" s="182"/>
      <c r="D52" s="182"/>
      <c r="E52" s="182"/>
      <c r="F52" s="64"/>
      <c r="G52" s="152"/>
      <c r="H52" s="64"/>
      <c r="I52" s="64"/>
      <c r="J52" s="64"/>
      <c r="K52" s="64"/>
      <c r="L52" s="182"/>
      <c r="M52" s="182"/>
      <c r="N52" s="182"/>
      <c r="O52" s="182"/>
      <c r="P52" s="182"/>
      <c r="Q52" s="135"/>
      <c r="R52" s="16"/>
      <c r="S52" s="16"/>
      <c r="T52" s="16"/>
      <c r="U52" s="16"/>
    </row>
    <row r="53" spans="1:21" x14ac:dyDescent="0.2">
      <c r="A53" s="182" t="s">
        <v>15</v>
      </c>
      <c r="B53" s="182"/>
      <c r="C53" s="135" t="s">
        <v>16</v>
      </c>
      <c r="D53" s="135"/>
      <c r="E53" s="64"/>
      <c r="H53" s="182" t="s">
        <v>15</v>
      </c>
      <c r="I53" s="182"/>
      <c r="K53" s="67"/>
      <c r="L53" s="67"/>
      <c r="M53" s="67"/>
      <c r="N53" s="182" t="s">
        <v>18</v>
      </c>
      <c r="O53" s="182"/>
      <c r="P53" s="64"/>
      <c r="Q53" s="64"/>
      <c r="R53" s="16"/>
      <c r="S53" s="16"/>
      <c r="T53" s="16"/>
      <c r="U53" s="16"/>
    </row>
    <row r="54" spans="1:21" x14ac:dyDescent="0.2">
      <c r="A54" s="64" t="s">
        <v>14</v>
      </c>
      <c r="B54" s="64" t="s">
        <v>15</v>
      </c>
      <c r="C54" s="64"/>
      <c r="D54" s="64"/>
      <c r="E54" s="64"/>
      <c r="G54" s="64" t="s">
        <v>15</v>
      </c>
      <c r="H54" s="64"/>
      <c r="I54" s="64" t="s">
        <v>60</v>
      </c>
      <c r="J54" s="64" t="s">
        <v>61</v>
      </c>
      <c r="K54" s="64" t="s">
        <v>64</v>
      </c>
      <c r="L54" s="64"/>
      <c r="M54" s="64"/>
      <c r="N54" s="64"/>
      <c r="O54" s="64" t="s">
        <v>63</v>
      </c>
      <c r="P54" s="64"/>
      <c r="Q54" s="64"/>
      <c r="R54" s="16"/>
      <c r="S54" s="16"/>
      <c r="T54" s="16"/>
      <c r="U54" s="16"/>
    </row>
    <row r="55" spans="1:21" x14ac:dyDescent="0.2">
      <c r="A55" s="64">
        <v>0</v>
      </c>
      <c r="B55" s="64">
        <v>0</v>
      </c>
      <c r="C55" s="65">
        <f t="shared" ref="C55:C87" si="15">+D10</f>
        <v>80</v>
      </c>
      <c r="D55" s="64"/>
      <c r="E55" s="64"/>
      <c r="G55" s="64">
        <v>0</v>
      </c>
      <c r="H55" s="64"/>
      <c r="I55" s="64"/>
      <c r="J55" s="64"/>
      <c r="K55" s="64"/>
      <c r="L55" s="64"/>
      <c r="M55" s="66"/>
      <c r="N55" s="66">
        <f t="shared" ref="N55:N85" si="16">+A10</f>
        <v>0</v>
      </c>
      <c r="O55" s="66">
        <f t="shared" ref="O55:O86" si="17">+G10</f>
        <v>0</v>
      </c>
      <c r="P55" s="66">
        <f>+L10</f>
        <v>0</v>
      </c>
      <c r="Q55" s="64"/>
      <c r="R55" s="16"/>
      <c r="S55" s="16"/>
      <c r="T55" s="16"/>
      <c r="U55" s="16"/>
    </row>
    <row r="56" spans="1:21" x14ac:dyDescent="0.2">
      <c r="A56" s="65">
        <f>+D10</f>
        <v>80</v>
      </c>
      <c r="B56" s="64">
        <v>0</v>
      </c>
      <c r="C56" s="65">
        <f t="shared" si="15"/>
        <v>80</v>
      </c>
      <c r="D56" s="66">
        <f t="shared" ref="D56:D87" si="18">+I10</f>
        <v>0</v>
      </c>
      <c r="E56" s="66">
        <f>+N10</f>
        <v>0</v>
      </c>
      <c r="G56" s="64">
        <v>0</v>
      </c>
      <c r="H56" s="64"/>
      <c r="I56" s="64"/>
      <c r="K56" s="65"/>
      <c r="L56" s="64"/>
      <c r="M56" s="66"/>
      <c r="N56" s="66">
        <f t="shared" si="16"/>
        <v>0</v>
      </c>
      <c r="O56" s="66">
        <f t="shared" si="17"/>
        <v>0</v>
      </c>
      <c r="P56" s="66">
        <f t="shared" ref="P56:P86" si="19">+L11</f>
        <v>0</v>
      </c>
      <c r="Q56" s="64"/>
      <c r="R56" s="16"/>
      <c r="S56" s="16"/>
      <c r="T56" s="16"/>
      <c r="U56" s="16"/>
    </row>
    <row r="57" spans="1:21" x14ac:dyDescent="0.2">
      <c r="A57" s="65">
        <f>+D10</f>
        <v>80</v>
      </c>
      <c r="B57" s="66">
        <f>+H10</f>
        <v>0</v>
      </c>
      <c r="C57" s="65">
        <f t="shared" si="15"/>
        <v>80</v>
      </c>
      <c r="D57" s="66">
        <f t="shared" si="18"/>
        <v>0</v>
      </c>
      <c r="E57" s="66">
        <f t="shared" ref="E57:E87" si="20">+N11</f>
        <v>0</v>
      </c>
      <c r="G57" s="66">
        <f>+M10</f>
        <v>0</v>
      </c>
      <c r="H57" s="64"/>
      <c r="I57" s="66"/>
      <c r="K57" s="65"/>
      <c r="L57" s="66"/>
      <c r="M57" s="66"/>
      <c r="N57" s="66">
        <f t="shared" si="16"/>
        <v>0</v>
      </c>
      <c r="O57" s="66">
        <f t="shared" si="17"/>
        <v>0</v>
      </c>
      <c r="P57" s="66">
        <f t="shared" si="19"/>
        <v>0</v>
      </c>
      <c r="Q57" s="64"/>
      <c r="R57" s="16"/>
      <c r="S57" s="16"/>
      <c r="T57" s="16"/>
      <c r="U57" s="16"/>
    </row>
    <row r="58" spans="1:21" x14ac:dyDescent="0.2">
      <c r="A58" s="65">
        <f>+D11</f>
        <v>80</v>
      </c>
      <c r="B58" s="66">
        <f>+H10</f>
        <v>0</v>
      </c>
      <c r="C58" s="65">
        <f t="shared" si="15"/>
        <v>80</v>
      </c>
      <c r="D58" s="66">
        <f t="shared" si="18"/>
        <v>0</v>
      </c>
      <c r="E58" s="66">
        <f t="shared" si="20"/>
        <v>0</v>
      </c>
      <c r="G58" s="66">
        <f>+M10</f>
        <v>0</v>
      </c>
      <c r="H58" s="64"/>
      <c r="I58" s="66"/>
      <c r="K58" s="65"/>
      <c r="L58" s="66"/>
      <c r="M58" s="66"/>
      <c r="N58" s="66">
        <f t="shared" si="16"/>
        <v>0</v>
      </c>
      <c r="O58" s="66">
        <f t="shared" si="17"/>
        <v>0</v>
      </c>
      <c r="P58" s="66">
        <f t="shared" si="19"/>
        <v>0</v>
      </c>
      <c r="Q58" s="64"/>
      <c r="R58" s="16"/>
      <c r="S58" s="16"/>
      <c r="T58" s="16"/>
      <c r="U58" s="16"/>
    </row>
    <row r="59" spans="1:21" x14ac:dyDescent="0.2">
      <c r="A59" s="65">
        <f>+D11</f>
        <v>80</v>
      </c>
      <c r="B59" s="66">
        <f>+H11</f>
        <v>0</v>
      </c>
      <c r="C59" s="65">
        <f t="shared" si="15"/>
        <v>80</v>
      </c>
      <c r="D59" s="66">
        <f t="shared" si="18"/>
        <v>0</v>
      </c>
      <c r="E59" s="66">
        <f t="shared" si="20"/>
        <v>0</v>
      </c>
      <c r="G59" s="66">
        <f>+M11</f>
        <v>0</v>
      </c>
      <c r="H59" s="64"/>
      <c r="I59" s="66"/>
      <c r="K59" s="65"/>
      <c r="L59" s="66"/>
      <c r="M59" s="66"/>
      <c r="N59" s="66">
        <f t="shared" si="16"/>
        <v>0</v>
      </c>
      <c r="O59" s="66">
        <f t="shared" si="17"/>
        <v>0</v>
      </c>
      <c r="P59" s="66">
        <f t="shared" si="19"/>
        <v>0</v>
      </c>
      <c r="Q59" s="64"/>
      <c r="R59" s="16"/>
      <c r="S59" s="16"/>
      <c r="T59" s="16"/>
      <c r="U59" s="16"/>
    </row>
    <row r="60" spans="1:21" x14ac:dyDescent="0.2">
      <c r="A60" s="65">
        <f>+D12</f>
        <v>80</v>
      </c>
      <c r="B60" s="66">
        <f>+H11</f>
        <v>0</v>
      </c>
      <c r="C60" s="65">
        <f t="shared" si="15"/>
        <v>80</v>
      </c>
      <c r="D60" s="66">
        <f t="shared" si="18"/>
        <v>0</v>
      </c>
      <c r="E60" s="66">
        <f t="shared" si="20"/>
        <v>0</v>
      </c>
      <c r="G60" s="66">
        <f>+M11</f>
        <v>0</v>
      </c>
      <c r="H60" s="64"/>
      <c r="I60" s="66"/>
      <c r="K60" s="65"/>
      <c r="L60" s="66"/>
      <c r="M60" s="66"/>
      <c r="N60" s="66">
        <f t="shared" si="16"/>
        <v>0</v>
      </c>
      <c r="O60" s="66">
        <f t="shared" si="17"/>
        <v>0</v>
      </c>
      <c r="P60" s="66">
        <f t="shared" si="19"/>
        <v>0</v>
      </c>
      <c r="Q60" s="64"/>
      <c r="R60" s="16"/>
      <c r="S60" s="16"/>
      <c r="T60" s="16"/>
      <c r="U60" s="16"/>
    </row>
    <row r="61" spans="1:21" x14ac:dyDescent="0.2">
      <c r="A61" s="65">
        <f>+D12</f>
        <v>80</v>
      </c>
      <c r="B61" s="66">
        <f>+H12</f>
        <v>0</v>
      </c>
      <c r="C61" s="65">
        <f t="shared" si="15"/>
        <v>80</v>
      </c>
      <c r="D61" s="66">
        <f t="shared" si="18"/>
        <v>0</v>
      </c>
      <c r="E61" s="66">
        <f t="shared" si="20"/>
        <v>0</v>
      </c>
      <c r="G61" s="66">
        <f>+M12</f>
        <v>0</v>
      </c>
      <c r="H61" s="64"/>
      <c r="I61" s="66"/>
      <c r="K61" s="65"/>
      <c r="L61" s="66"/>
      <c r="M61" s="66"/>
      <c r="N61" s="66">
        <f t="shared" si="16"/>
        <v>0</v>
      </c>
      <c r="O61" s="66">
        <f t="shared" si="17"/>
        <v>0</v>
      </c>
      <c r="P61" s="66">
        <f t="shared" si="19"/>
        <v>0</v>
      </c>
      <c r="Q61" s="64"/>
      <c r="R61" s="16"/>
      <c r="S61" s="16"/>
      <c r="T61" s="16"/>
      <c r="U61" s="16"/>
    </row>
    <row r="62" spans="1:21" x14ac:dyDescent="0.2">
      <c r="A62" s="65">
        <f>+D13</f>
        <v>80</v>
      </c>
      <c r="B62" s="66">
        <f>+H12</f>
        <v>0</v>
      </c>
      <c r="C62" s="65">
        <f t="shared" si="15"/>
        <v>80</v>
      </c>
      <c r="D62" s="66">
        <f t="shared" si="18"/>
        <v>0</v>
      </c>
      <c r="E62" s="66">
        <f t="shared" si="20"/>
        <v>0</v>
      </c>
      <c r="G62" s="66">
        <f>+M12</f>
        <v>0</v>
      </c>
      <c r="H62" s="64"/>
      <c r="I62" s="66"/>
      <c r="K62" s="65"/>
      <c r="L62" s="66"/>
      <c r="M62" s="66"/>
      <c r="N62" s="66">
        <f t="shared" si="16"/>
        <v>0</v>
      </c>
      <c r="O62" s="66">
        <f t="shared" si="17"/>
        <v>0</v>
      </c>
      <c r="P62" s="66">
        <f t="shared" si="19"/>
        <v>0</v>
      </c>
      <c r="Q62" s="64"/>
      <c r="R62" s="16"/>
      <c r="S62" s="16"/>
      <c r="T62" s="16"/>
      <c r="U62" s="16"/>
    </row>
    <row r="63" spans="1:21" x14ac:dyDescent="0.2">
      <c r="A63" s="65">
        <f>+D13</f>
        <v>80</v>
      </c>
      <c r="B63" s="66">
        <f>+H13</f>
        <v>0</v>
      </c>
      <c r="C63" s="65">
        <f t="shared" si="15"/>
        <v>80</v>
      </c>
      <c r="D63" s="66">
        <f t="shared" si="18"/>
        <v>0</v>
      </c>
      <c r="E63" s="66">
        <f t="shared" si="20"/>
        <v>0</v>
      </c>
      <c r="G63" s="66">
        <f>+M13</f>
        <v>0</v>
      </c>
      <c r="H63" s="64"/>
      <c r="I63" s="66"/>
      <c r="K63" s="65"/>
      <c r="L63" s="66"/>
      <c r="M63" s="66"/>
      <c r="N63" s="66">
        <f t="shared" si="16"/>
        <v>0</v>
      </c>
      <c r="O63" s="66">
        <f t="shared" si="17"/>
        <v>0</v>
      </c>
      <c r="P63" s="66">
        <f t="shared" si="19"/>
        <v>0</v>
      </c>
      <c r="Q63" s="64"/>
      <c r="R63" s="16"/>
      <c r="S63" s="16"/>
      <c r="T63" s="16"/>
      <c r="U63" s="16"/>
    </row>
    <row r="64" spans="1:21" x14ac:dyDescent="0.2">
      <c r="A64" s="65">
        <f>+D14</f>
        <v>80</v>
      </c>
      <c r="B64" s="66">
        <f>+H13</f>
        <v>0</v>
      </c>
      <c r="C64" s="65">
        <f t="shared" si="15"/>
        <v>80</v>
      </c>
      <c r="D64" s="66">
        <f t="shared" si="18"/>
        <v>0</v>
      </c>
      <c r="E64" s="66">
        <f t="shared" si="20"/>
        <v>0</v>
      </c>
      <c r="G64" s="66">
        <f>+M13</f>
        <v>0</v>
      </c>
      <c r="H64" s="64"/>
      <c r="I64" s="66"/>
      <c r="K64" s="65"/>
      <c r="L64" s="66"/>
      <c r="M64" s="66"/>
      <c r="N64" s="66">
        <f t="shared" si="16"/>
        <v>0</v>
      </c>
      <c r="O64" s="66">
        <f t="shared" si="17"/>
        <v>0</v>
      </c>
      <c r="P64" s="66">
        <f t="shared" si="19"/>
        <v>0</v>
      </c>
      <c r="Q64" s="64"/>
      <c r="R64" s="16"/>
      <c r="S64" s="16"/>
      <c r="T64" s="16"/>
      <c r="U64" s="16"/>
    </row>
    <row r="65" spans="1:21" x14ac:dyDescent="0.2">
      <c r="A65" s="65">
        <f>+D14</f>
        <v>80</v>
      </c>
      <c r="B65" s="66">
        <f>+H14</f>
        <v>0</v>
      </c>
      <c r="C65" s="65">
        <f t="shared" si="15"/>
        <v>80</v>
      </c>
      <c r="D65" s="66">
        <f t="shared" si="18"/>
        <v>0</v>
      </c>
      <c r="E65" s="66">
        <f t="shared" si="20"/>
        <v>0</v>
      </c>
      <c r="G65" s="66">
        <f>+M14</f>
        <v>0</v>
      </c>
      <c r="H65" s="64"/>
      <c r="I65" s="66"/>
      <c r="K65" s="65"/>
      <c r="L65" s="66"/>
      <c r="M65" s="66"/>
      <c r="N65" s="66">
        <f t="shared" si="16"/>
        <v>0</v>
      </c>
      <c r="O65" s="66">
        <f t="shared" si="17"/>
        <v>0</v>
      </c>
      <c r="P65" s="66">
        <f t="shared" si="19"/>
        <v>0</v>
      </c>
      <c r="Q65" s="64"/>
      <c r="R65" s="16"/>
      <c r="S65" s="16"/>
      <c r="T65" s="16"/>
      <c r="U65" s="16"/>
    </row>
    <row r="66" spans="1:21" x14ac:dyDescent="0.2">
      <c r="A66" s="65">
        <f>+D15</f>
        <v>80</v>
      </c>
      <c r="B66" s="66">
        <f>+H14</f>
        <v>0</v>
      </c>
      <c r="C66" s="65">
        <f t="shared" si="15"/>
        <v>80</v>
      </c>
      <c r="D66" s="66">
        <f t="shared" si="18"/>
        <v>0</v>
      </c>
      <c r="E66" s="66">
        <f t="shared" si="20"/>
        <v>0</v>
      </c>
      <c r="G66" s="66">
        <f>+M14</f>
        <v>0</v>
      </c>
      <c r="H66" s="65">
        <f>+H67</f>
        <v>80</v>
      </c>
      <c r="I66" s="66">
        <v>0</v>
      </c>
      <c r="J66">
        <v>0</v>
      </c>
      <c r="K66" s="65">
        <v>0</v>
      </c>
      <c r="L66" s="66"/>
      <c r="M66" s="66"/>
      <c r="N66" s="66">
        <f t="shared" si="16"/>
        <v>0</v>
      </c>
      <c r="O66" s="66">
        <f t="shared" si="17"/>
        <v>0</v>
      </c>
      <c r="P66" s="66">
        <f t="shared" si="19"/>
        <v>0</v>
      </c>
      <c r="Q66" s="64"/>
      <c r="R66" s="16"/>
      <c r="S66" s="16"/>
      <c r="T66" s="16"/>
      <c r="U66" s="16"/>
    </row>
    <row r="67" spans="1:21" x14ac:dyDescent="0.2">
      <c r="A67" s="65">
        <f>+D15</f>
        <v>80</v>
      </c>
      <c r="B67" s="66">
        <f>+H15</f>
        <v>0</v>
      </c>
      <c r="C67" s="65">
        <f t="shared" si="15"/>
        <v>80</v>
      </c>
      <c r="D67" s="66">
        <f t="shared" si="18"/>
        <v>0</v>
      </c>
      <c r="E67" s="66">
        <f t="shared" si="20"/>
        <v>0</v>
      </c>
      <c r="G67" s="66">
        <f>+M15</f>
        <v>0</v>
      </c>
      <c r="H67" s="65">
        <f>+D22</f>
        <v>80</v>
      </c>
      <c r="I67" s="66">
        <f t="shared" ref="I67:I86" si="21">+A142</f>
        <v>81.006666666666661</v>
      </c>
      <c r="J67" s="150">
        <v>56.816597823712058</v>
      </c>
      <c r="K67" s="65">
        <f t="shared" ref="K67:K86" si="22">+B142</f>
        <v>67.356097560975599</v>
      </c>
      <c r="L67" s="66"/>
      <c r="M67" s="66"/>
      <c r="N67" s="66">
        <f t="shared" si="16"/>
        <v>20</v>
      </c>
      <c r="O67" s="66">
        <f t="shared" si="17"/>
        <v>46.026666666666664</v>
      </c>
      <c r="P67" s="66">
        <f t="shared" si="19"/>
        <v>82.19047619047619</v>
      </c>
      <c r="Q67" s="64"/>
      <c r="R67" s="16"/>
      <c r="S67" s="16"/>
      <c r="T67" s="16"/>
      <c r="U67" s="16"/>
    </row>
    <row r="68" spans="1:21" x14ac:dyDescent="0.2">
      <c r="A68" s="65">
        <f>+D16</f>
        <v>80</v>
      </c>
      <c r="B68" s="66">
        <f>+H15</f>
        <v>0</v>
      </c>
      <c r="C68" s="65">
        <f t="shared" si="15"/>
        <v>76</v>
      </c>
      <c r="D68" s="66">
        <f t="shared" si="18"/>
        <v>184.10666666666665</v>
      </c>
      <c r="E68" s="66">
        <f t="shared" si="20"/>
        <v>328.76190476190476</v>
      </c>
      <c r="G68" s="66">
        <f>+M15</f>
        <v>0</v>
      </c>
      <c r="H68" s="65">
        <f t="shared" ref="H68:H87" si="23">+D23</f>
        <v>76</v>
      </c>
      <c r="I68" s="66">
        <f t="shared" si="21"/>
        <v>40.227306666666664</v>
      </c>
      <c r="J68" s="150">
        <v>52.609070964147023</v>
      </c>
      <c r="K68" s="65">
        <f t="shared" si="22"/>
        <v>60.788878048780482</v>
      </c>
      <c r="L68" s="66"/>
      <c r="M68" s="66"/>
      <c r="N68" s="66">
        <f t="shared" si="16"/>
        <v>19</v>
      </c>
      <c r="O68" s="66">
        <f t="shared" si="17"/>
        <v>43.725333333333332</v>
      </c>
      <c r="P68" s="66">
        <f t="shared" si="19"/>
        <v>78.080952380952382</v>
      </c>
      <c r="Q68" s="64"/>
      <c r="R68" s="16"/>
      <c r="S68" s="16"/>
      <c r="T68" s="16"/>
      <c r="U68" s="16"/>
    </row>
    <row r="69" spans="1:21" x14ac:dyDescent="0.2">
      <c r="A69" s="65">
        <f>+D16</f>
        <v>80</v>
      </c>
      <c r="B69" s="66">
        <f>+H16</f>
        <v>0</v>
      </c>
      <c r="C69" s="65">
        <f t="shared" si="15"/>
        <v>72</v>
      </c>
      <c r="D69" s="66">
        <f t="shared" si="18"/>
        <v>543.11466666666661</v>
      </c>
      <c r="E69" s="66">
        <f t="shared" si="20"/>
        <v>969.84761904761899</v>
      </c>
      <c r="G69" s="66">
        <f>+M16</f>
        <v>0</v>
      </c>
      <c r="H69" s="65">
        <f t="shared" si="23"/>
        <v>72</v>
      </c>
      <c r="I69" s="66">
        <f t="shared" si="21"/>
        <v>38.110080000000004</v>
      </c>
      <c r="J69" s="150">
        <v>48.510861666667928</v>
      </c>
      <c r="K69" s="65">
        <f t="shared" si="22"/>
        <v>54.558439024390239</v>
      </c>
      <c r="L69" s="66"/>
      <c r="M69" s="66"/>
      <c r="N69" s="66">
        <f t="shared" si="16"/>
        <v>18</v>
      </c>
      <c r="O69" s="66">
        <f t="shared" si="17"/>
        <v>41.423999999999999</v>
      </c>
      <c r="P69" s="66">
        <f t="shared" si="19"/>
        <v>73.971428571428575</v>
      </c>
      <c r="Q69" s="64"/>
      <c r="R69" s="16"/>
      <c r="S69" s="16"/>
      <c r="T69" s="16"/>
      <c r="U69" s="16"/>
    </row>
    <row r="70" spans="1:21" x14ac:dyDescent="0.2">
      <c r="A70" s="65">
        <f>+D17</f>
        <v>80</v>
      </c>
      <c r="B70" s="66">
        <f>+H16</f>
        <v>0</v>
      </c>
      <c r="C70" s="65">
        <f t="shared" si="15"/>
        <v>68</v>
      </c>
      <c r="D70" s="66">
        <f t="shared" si="18"/>
        <v>1067.8186666666666</v>
      </c>
      <c r="E70" s="66">
        <f t="shared" si="20"/>
        <v>1906.8190476190475</v>
      </c>
      <c r="G70" s="66">
        <f>+M16</f>
        <v>0</v>
      </c>
      <c r="H70" s="65">
        <f t="shared" si="23"/>
        <v>68</v>
      </c>
      <c r="I70" s="66">
        <f t="shared" si="21"/>
        <v>35.992853333333336</v>
      </c>
      <c r="J70" s="150">
        <v>44.524967711566781</v>
      </c>
      <c r="K70" s="65">
        <f t="shared" si="22"/>
        <v>48.664780487804869</v>
      </c>
      <c r="L70" s="66"/>
      <c r="M70" s="66"/>
      <c r="N70" s="66">
        <f t="shared" si="16"/>
        <v>17</v>
      </c>
      <c r="O70" s="66">
        <f t="shared" si="17"/>
        <v>39.122666666666667</v>
      </c>
      <c r="P70" s="66">
        <f t="shared" si="19"/>
        <v>69.861904761904768</v>
      </c>
      <c r="Q70" s="64"/>
      <c r="R70" s="16"/>
      <c r="S70" s="16"/>
      <c r="T70" s="16"/>
      <c r="U70" s="16"/>
    </row>
    <row r="71" spans="1:21" x14ac:dyDescent="0.2">
      <c r="A71" s="65">
        <f>+D17</f>
        <v>80</v>
      </c>
      <c r="B71" s="66">
        <f>+H17</f>
        <v>0</v>
      </c>
      <c r="C71" s="65">
        <f t="shared" si="15"/>
        <v>64</v>
      </c>
      <c r="D71" s="66">
        <f t="shared" si="18"/>
        <v>1749.0133333333333</v>
      </c>
      <c r="E71" s="66">
        <f t="shared" si="20"/>
        <v>3123.2380952380954</v>
      </c>
      <c r="G71" s="66">
        <f>+M17</f>
        <v>0</v>
      </c>
      <c r="H71" s="65">
        <f t="shared" si="23"/>
        <v>64</v>
      </c>
      <c r="I71" s="66">
        <f t="shared" si="21"/>
        <v>33.875626666666676</v>
      </c>
      <c r="J71" s="150">
        <v>40.654647994907755</v>
      </c>
      <c r="K71" s="65">
        <f t="shared" si="22"/>
        <v>43.107902439024386</v>
      </c>
      <c r="L71" s="66"/>
      <c r="M71" s="66"/>
      <c r="N71" s="66">
        <f t="shared" si="16"/>
        <v>16</v>
      </c>
      <c r="O71" s="66">
        <f t="shared" si="17"/>
        <v>36.821333333333342</v>
      </c>
      <c r="P71" s="66">
        <f t="shared" si="19"/>
        <v>65.75238095238096</v>
      </c>
      <c r="Q71" s="64"/>
      <c r="R71" s="16"/>
      <c r="S71" s="16"/>
      <c r="T71" s="16"/>
      <c r="U71" s="16"/>
    </row>
    <row r="72" spans="1:21" x14ac:dyDescent="0.2">
      <c r="A72" s="65">
        <f>+D18</f>
        <v>80</v>
      </c>
      <c r="B72" s="66">
        <f>+H17</f>
        <v>0</v>
      </c>
      <c r="C72" s="65">
        <f t="shared" si="15"/>
        <v>60</v>
      </c>
      <c r="D72" s="66">
        <f t="shared" si="18"/>
        <v>2577.4933333333333</v>
      </c>
      <c r="E72" s="66">
        <f t="shared" si="20"/>
        <v>4602.666666666667</v>
      </c>
      <c r="G72" s="66">
        <f>+M17</f>
        <v>0</v>
      </c>
      <c r="H72" s="65">
        <f t="shared" si="23"/>
        <v>60</v>
      </c>
      <c r="I72" s="66">
        <f t="shared" si="21"/>
        <v>31.758400000000005</v>
      </c>
      <c r="J72" s="150">
        <v>36.903462803953715</v>
      </c>
      <c r="K72" s="65">
        <f t="shared" si="22"/>
        <v>37.887804878048769</v>
      </c>
      <c r="L72" s="66"/>
      <c r="M72" s="66"/>
      <c r="N72" s="66">
        <f t="shared" si="16"/>
        <v>15</v>
      </c>
      <c r="O72" s="66">
        <f t="shared" si="17"/>
        <v>34.520000000000003</v>
      </c>
      <c r="P72" s="66">
        <f t="shared" si="19"/>
        <v>61.642857142857139</v>
      </c>
      <c r="Q72" s="64"/>
      <c r="R72" s="16"/>
      <c r="S72" s="16"/>
      <c r="T72" s="16"/>
      <c r="U72" s="16"/>
    </row>
    <row r="73" spans="1:21" x14ac:dyDescent="0.2">
      <c r="A73" s="65">
        <f>+D18</f>
        <v>80</v>
      </c>
      <c r="B73" s="66">
        <f>+H18</f>
        <v>0</v>
      </c>
      <c r="C73" s="65">
        <f t="shared" si="15"/>
        <v>56</v>
      </c>
      <c r="D73" s="66">
        <f t="shared" si="18"/>
        <v>3544.0533333333333</v>
      </c>
      <c r="E73" s="66">
        <f t="shared" si="20"/>
        <v>6328.666666666667</v>
      </c>
      <c r="G73" s="66">
        <f>+M18</f>
        <v>0</v>
      </c>
      <c r="H73" s="65">
        <f t="shared" si="23"/>
        <v>56</v>
      </c>
      <c r="I73" s="66">
        <f t="shared" si="21"/>
        <v>29.641173333333338</v>
      </c>
      <c r="J73" s="150">
        <v>33.275323369934029</v>
      </c>
      <c r="K73" s="65">
        <f t="shared" si="22"/>
        <v>33.004487804878046</v>
      </c>
      <c r="L73" s="66"/>
      <c r="M73" s="66"/>
      <c r="N73" s="66">
        <f t="shared" si="16"/>
        <v>14</v>
      </c>
      <c r="O73" s="66">
        <f t="shared" si="17"/>
        <v>32.218666666666671</v>
      </c>
      <c r="P73" s="66">
        <f t="shared" si="19"/>
        <v>57.533333333333331</v>
      </c>
      <c r="Q73" s="64"/>
      <c r="R73" s="16"/>
      <c r="S73" s="16"/>
      <c r="T73" s="16"/>
      <c r="U73" s="16"/>
    </row>
    <row r="74" spans="1:21" x14ac:dyDescent="0.2">
      <c r="A74" s="65">
        <f>+D19</f>
        <v>80</v>
      </c>
      <c r="B74" s="66">
        <f>+H18</f>
        <v>0</v>
      </c>
      <c r="C74" s="65">
        <f t="shared" si="15"/>
        <v>52</v>
      </c>
      <c r="D74" s="66">
        <f t="shared" si="18"/>
        <v>4639.4880000000003</v>
      </c>
      <c r="E74" s="66">
        <f t="shared" si="20"/>
        <v>8284.7999999999993</v>
      </c>
      <c r="G74" s="66">
        <f>+M18</f>
        <v>0</v>
      </c>
      <c r="H74" s="65">
        <f t="shared" si="23"/>
        <v>52</v>
      </c>
      <c r="I74" s="66">
        <f t="shared" si="21"/>
        <v>27.523946666666671</v>
      </c>
      <c r="J74" s="150">
        <v>29.774553642352068</v>
      </c>
      <c r="K74" s="65">
        <f t="shared" si="22"/>
        <v>28.457951219512189</v>
      </c>
      <c r="L74" s="66"/>
      <c r="M74" s="66"/>
      <c r="N74" s="66">
        <f t="shared" si="16"/>
        <v>13</v>
      </c>
      <c r="O74" s="66">
        <f t="shared" si="17"/>
        <v>29.917333333333335</v>
      </c>
      <c r="P74" s="66">
        <f t="shared" si="19"/>
        <v>53.423809523809524</v>
      </c>
      <c r="Q74" s="64"/>
      <c r="R74" s="16"/>
      <c r="S74" s="16"/>
      <c r="T74" s="16"/>
      <c r="U74" s="16"/>
    </row>
    <row r="75" spans="1:21" x14ac:dyDescent="0.2">
      <c r="A75" s="65">
        <f>+D19</f>
        <v>80</v>
      </c>
      <c r="B75" s="66">
        <f>+H19</f>
        <v>0</v>
      </c>
      <c r="C75" s="65">
        <f t="shared" si="15"/>
        <v>48</v>
      </c>
      <c r="D75" s="66">
        <f t="shared" si="18"/>
        <v>5854.5920000000006</v>
      </c>
      <c r="E75" s="66">
        <f t="shared" si="20"/>
        <v>10454.62857142857</v>
      </c>
      <c r="G75" s="66">
        <f>+M19</f>
        <v>0</v>
      </c>
      <c r="H75" s="65">
        <f t="shared" si="23"/>
        <v>48</v>
      </c>
      <c r="I75" s="66">
        <f t="shared" si="21"/>
        <v>25.40672</v>
      </c>
      <c r="J75" s="150">
        <v>26.405968459128193</v>
      </c>
      <c r="K75" s="65">
        <f t="shared" si="22"/>
        <v>24.248195121951216</v>
      </c>
      <c r="L75" s="66"/>
      <c r="M75" s="66"/>
      <c r="N75" s="66">
        <f t="shared" si="16"/>
        <v>12</v>
      </c>
      <c r="O75" s="66">
        <f t="shared" si="17"/>
        <v>27.616</v>
      </c>
      <c r="P75" s="66">
        <f t="shared" si="19"/>
        <v>49.31428571428571</v>
      </c>
      <c r="Q75" s="64"/>
      <c r="R75" s="16"/>
      <c r="S75" s="16"/>
      <c r="T75" s="16"/>
      <c r="U75" s="16"/>
    </row>
    <row r="76" spans="1:21" x14ac:dyDescent="0.2">
      <c r="A76" s="65">
        <f>+D20</f>
        <v>80</v>
      </c>
      <c r="B76" s="66">
        <f>+H19</f>
        <v>0</v>
      </c>
      <c r="C76" s="65">
        <f t="shared" si="15"/>
        <v>44</v>
      </c>
      <c r="D76" s="66">
        <f t="shared" si="18"/>
        <v>7180.1600000000008</v>
      </c>
      <c r="E76" s="66">
        <f t="shared" si="20"/>
        <v>12821.714285714283</v>
      </c>
      <c r="G76" s="66">
        <f>+M19</f>
        <v>0</v>
      </c>
      <c r="H76" s="65">
        <f t="shared" si="23"/>
        <v>44</v>
      </c>
      <c r="I76" s="66">
        <f t="shared" si="21"/>
        <v>23.289493333333336</v>
      </c>
      <c r="J76" s="150">
        <v>23.174974175217496</v>
      </c>
      <c r="K76" s="65">
        <f t="shared" si="22"/>
        <v>20.375219512195116</v>
      </c>
      <c r="L76" s="66"/>
      <c r="M76" s="66"/>
      <c r="N76" s="66">
        <f t="shared" si="16"/>
        <v>11</v>
      </c>
      <c r="O76" s="66">
        <f t="shared" si="17"/>
        <v>25.314666666666668</v>
      </c>
      <c r="P76" s="66">
        <f t="shared" si="19"/>
        <v>45.204761904761909</v>
      </c>
      <c r="Q76" s="64"/>
      <c r="R76" s="16"/>
      <c r="S76" s="16"/>
      <c r="T76" s="16"/>
      <c r="U76" s="16"/>
    </row>
    <row r="77" spans="1:21" x14ac:dyDescent="0.2">
      <c r="A77" s="65">
        <f>+D20</f>
        <v>80</v>
      </c>
      <c r="B77" s="66">
        <f>+H20</f>
        <v>0</v>
      </c>
      <c r="C77" s="65">
        <f t="shared" si="15"/>
        <v>40</v>
      </c>
      <c r="D77" s="66">
        <f t="shared" si="18"/>
        <v>8606.9866666666676</v>
      </c>
      <c r="E77" s="66">
        <f t="shared" si="20"/>
        <v>15369.619047619044</v>
      </c>
      <c r="G77" s="66">
        <f>+M20</f>
        <v>0</v>
      </c>
      <c r="H77" s="65">
        <f t="shared" si="23"/>
        <v>40</v>
      </c>
      <c r="I77" s="66">
        <f t="shared" si="21"/>
        <v>21.172266666666665</v>
      </c>
      <c r="J77" s="150">
        <v>20.087700802547836</v>
      </c>
      <c r="K77" s="65">
        <f t="shared" si="22"/>
        <v>16.8390243902439</v>
      </c>
      <c r="L77" s="66"/>
      <c r="M77" s="66"/>
      <c r="N77" s="66">
        <f t="shared" si="16"/>
        <v>10</v>
      </c>
      <c r="O77" s="66">
        <f t="shared" si="17"/>
        <v>23.013333333333332</v>
      </c>
      <c r="P77" s="66">
        <f t="shared" si="19"/>
        <v>41.095238095238095</v>
      </c>
      <c r="Q77" s="64"/>
      <c r="R77" s="16"/>
      <c r="S77" s="16"/>
      <c r="T77" s="16"/>
      <c r="U77" s="16"/>
    </row>
    <row r="78" spans="1:21" x14ac:dyDescent="0.2">
      <c r="A78" s="65">
        <f>+D21</f>
        <v>80</v>
      </c>
      <c r="B78" s="66">
        <f>+H20</f>
        <v>0</v>
      </c>
      <c r="C78" s="65">
        <f t="shared" si="15"/>
        <v>36</v>
      </c>
      <c r="D78" s="66">
        <f t="shared" si="18"/>
        <v>10125.866666666667</v>
      </c>
      <c r="E78" s="66">
        <f t="shared" si="20"/>
        <v>18081.904761904756</v>
      </c>
      <c r="G78" s="66">
        <f>+M20</f>
        <v>0</v>
      </c>
      <c r="H78" s="65">
        <f t="shared" si="23"/>
        <v>36</v>
      </c>
      <c r="I78" s="66">
        <f t="shared" si="21"/>
        <v>19.055040000000002</v>
      </c>
      <c r="J78" s="150">
        <v>17.151179622851732</v>
      </c>
      <c r="K78" s="65">
        <f t="shared" si="22"/>
        <v>13.63960975609756</v>
      </c>
      <c r="L78" s="66"/>
      <c r="M78" s="66"/>
      <c r="N78" s="66">
        <f t="shared" si="16"/>
        <v>9</v>
      </c>
      <c r="O78" s="66">
        <f t="shared" si="17"/>
        <v>20.712</v>
      </c>
      <c r="P78" s="66">
        <f t="shared" si="19"/>
        <v>36.985714285714288</v>
      </c>
      <c r="Q78" s="64"/>
      <c r="R78" s="16"/>
      <c r="S78" s="16"/>
      <c r="T78" s="16"/>
      <c r="U78" s="16"/>
    </row>
    <row r="79" spans="1:21" x14ac:dyDescent="0.2">
      <c r="A79" s="65">
        <f>+D21</f>
        <v>80</v>
      </c>
      <c r="B79" s="66">
        <f>+H21</f>
        <v>0</v>
      </c>
      <c r="C79" s="65">
        <f t="shared" si="15"/>
        <v>32</v>
      </c>
      <c r="D79" s="66">
        <f t="shared" si="18"/>
        <v>11727.594666666666</v>
      </c>
      <c r="E79" s="66">
        <f t="shared" si="20"/>
        <v>20942.133333333328</v>
      </c>
      <c r="G79" s="66">
        <f>+M21</f>
        <v>0</v>
      </c>
      <c r="H79" s="65">
        <f t="shared" si="23"/>
        <v>32</v>
      </c>
      <c r="I79" s="66">
        <f t="shared" si="21"/>
        <v>16.937813333333338</v>
      </c>
      <c r="J79" s="150">
        <v>14.373588641975688</v>
      </c>
      <c r="K79" s="65">
        <f t="shared" si="22"/>
        <v>10.776975609756096</v>
      </c>
      <c r="L79" s="66"/>
      <c r="M79" s="66"/>
      <c r="N79" s="66">
        <f t="shared" si="16"/>
        <v>8</v>
      </c>
      <c r="O79" s="66">
        <f t="shared" si="17"/>
        <v>18.410666666666671</v>
      </c>
      <c r="P79" s="66">
        <f t="shared" si="19"/>
        <v>32.87619047619048</v>
      </c>
      <c r="Q79" s="64"/>
      <c r="R79" s="16"/>
      <c r="S79" s="16"/>
      <c r="T79" s="16"/>
      <c r="U79" s="16"/>
    </row>
    <row r="80" spans="1:21" x14ac:dyDescent="0.2">
      <c r="A80" s="65">
        <f>+D22</f>
        <v>80</v>
      </c>
      <c r="B80" s="66">
        <f>+H21</f>
        <v>0</v>
      </c>
      <c r="C80" s="65">
        <f t="shared" si="15"/>
        <v>28</v>
      </c>
      <c r="D80" s="66">
        <f t="shared" si="18"/>
        <v>13402.965333333332</v>
      </c>
      <c r="E80" s="66">
        <f t="shared" si="20"/>
        <v>23933.866666666661</v>
      </c>
      <c r="G80" s="66">
        <f>+M21</f>
        <v>0</v>
      </c>
      <c r="H80" s="65">
        <f t="shared" si="23"/>
        <v>28</v>
      </c>
      <c r="I80" s="66">
        <f t="shared" si="21"/>
        <v>14.820586666666669</v>
      </c>
      <c r="J80" s="150">
        <v>11.764603400527761</v>
      </c>
      <c r="K80" s="65">
        <f t="shared" si="22"/>
        <v>8.2511219512195115</v>
      </c>
      <c r="L80" s="66"/>
      <c r="M80" s="66"/>
      <c r="N80" s="66">
        <f t="shared" si="16"/>
        <v>7</v>
      </c>
      <c r="O80" s="66">
        <f t="shared" si="17"/>
        <v>16.109333333333336</v>
      </c>
      <c r="P80" s="66">
        <f t="shared" si="19"/>
        <v>28.766666666666666</v>
      </c>
      <c r="Q80" s="64"/>
      <c r="R80" s="16"/>
      <c r="S80" s="16"/>
      <c r="T80" s="16"/>
      <c r="U80" s="16"/>
    </row>
    <row r="81" spans="1:21" x14ac:dyDescent="0.2">
      <c r="A81" s="65">
        <f>+D22</f>
        <v>80</v>
      </c>
      <c r="B81" s="66">
        <f>+H22</f>
        <v>46.026666666666664</v>
      </c>
      <c r="C81" s="65">
        <f t="shared" si="15"/>
        <v>24</v>
      </c>
      <c r="D81" s="66">
        <f t="shared" si="18"/>
        <v>15142.773333333331</v>
      </c>
      <c r="E81" s="66">
        <f t="shared" si="20"/>
        <v>27040.666666666661</v>
      </c>
      <c r="G81" s="66">
        <f>+M22</f>
        <v>82.19047619047619</v>
      </c>
      <c r="H81" s="65">
        <f t="shared" si="23"/>
        <v>24</v>
      </c>
      <c r="I81" s="66">
        <f t="shared" si="21"/>
        <v>12.70336</v>
      </c>
      <c r="J81" s="150">
        <v>9.3359196806238174</v>
      </c>
      <c r="K81" s="65">
        <f t="shared" si="22"/>
        <v>6.062048780487804</v>
      </c>
      <c r="L81" s="66"/>
      <c r="M81" s="66"/>
      <c r="N81" s="66">
        <f t="shared" si="16"/>
        <v>6</v>
      </c>
      <c r="O81" s="66">
        <f t="shared" si="17"/>
        <v>13.808</v>
      </c>
      <c r="P81" s="66">
        <f t="shared" si="19"/>
        <v>24.657142857142855</v>
      </c>
      <c r="Q81" s="64"/>
      <c r="R81" s="16"/>
      <c r="S81" s="16"/>
      <c r="T81" s="16"/>
      <c r="U81" s="16"/>
    </row>
    <row r="82" spans="1:21" x14ac:dyDescent="0.2">
      <c r="A82" s="65">
        <f>+D23</f>
        <v>76</v>
      </c>
      <c r="B82" s="66">
        <f>+H22</f>
        <v>46.026666666666664</v>
      </c>
      <c r="C82" s="65">
        <f t="shared" si="15"/>
        <v>20</v>
      </c>
      <c r="D82" s="66">
        <f t="shared" si="18"/>
        <v>16937.813333333332</v>
      </c>
      <c r="E82" s="66">
        <f t="shared" si="20"/>
        <v>30246.095238095229</v>
      </c>
      <c r="G82" s="66">
        <f>+M22</f>
        <v>82.19047619047619</v>
      </c>
      <c r="H82" s="65">
        <f t="shared" si="23"/>
        <v>20</v>
      </c>
      <c r="I82" s="66">
        <f t="shared" si="21"/>
        <v>10.586133333333333</v>
      </c>
      <c r="J82" s="150">
        <v>7.1020747279640126</v>
      </c>
      <c r="K82" s="65">
        <f t="shared" si="22"/>
        <v>4.2097560975609749</v>
      </c>
      <c r="L82" s="66"/>
      <c r="M82" s="66"/>
      <c r="N82" s="66">
        <f t="shared" si="16"/>
        <v>5</v>
      </c>
      <c r="O82" s="66">
        <f t="shared" si="17"/>
        <v>11.506666666666666</v>
      </c>
      <c r="P82" s="66">
        <f t="shared" si="19"/>
        <v>20.547619047619047</v>
      </c>
      <c r="Q82" s="64"/>
      <c r="R82" s="16"/>
      <c r="S82" s="16"/>
      <c r="T82" s="16"/>
      <c r="U82" s="16"/>
    </row>
    <row r="83" spans="1:21" x14ac:dyDescent="0.2">
      <c r="A83" s="65">
        <f>+D23</f>
        <v>76</v>
      </c>
      <c r="B83" s="66">
        <f>+H23</f>
        <v>89.751999999999995</v>
      </c>
      <c r="C83" s="65">
        <f t="shared" si="15"/>
        <v>16</v>
      </c>
      <c r="D83" s="66">
        <f t="shared" si="18"/>
        <v>18778.879999999997</v>
      </c>
      <c r="E83" s="66">
        <f t="shared" si="20"/>
        <v>33533.714285714275</v>
      </c>
      <c r="G83" s="66">
        <f>+M23</f>
        <v>160.27142857142857</v>
      </c>
      <c r="H83" s="65">
        <f t="shared" si="23"/>
        <v>16</v>
      </c>
      <c r="I83" s="66">
        <f t="shared" si="21"/>
        <v>8.468906666666669</v>
      </c>
      <c r="J83" s="150">
        <v>5.0818309993634729</v>
      </c>
      <c r="K83" s="65">
        <f t="shared" si="22"/>
        <v>2.6942439024390241</v>
      </c>
      <c r="L83" s="66"/>
      <c r="M83" s="66"/>
      <c r="N83" s="66">
        <f t="shared" si="16"/>
        <v>4</v>
      </c>
      <c r="O83" s="66">
        <f t="shared" si="17"/>
        <v>9.2053333333333356</v>
      </c>
      <c r="P83" s="66">
        <f t="shared" si="19"/>
        <v>16.43809523809524</v>
      </c>
      <c r="Q83" s="64"/>
      <c r="R83" s="16"/>
      <c r="S83" s="16"/>
      <c r="T83" s="16"/>
      <c r="U83" s="16"/>
    </row>
    <row r="84" spans="1:21" x14ac:dyDescent="0.2">
      <c r="A84" s="65">
        <f>+D24</f>
        <v>72</v>
      </c>
      <c r="B84" s="66">
        <f>+H23</f>
        <v>89.751999999999995</v>
      </c>
      <c r="C84" s="65">
        <f t="shared" si="15"/>
        <v>12</v>
      </c>
      <c r="D84" s="66">
        <f t="shared" si="18"/>
        <v>20656.767999999996</v>
      </c>
      <c r="E84" s="66">
        <f t="shared" si="20"/>
        <v>36887.085714285706</v>
      </c>
      <c r="G84" s="66">
        <f>+M23</f>
        <v>160.27142857142857</v>
      </c>
      <c r="H84" s="65">
        <f t="shared" si="23"/>
        <v>12</v>
      </c>
      <c r="I84" s="66">
        <f t="shared" si="21"/>
        <v>6.35168</v>
      </c>
      <c r="J84" s="150">
        <v>3.3007460573910241</v>
      </c>
      <c r="K84" s="65">
        <f t="shared" si="22"/>
        <v>1.515512195121951</v>
      </c>
      <c r="L84" s="66"/>
      <c r="M84" s="66"/>
      <c r="N84" s="66">
        <f t="shared" si="16"/>
        <v>3</v>
      </c>
      <c r="O84" s="66">
        <f t="shared" si="17"/>
        <v>6.9039999999999999</v>
      </c>
      <c r="P84" s="66">
        <f t="shared" si="19"/>
        <v>12.328571428571427</v>
      </c>
      <c r="Q84" s="64"/>
      <c r="R84" s="16"/>
      <c r="S84" s="16"/>
      <c r="T84" s="16"/>
      <c r="U84" s="16"/>
    </row>
    <row r="85" spans="1:21" x14ac:dyDescent="0.2">
      <c r="A85" s="65">
        <f>+D24</f>
        <v>72</v>
      </c>
      <c r="B85" s="66">
        <f>+H24</f>
        <v>131.17599999999999</v>
      </c>
      <c r="C85" s="65">
        <f t="shared" si="15"/>
        <v>8</v>
      </c>
      <c r="D85" s="66">
        <f t="shared" si="18"/>
        <v>22562.271999999997</v>
      </c>
      <c r="E85" s="66">
        <f t="shared" si="20"/>
        <v>40289.771428571417</v>
      </c>
      <c r="G85" s="66">
        <f>+M24</f>
        <v>234.24285714285713</v>
      </c>
      <c r="H85" s="65">
        <f t="shared" si="23"/>
        <v>8</v>
      </c>
      <c r="I85" s="66">
        <f t="shared" si="21"/>
        <v>4.2344533333333345</v>
      </c>
      <c r="J85" s="150">
        <v>1.7966985802469602</v>
      </c>
      <c r="K85" s="65">
        <f t="shared" si="22"/>
        <v>0.67356097560975603</v>
      </c>
      <c r="L85" s="66"/>
      <c r="M85" s="66"/>
      <c r="N85" s="66">
        <f t="shared" si="16"/>
        <v>2</v>
      </c>
      <c r="O85" s="66">
        <f t="shared" si="17"/>
        <v>4.6026666666666678</v>
      </c>
      <c r="P85" s="66">
        <f t="shared" si="19"/>
        <v>8.21904761904762</v>
      </c>
      <c r="Q85" s="64"/>
      <c r="R85" s="16"/>
      <c r="S85" s="16"/>
      <c r="T85" s="16"/>
      <c r="U85" s="16"/>
    </row>
    <row r="86" spans="1:21" x14ac:dyDescent="0.2">
      <c r="A86" s="65">
        <f>+D25</f>
        <v>68</v>
      </c>
      <c r="B86" s="66">
        <f>+H24</f>
        <v>131.17599999999999</v>
      </c>
      <c r="C86" s="65">
        <f t="shared" si="15"/>
        <v>4</v>
      </c>
      <c r="D86" s="66">
        <f t="shared" si="18"/>
        <v>24486.186666666665</v>
      </c>
      <c r="E86" s="66">
        <f t="shared" si="20"/>
        <v>43725.333333333321</v>
      </c>
      <c r="G86" s="66">
        <f>+M24</f>
        <v>234.24285714285713</v>
      </c>
      <c r="H86" s="65">
        <f t="shared" si="23"/>
        <v>4</v>
      </c>
      <c r="I86" s="66">
        <f t="shared" si="21"/>
        <v>2.1172266666666673</v>
      </c>
      <c r="J86" s="150">
        <v>0.63522887492043412</v>
      </c>
      <c r="K86" s="65">
        <f t="shared" si="22"/>
        <v>0.16839024390243901</v>
      </c>
      <c r="L86" s="66"/>
      <c r="M86" s="66"/>
      <c r="N86" s="66">
        <f>+A41</f>
        <v>1</v>
      </c>
      <c r="O86" s="66">
        <f t="shared" si="17"/>
        <v>2.3013333333333339</v>
      </c>
      <c r="P86" s="66">
        <f t="shared" si="19"/>
        <v>4.10952380952381</v>
      </c>
      <c r="Q86" s="64"/>
      <c r="R86" s="16"/>
      <c r="S86" s="16"/>
      <c r="T86" s="16"/>
      <c r="U86" s="16"/>
    </row>
    <row r="87" spans="1:21" x14ac:dyDescent="0.2">
      <c r="A87" s="65">
        <f>+D25</f>
        <v>68</v>
      </c>
      <c r="B87" s="66">
        <f>+H25</f>
        <v>170.29866666666666</v>
      </c>
      <c r="C87" s="65">
        <f t="shared" si="15"/>
        <v>0</v>
      </c>
      <c r="D87" s="66">
        <f t="shared" si="18"/>
        <v>26419.306666666664</v>
      </c>
      <c r="E87" s="66">
        <f t="shared" si="20"/>
        <v>47177.333333333321</v>
      </c>
      <c r="G87" s="66">
        <f>+M25</f>
        <v>304.10476190476192</v>
      </c>
      <c r="H87" s="65">
        <f t="shared" si="23"/>
        <v>0</v>
      </c>
      <c r="I87" s="66">
        <v>0</v>
      </c>
      <c r="J87">
        <v>0</v>
      </c>
      <c r="K87" s="65">
        <v>0</v>
      </c>
      <c r="L87" s="66"/>
      <c r="M87" s="66"/>
      <c r="N87" s="66">
        <v>0</v>
      </c>
      <c r="O87" s="66">
        <v>0</v>
      </c>
      <c r="P87" s="66">
        <v>0</v>
      </c>
      <c r="Q87" s="64"/>
      <c r="R87" s="16"/>
      <c r="S87" s="16"/>
      <c r="T87" s="16"/>
      <c r="U87" s="16"/>
    </row>
    <row r="88" spans="1:21" x14ac:dyDescent="0.2">
      <c r="A88" s="65">
        <f>+D26</f>
        <v>64</v>
      </c>
      <c r="B88" s="66">
        <f>+H25</f>
        <v>170.29866666666666</v>
      </c>
      <c r="C88" s="64">
        <v>0</v>
      </c>
      <c r="D88" s="66">
        <v>0</v>
      </c>
      <c r="E88" s="66">
        <v>0</v>
      </c>
      <c r="G88" s="66">
        <f>+M25</f>
        <v>304.10476190476192</v>
      </c>
      <c r="H88" s="152">
        <v>80</v>
      </c>
      <c r="I88" s="66"/>
      <c r="J88" s="150"/>
      <c r="K88" s="151">
        <v>0</v>
      </c>
      <c r="L88" s="66"/>
      <c r="M88" s="64"/>
      <c r="N88" s="65"/>
      <c r="O88" s="66">
        <v>0</v>
      </c>
      <c r="P88" s="66">
        <v>0</v>
      </c>
      <c r="Q88" s="64"/>
      <c r="R88" s="16"/>
      <c r="S88" s="16"/>
      <c r="T88" s="17"/>
      <c r="U88" s="18"/>
    </row>
    <row r="89" spans="1:21" x14ac:dyDescent="0.2">
      <c r="A89" s="65">
        <f>+D26</f>
        <v>64</v>
      </c>
      <c r="B89" s="66">
        <f>+H26</f>
        <v>207.12</v>
      </c>
      <c r="C89" s="64"/>
      <c r="D89" s="64"/>
      <c r="E89" s="65"/>
      <c r="F89" s="66"/>
      <c r="G89" s="66">
        <f>+M26</f>
        <v>369.85714285714289</v>
      </c>
      <c r="H89" s="64"/>
      <c r="I89" s="66"/>
      <c r="K89" s="65"/>
      <c r="L89" s="66"/>
      <c r="M89" s="64"/>
      <c r="N89" s="64"/>
      <c r="O89" s="64"/>
      <c r="P89" s="65"/>
      <c r="Q89" s="65"/>
      <c r="R89" s="18"/>
      <c r="S89" s="16"/>
      <c r="T89" s="17"/>
      <c r="U89" s="18"/>
    </row>
    <row r="90" spans="1:21" x14ac:dyDescent="0.2">
      <c r="A90" s="65">
        <f>+D27</f>
        <v>60</v>
      </c>
      <c r="B90" s="66">
        <f>+H26</f>
        <v>207.12</v>
      </c>
      <c r="C90" s="64"/>
      <c r="D90" s="64"/>
      <c r="E90" s="64"/>
      <c r="F90" s="64"/>
      <c r="G90" s="66">
        <f>+M26</f>
        <v>369.85714285714289</v>
      </c>
      <c r="H90" s="64"/>
      <c r="I90" s="66"/>
      <c r="J90" s="66"/>
      <c r="K90" s="66"/>
      <c r="L90" s="64"/>
      <c r="M90" s="64"/>
      <c r="N90" s="64"/>
      <c r="O90" s="64"/>
      <c r="P90" s="64"/>
      <c r="Q90" s="64"/>
      <c r="R90" s="16"/>
      <c r="S90" s="16"/>
      <c r="T90" s="17"/>
      <c r="U90" s="18"/>
    </row>
    <row r="91" spans="1:21" x14ac:dyDescent="0.2">
      <c r="A91" s="65">
        <f>+D27</f>
        <v>60</v>
      </c>
      <c r="B91" s="66">
        <f>+H27</f>
        <v>241.64000000000001</v>
      </c>
      <c r="C91" s="64"/>
      <c r="D91" s="64"/>
      <c r="E91" s="64"/>
      <c r="F91" s="64"/>
      <c r="G91" s="66">
        <f>+M27</f>
        <v>431.5</v>
      </c>
      <c r="H91" s="64"/>
      <c r="I91" s="66"/>
      <c r="J91" s="66"/>
      <c r="K91" s="66"/>
      <c r="L91" s="64"/>
      <c r="M91" s="64"/>
      <c r="N91" s="64"/>
      <c r="O91" s="64"/>
      <c r="P91" s="64"/>
      <c r="Q91" s="64"/>
      <c r="R91" s="16"/>
      <c r="S91" s="16"/>
      <c r="T91" s="17"/>
      <c r="U91" s="18"/>
    </row>
    <row r="92" spans="1:21" x14ac:dyDescent="0.2">
      <c r="A92" s="65">
        <f>+D28</f>
        <v>56</v>
      </c>
      <c r="B92" s="66">
        <f>+H27</f>
        <v>241.64000000000001</v>
      </c>
      <c r="C92" s="64"/>
      <c r="D92" s="64"/>
      <c r="E92" s="64"/>
      <c r="F92" s="64"/>
      <c r="G92" s="66">
        <f>+M27</f>
        <v>431.5</v>
      </c>
      <c r="H92" s="64"/>
      <c r="I92" s="66"/>
      <c r="J92" s="66"/>
      <c r="K92" s="66"/>
      <c r="L92" s="64"/>
      <c r="M92" s="64"/>
      <c r="N92" s="64"/>
      <c r="O92" s="64"/>
      <c r="P92" s="64"/>
      <c r="Q92" s="64"/>
      <c r="R92" s="16"/>
      <c r="S92" s="16"/>
      <c r="T92" s="17"/>
      <c r="U92" s="18"/>
    </row>
    <row r="93" spans="1:21" x14ac:dyDescent="0.2">
      <c r="A93" s="65">
        <f>+D28</f>
        <v>56</v>
      </c>
      <c r="B93" s="66">
        <f>+H28</f>
        <v>273.85866666666669</v>
      </c>
      <c r="C93" s="64"/>
      <c r="D93" s="64"/>
      <c r="E93" s="64"/>
      <c r="F93" s="64"/>
      <c r="G93" s="66">
        <f>+M28</f>
        <v>489.0333333333333</v>
      </c>
      <c r="H93" s="64"/>
      <c r="I93" s="66"/>
      <c r="J93" s="66"/>
      <c r="K93" s="66"/>
      <c r="L93" s="64"/>
      <c r="M93" s="64"/>
      <c r="N93" s="64"/>
      <c r="O93" s="64"/>
      <c r="P93" s="64"/>
      <c r="Q93" s="64"/>
      <c r="R93" s="16"/>
      <c r="S93" s="16"/>
      <c r="T93" s="17"/>
      <c r="U93" s="18"/>
    </row>
    <row r="94" spans="1:21" x14ac:dyDescent="0.2">
      <c r="A94" s="65">
        <f>+D29</f>
        <v>52</v>
      </c>
      <c r="B94" s="66">
        <f>+H28</f>
        <v>273.85866666666669</v>
      </c>
      <c r="C94" s="64"/>
      <c r="D94" s="64"/>
      <c r="E94" s="64"/>
      <c r="F94" s="64"/>
      <c r="G94" s="66">
        <f>+M28</f>
        <v>489.0333333333333</v>
      </c>
      <c r="H94" s="64"/>
      <c r="I94" s="66"/>
      <c r="J94" s="66"/>
      <c r="K94" s="66"/>
      <c r="L94" s="64"/>
      <c r="M94" s="64"/>
      <c r="N94" s="64"/>
      <c r="O94" s="64"/>
      <c r="P94" s="64"/>
      <c r="Q94" s="64"/>
      <c r="R94" s="16"/>
      <c r="S94" s="16"/>
      <c r="T94" s="17"/>
      <c r="U94" s="18"/>
    </row>
    <row r="95" spans="1:21" x14ac:dyDescent="0.2">
      <c r="A95" s="65">
        <f>+D29</f>
        <v>52</v>
      </c>
      <c r="B95" s="66">
        <f>+H29</f>
        <v>303.77600000000001</v>
      </c>
      <c r="C95" s="64"/>
      <c r="D95" s="64"/>
      <c r="E95" s="64"/>
      <c r="F95" s="64"/>
      <c r="G95" s="66">
        <f>+M29</f>
        <v>542.4571428571428</v>
      </c>
      <c r="H95" s="64"/>
      <c r="I95" s="66"/>
      <c r="J95" s="66"/>
      <c r="K95" s="66"/>
      <c r="L95" s="64"/>
      <c r="M95" s="64"/>
      <c r="N95" s="64"/>
      <c r="O95" s="64"/>
      <c r="P95" s="64"/>
      <c r="Q95" s="64"/>
      <c r="R95" s="16"/>
      <c r="S95" s="16"/>
      <c r="T95" s="17"/>
      <c r="U95" s="18"/>
    </row>
    <row r="96" spans="1:21" x14ac:dyDescent="0.2">
      <c r="A96" s="65">
        <f>+D30</f>
        <v>48</v>
      </c>
      <c r="B96" s="66">
        <f>+H29</f>
        <v>303.77600000000001</v>
      </c>
      <c r="C96" s="64"/>
      <c r="D96" s="64"/>
      <c r="E96" s="64"/>
      <c r="F96" s="64"/>
      <c r="G96" s="66">
        <f>+M29</f>
        <v>542.4571428571428</v>
      </c>
      <c r="H96" s="64"/>
      <c r="I96" s="66"/>
      <c r="J96" s="66"/>
      <c r="K96" s="66"/>
      <c r="L96" s="64"/>
      <c r="M96" s="64"/>
      <c r="N96" s="64"/>
      <c r="O96" s="64"/>
      <c r="P96" s="64"/>
      <c r="Q96" s="64"/>
      <c r="R96" s="16"/>
      <c r="S96" s="16"/>
      <c r="T96" s="17"/>
      <c r="U96" s="18"/>
    </row>
    <row r="97" spans="1:21" x14ac:dyDescent="0.2">
      <c r="A97" s="65">
        <f>+D30</f>
        <v>48</v>
      </c>
      <c r="B97" s="66">
        <f>+H30</f>
        <v>331.392</v>
      </c>
      <c r="C97" s="64"/>
      <c r="D97" s="64"/>
      <c r="E97" s="64"/>
      <c r="F97" s="64"/>
      <c r="G97" s="66">
        <f>+M30</f>
        <v>591.77142857142849</v>
      </c>
      <c r="H97" s="64"/>
      <c r="I97" s="66"/>
      <c r="J97" s="66"/>
      <c r="K97" s="66"/>
      <c r="L97" s="64"/>
      <c r="M97" s="64"/>
      <c r="N97" s="64"/>
      <c r="O97" s="64"/>
      <c r="P97" s="64"/>
      <c r="Q97" s="64"/>
      <c r="R97" s="16"/>
      <c r="S97" s="16"/>
      <c r="T97" s="17"/>
      <c r="U97" s="18"/>
    </row>
    <row r="98" spans="1:21" x14ac:dyDescent="0.2">
      <c r="A98" s="65">
        <f>+D31</f>
        <v>44</v>
      </c>
      <c r="B98" s="66">
        <f>+H30</f>
        <v>331.392</v>
      </c>
      <c r="C98" s="64"/>
      <c r="D98" s="64"/>
      <c r="E98" s="64"/>
      <c r="F98" s="64"/>
      <c r="G98" s="66">
        <f>+M30</f>
        <v>591.77142857142849</v>
      </c>
      <c r="H98" s="64"/>
      <c r="I98" s="66"/>
      <c r="J98" s="66"/>
      <c r="K98" s="66"/>
      <c r="L98" s="64"/>
      <c r="M98" s="64"/>
      <c r="N98" s="64"/>
      <c r="O98" s="64"/>
      <c r="P98" s="64"/>
      <c r="Q98" s="64"/>
      <c r="R98" s="16"/>
      <c r="S98" s="16"/>
      <c r="T98" s="17"/>
      <c r="U98" s="18"/>
    </row>
    <row r="99" spans="1:21" x14ac:dyDescent="0.2">
      <c r="A99" s="65">
        <f>+D31</f>
        <v>44</v>
      </c>
      <c r="B99" s="66">
        <f>+H31</f>
        <v>356.70666666666665</v>
      </c>
      <c r="C99" s="64"/>
      <c r="D99" s="64"/>
      <c r="E99" s="64"/>
      <c r="F99" s="64"/>
      <c r="G99" s="66">
        <f>+M31</f>
        <v>636.97619047619037</v>
      </c>
      <c r="H99" s="64"/>
      <c r="I99" s="66"/>
      <c r="J99" s="66"/>
      <c r="K99" s="66"/>
      <c r="L99" s="64"/>
      <c r="M99" s="64"/>
      <c r="N99" s="64"/>
      <c r="O99" s="64"/>
      <c r="P99" s="64"/>
      <c r="Q99" s="64"/>
      <c r="R99" s="16"/>
      <c r="S99" s="16"/>
      <c r="T99" s="17"/>
      <c r="U99" s="18"/>
    </row>
    <row r="100" spans="1:21" x14ac:dyDescent="0.2">
      <c r="A100" s="65">
        <f>+D32</f>
        <v>40</v>
      </c>
      <c r="B100" s="66">
        <f>+H31</f>
        <v>356.70666666666665</v>
      </c>
      <c r="C100" s="64"/>
      <c r="D100" s="64"/>
      <c r="E100" s="64"/>
      <c r="F100" s="64"/>
      <c r="G100" s="66">
        <f>+M31</f>
        <v>636.97619047619037</v>
      </c>
      <c r="H100" s="64"/>
      <c r="I100" s="66"/>
      <c r="J100" s="66"/>
      <c r="K100" s="66"/>
      <c r="L100" s="64"/>
      <c r="M100" s="64"/>
      <c r="N100" s="64"/>
      <c r="O100" s="64"/>
      <c r="P100" s="64"/>
      <c r="Q100" s="64"/>
      <c r="R100" s="16"/>
      <c r="S100" s="16"/>
      <c r="T100" s="17"/>
      <c r="U100" s="18"/>
    </row>
    <row r="101" spans="1:21" x14ac:dyDescent="0.2">
      <c r="A101" s="65">
        <f>+D32</f>
        <v>40</v>
      </c>
      <c r="B101" s="66">
        <f>+H32</f>
        <v>379.71999999999997</v>
      </c>
      <c r="C101" s="64"/>
      <c r="D101" s="64"/>
      <c r="E101" s="64"/>
      <c r="F101" s="64"/>
      <c r="G101" s="66">
        <f>+M32</f>
        <v>678.07142857142844</v>
      </c>
      <c r="H101" s="64"/>
      <c r="I101" s="66"/>
      <c r="J101" s="66"/>
      <c r="K101" s="66"/>
      <c r="L101" s="64"/>
      <c r="M101" s="64"/>
      <c r="N101" s="64"/>
      <c r="O101" s="64"/>
      <c r="P101" s="64"/>
      <c r="Q101" s="64"/>
      <c r="R101" s="16"/>
      <c r="S101" s="16"/>
      <c r="T101" s="17"/>
      <c r="U101" s="18"/>
    </row>
    <row r="102" spans="1:21" x14ac:dyDescent="0.2">
      <c r="A102" s="65">
        <f>+D33</f>
        <v>36</v>
      </c>
      <c r="B102" s="66">
        <f>+H32</f>
        <v>379.71999999999997</v>
      </c>
      <c r="C102" s="64"/>
      <c r="D102" s="64"/>
      <c r="E102" s="64"/>
      <c r="F102" s="64"/>
      <c r="G102" s="66">
        <f>+M32</f>
        <v>678.07142857142844</v>
      </c>
      <c r="H102" s="64"/>
      <c r="I102" s="66"/>
      <c r="J102" s="66"/>
      <c r="K102" s="66"/>
      <c r="L102" s="64"/>
      <c r="M102" s="64"/>
      <c r="N102" s="64"/>
      <c r="O102" s="64"/>
      <c r="P102" s="64"/>
      <c r="Q102" s="64"/>
      <c r="R102" s="16"/>
      <c r="S102" s="16"/>
      <c r="T102" s="17"/>
      <c r="U102" s="18"/>
    </row>
    <row r="103" spans="1:21" x14ac:dyDescent="0.2">
      <c r="A103" s="65">
        <f>+D33</f>
        <v>36</v>
      </c>
      <c r="B103" s="66">
        <f>+H33</f>
        <v>400.43199999999996</v>
      </c>
      <c r="C103" s="64"/>
      <c r="D103" s="64"/>
      <c r="E103" s="64"/>
      <c r="F103" s="64"/>
      <c r="G103" s="66">
        <f>+M33</f>
        <v>715.05714285714271</v>
      </c>
      <c r="H103" s="64"/>
      <c r="I103" s="66"/>
      <c r="J103" s="66"/>
      <c r="K103" s="66"/>
      <c r="L103" s="64"/>
      <c r="M103" s="64"/>
      <c r="N103" s="64"/>
      <c r="O103" s="64"/>
      <c r="P103" s="64"/>
      <c r="Q103" s="64"/>
      <c r="R103" s="16"/>
      <c r="S103" s="16"/>
      <c r="T103" s="17"/>
      <c r="U103" s="18"/>
    </row>
    <row r="104" spans="1:21" x14ac:dyDescent="0.2">
      <c r="A104" s="65">
        <f>+D34</f>
        <v>32</v>
      </c>
      <c r="B104" s="66">
        <f>+H33</f>
        <v>400.43199999999996</v>
      </c>
      <c r="C104" s="64"/>
      <c r="D104" s="64"/>
      <c r="E104" s="64"/>
      <c r="F104" s="64"/>
      <c r="G104" s="66">
        <f>+M33</f>
        <v>715.05714285714271</v>
      </c>
      <c r="H104" s="64"/>
      <c r="I104" s="66"/>
      <c r="J104" s="66"/>
      <c r="K104" s="66"/>
      <c r="L104" s="64"/>
      <c r="M104" s="64"/>
      <c r="N104" s="64"/>
      <c r="O104" s="64"/>
      <c r="P104" s="64"/>
      <c r="Q104" s="64"/>
      <c r="R104" s="16"/>
      <c r="S104" s="16"/>
      <c r="T104" s="17"/>
      <c r="U104" s="18"/>
    </row>
    <row r="105" spans="1:21" x14ac:dyDescent="0.2">
      <c r="A105" s="65">
        <f>+D34</f>
        <v>32</v>
      </c>
      <c r="B105" s="66">
        <f>+H34</f>
        <v>418.84266666666662</v>
      </c>
      <c r="C105" s="64"/>
      <c r="D105" s="64"/>
      <c r="E105" s="64"/>
      <c r="F105" s="64"/>
      <c r="G105" s="66">
        <f>+M34</f>
        <v>747.93333333333317</v>
      </c>
      <c r="H105" s="64"/>
      <c r="I105" s="66"/>
      <c r="J105" s="66"/>
      <c r="K105" s="66"/>
      <c r="L105" s="64"/>
      <c r="M105" s="64"/>
      <c r="N105" s="64"/>
      <c r="O105" s="64"/>
      <c r="P105" s="64"/>
      <c r="Q105" s="64"/>
      <c r="R105" s="16"/>
      <c r="S105" s="16"/>
      <c r="T105" s="17"/>
      <c r="U105" s="18"/>
    </row>
    <row r="106" spans="1:21" x14ac:dyDescent="0.2">
      <c r="A106" s="65">
        <f>+D35</f>
        <v>28</v>
      </c>
      <c r="B106" s="66">
        <f>+H34</f>
        <v>418.84266666666662</v>
      </c>
      <c r="C106" s="64"/>
      <c r="D106" s="64"/>
      <c r="E106" s="64"/>
      <c r="F106" s="64"/>
      <c r="G106" s="66">
        <f>+M34</f>
        <v>747.93333333333317</v>
      </c>
      <c r="H106" s="64"/>
      <c r="I106" s="66"/>
      <c r="J106" s="66"/>
      <c r="K106" s="66"/>
      <c r="L106" s="64"/>
      <c r="M106" s="64"/>
      <c r="N106" s="64"/>
      <c r="O106" s="64"/>
      <c r="P106" s="64"/>
      <c r="Q106" s="64"/>
      <c r="R106" s="16"/>
      <c r="S106" s="16"/>
      <c r="T106" s="17"/>
      <c r="U106" s="18"/>
    </row>
    <row r="107" spans="1:21" x14ac:dyDescent="0.2">
      <c r="A107" s="65">
        <f>+D35</f>
        <v>28</v>
      </c>
      <c r="B107" s="66">
        <f>+H35</f>
        <v>434.95199999999994</v>
      </c>
      <c r="C107" s="64"/>
      <c r="D107" s="64"/>
      <c r="E107" s="64"/>
      <c r="F107" s="64"/>
      <c r="G107" s="66">
        <f>+M35</f>
        <v>776.69999999999982</v>
      </c>
      <c r="H107" s="64"/>
      <c r="I107" s="66"/>
      <c r="J107" s="66"/>
      <c r="K107" s="66"/>
      <c r="L107" s="64"/>
      <c r="M107" s="64"/>
      <c r="N107" s="64"/>
      <c r="O107" s="64"/>
      <c r="P107" s="64"/>
      <c r="Q107" s="64"/>
      <c r="R107" s="16"/>
      <c r="S107" s="16"/>
      <c r="T107" s="17"/>
      <c r="U107" s="18"/>
    </row>
    <row r="108" spans="1:21" x14ac:dyDescent="0.2">
      <c r="A108" s="65">
        <f>+D36</f>
        <v>24</v>
      </c>
      <c r="B108" s="66">
        <f>+H35</f>
        <v>434.95199999999994</v>
      </c>
      <c r="C108" s="64"/>
      <c r="D108" s="64"/>
      <c r="E108" s="64"/>
      <c r="F108" s="64"/>
      <c r="G108" s="66">
        <f>+M35</f>
        <v>776.69999999999982</v>
      </c>
      <c r="H108" s="64"/>
      <c r="I108" s="66"/>
      <c r="J108" s="66"/>
      <c r="K108" s="66"/>
      <c r="L108" s="64"/>
      <c r="M108" s="64"/>
      <c r="N108" s="64"/>
      <c r="O108" s="64"/>
      <c r="P108" s="64"/>
      <c r="Q108" s="64"/>
      <c r="R108" s="16"/>
      <c r="S108" s="16"/>
      <c r="T108" s="17"/>
      <c r="U108" s="18"/>
    </row>
    <row r="109" spans="1:21" x14ac:dyDescent="0.2">
      <c r="A109" s="65">
        <f>+D36</f>
        <v>24</v>
      </c>
      <c r="B109" s="66">
        <f>+H36</f>
        <v>448.75999999999993</v>
      </c>
      <c r="C109" s="64"/>
      <c r="D109" s="64"/>
      <c r="E109" s="64"/>
      <c r="F109" s="64"/>
      <c r="G109" s="66">
        <f>+M36</f>
        <v>801.35714285714266</v>
      </c>
      <c r="H109" s="64"/>
      <c r="I109" s="66"/>
      <c r="J109" s="66"/>
      <c r="K109" s="66"/>
      <c r="L109" s="64"/>
      <c r="M109" s="64"/>
      <c r="N109" s="64"/>
      <c r="O109" s="64"/>
      <c r="P109" s="64"/>
      <c r="Q109" s="64"/>
      <c r="R109" s="16"/>
      <c r="S109" s="16"/>
      <c r="T109" s="17"/>
      <c r="U109" s="18"/>
    </row>
    <row r="110" spans="1:21" x14ac:dyDescent="0.2">
      <c r="A110" s="65">
        <f>+D37</f>
        <v>20</v>
      </c>
      <c r="B110" s="66">
        <f>+H36</f>
        <v>448.75999999999993</v>
      </c>
      <c r="C110" s="64"/>
      <c r="D110" s="64"/>
      <c r="E110" s="64"/>
      <c r="F110" s="64"/>
      <c r="G110" s="66">
        <f>+M36</f>
        <v>801.35714285714266</v>
      </c>
      <c r="H110" s="64"/>
      <c r="I110" s="66"/>
      <c r="J110" s="66"/>
      <c r="K110" s="66"/>
      <c r="L110" s="64"/>
      <c r="M110" s="64"/>
      <c r="N110" s="64"/>
      <c r="O110" s="64"/>
      <c r="P110" s="64"/>
      <c r="Q110" s="64"/>
      <c r="R110" s="16"/>
      <c r="S110" s="16"/>
      <c r="T110" s="17"/>
      <c r="U110" s="18"/>
    </row>
    <row r="111" spans="1:21" x14ac:dyDescent="0.2">
      <c r="A111" s="65">
        <f>+D37</f>
        <v>20</v>
      </c>
      <c r="B111" s="66">
        <f>+H37</f>
        <v>460.26666666666659</v>
      </c>
      <c r="C111" s="64"/>
      <c r="D111" s="64"/>
      <c r="E111" s="64"/>
      <c r="F111" s="64"/>
      <c r="G111" s="66">
        <f>+M37</f>
        <v>821.9047619047617</v>
      </c>
      <c r="H111" s="64"/>
      <c r="I111" s="66"/>
      <c r="J111" s="66"/>
      <c r="K111" s="66"/>
      <c r="L111" s="64"/>
      <c r="M111" s="64"/>
      <c r="N111" s="64"/>
      <c r="O111" s="64"/>
      <c r="P111" s="64"/>
      <c r="Q111" s="64"/>
      <c r="R111" s="16"/>
      <c r="S111" s="16"/>
      <c r="T111" s="17"/>
      <c r="U111" s="18"/>
    </row>
    <row r="112" spans="1:21" x14ac:dyDescent="0.2">
      <c r="A112" s="65">
        <f>+D38</f>
        <v>16</v>
      </c>
      <c r="B112" s="66">
        <f>+H37</f>
        <v>460.26666666666659</v>
      </c>
      <c r="C112" s="64"/>
      <c r="D112" s="64"/>
      <c r="E112" s="64"/>
      <c r="F112" s="64"/>
      <c r="G112" s="66">
        <f>+M37</f>
        <v>821.9047619047617</v>
      </c>
      <c r="H112" s="64"/>
      <c r="I112" s="66"/>
      <c r="J112" s="66"/>
      <c r="K112" s="66"/>
      <c r="L112" s="64"/>
      <c r="M112" s="64"/>
      <c r="N112" s="64"/>
      <c r="O112" s="64"/>
      <c r="P112" s="64"/>
      <c r="Q112" s="64"/>
      <c r="R112" s="16"/>
      <c r="S112" s="16"/>
      <c r="T112" s="17"/>
      <c r="U112" s="18"/>
    </row>
    <row r="113" spans="1:21" x14ac:dyDescent="0.2">
      <c r="A113" s="65">
        <f>+D38</f>
        <v>16</v>
      </c>
      <c r="B113" s="66">
        <f>+H38</f>
        <v>469.47199999999992</v>
      </c>
      <c r="C113" s="64"/>
      <c r="D113" s="64"/>
      <c r="E113" s="64"/>
      <c r="F113" s="64"/>
      <c r="G113" s="66">
        <f>+M38</f>
        <v>838.34285714285693</v>
      </c>
      <c r="H113" s="64"/>
      <c r="I113" s="66"/>
      <c r="J113" s="66"/>
      <c r="K113" s="66"/>
      <c r="L113" s="64"/>
      <c r="M113" s="64"/>
      <c r="N113" s="64"/>
      <c r="O113" s="64"/>
      <c r="P113" s="64"/>
      <c r="Q113" s="64"/>
      <c r="R113" s="16"/>
      <c r="S113" s="16"/>
      <c r="T113" s="17"/>
      <c r="U113" s="18"/>
    </row>
    <row r="114" spans="1:21" x14ac:dyDescent="0.2">
      <c r="A114" s="65">
        <f>+D39</f>
        <v>12</v>
      </c>
      <c r="B114" s="66">
        <f>+H38</f>
        <v>469.47199999999992</v>
      </c>
      <c r="C114" s="64"/>
      <c r="D114" s="64"/>
      <c r="E114" s="64"/>
      <c r="F114" s="64"/>
      <c r="G114" s="66">
        <f>+M38</f>
        <v>838.34285714285693</v>
      </c>
      <c r="H114" s="64"/>
      <c r="I114" s="66"/>
      <c r="J114" s="66"/>
      <c r="K114" s="66"/>
      <c r="L114" s="64"/>
      <c r="M114" s="64"/>
      <c r="N114" s="64"/>
      <c r="O114" s="64"/>
      <c r="P114" s="64"/>
      <c r="Q114" s="64"/>
      <c r="R114" s="16"/>
      <c r="S114" s="16"/>
      <c r="T114" s="17"/>
      <c r="U114" s="18"/>
    </row>
    <row r="115" spans="1:21" x14ac:dyDescent="0.2">
      <c r="A115" s="65">
        <f>+D39</f>
        <v>12</v>
      </c>
      <c r="B115" s="66">
        <f>+H39</f>
        <v>476.37599999999992</v>
      </c>
      <c r="C115" s="64"/>
      <c r="D115" s="64"/>
      <c r="E115" s="64"/>
      <c r="F115" s="64"/>
      <c r="G115" s="66">
        <f>+M39</f>
        <v>850.67142857142835</v>
      </c>
      <c r="H115" s="64"/>
      <c r="I115" s="66"/>
      <c r="J115" s="66"/>
      <c r="K115" s="66"/>
      <c r="L115" s="64"/>
      <c r="M115" s="64"/>
      <c r="N115" s="64"/>
      <c r="O115" s="64"/>
      <c r="P115" s="64"/>
      <c r="Q115" s="64"/>
      <c r="R115" s="16"/>
      <c r="S115" s="16"/>
      <c r="T115" s="17"/>
      <c r="U115" s="18"/>
    </row>
    <row r="116" spans="1:21" x14ac:dyDescent="0.2">
      <c r="A116" s="65">
        <f>+D40</f>
        <v>8</v>
      </c>
      <c r="B116" s="66">
        <f>+H39</f>
        <v>476.37599999999992</v>
      </c>
      <c r="C116" s="64"/>
      <c r="D116" s="64"/>
      <c r="E116" s="64"/>
      <c r="F116" s="64"/>
      <c r="G116" s="66">
        <f>+M39</f>
        <v>850.67142857142835</v>
      </c>
      <c r="H116" s="64"/>
      <c r="I116" s="66"/>
      <c r="J116" s="66"/>
      <c r="K116" s="66"/>
      <c r="L116" s="64"/>
      <c r="M116" s="64"/>
      <c r="N116" s="64"/>
      <c r="O116" s="64"/>
      <c r="P116" s="64"/>
      <c r="Q116" s="64"/>
      <c r="R116" s="16"/>
      <c r="S116" s="16"/>
      <c r="T116" s="17"/>
      <c r="U116" s="18"/>
    </row>
    <row r="117" spans="1:21" x14ac:dyDescent="0.2">
      <c r="A117" s="65">
        <f>+D40</f>
        <v>8</v>
      </c>
      <c r="B117" s="66">
        <f>+H40</f>
        <v>480.97866666666658</v>
      </c>
      <c r="C117" s="64"/>
      <c r="D117" s="64"/>
      <c r="E117" s="64"/>
      <c r="F117" s="64"/>
      <c r="G117" s="66">
        <f>+M40</f>
        <v>858.89047619047597</v>
      </c>
      <c r="H117" s="64"/>
      <c r="I117" s="66"/>
      <c r="J117" s="66"/>
      <c r="K117" s="66"/>
      <c r="L117" s="64"/>
      <c r="M117" s="64"/>
      <c r="N117" s="64"/>
      <c r="O117" s="64"/>
      <c r="P117" s="64"/>
      <c r="Q117" s="64"/>
      <c r="R117" s="16"/>
      <c r="S117" s="16"/>
      <c r="T117" s="17"/>
      <c r="U117" s="18"/>
    </row>
    <row r="118" spans="1:21" x14ac:dyDescent="0.2">
      <c r="A118" s="65">
        <f>+D41</f>
        <v>4</v>
      </c>
      <c r="B118" s="66">
        <f>+H40</f>
        <v>480.97866666666658</v>
      </c>
      <c r="C118" s="64"/>
      <c r="D118" s="64"/>
      <c r="E118" s="64"/>
      <c r="F118" s="64"/>
      <c r="G118" s="66">
        <f>+M40</f>
        <v>858.89047619047597</v>
      </c>
      <c r="H118" s="64"/>
      <c r="I118" s="66"/>
      <c r="J118" s="66"/>
      <c r="K118" s="66"/>
      <c r="L118" s="64"/>
      <c r="M118" s="64"/>
      <c r="N118" s="64"/>
      <c r="O118" s="64"/>
      <c r="P118" s="64"/>
      <c r="Q118" s="64"/>
      <c r="R118" s="16"/>
      <c r="S118" s="16"/>
      <c r="T118" s="17"/>
      <c r="U118" s="18"/>
    </row>
    <row r="119" spans="1:21" x14ac:dyDescent="0.2">
      <c r="A119" s="65">
        <f>+D41</f>
        <v>4</v>
      </c>
      <c r="B119" s="66">
        <f>+H41</f>
        <v>483.27999999999992</v>
      </c>
      <c r="C119" s="64"/>
      <c r="D119" s="64"/>
      <c r="E119" s="64"/>
      <c r="F119" s="64"/>
      <c r="G119" s="66">
        <f>+M41</f>
        <v>862.99999999999977</v>
      </c>
      <c r="H119" s="64"/>
      <c r="I119" s="66"/>
      <c r="J119" s="66"/>
      <c r="K119" s="66"/>
      <c r="L119" s="64"/>
      <c r="M119" s="64"/>
      <c r="N119" s="64"/>
      <c r="O119" s="64"/>
      <c r="P119" s="64"/>
      <c r="Q119" s="64"/>
      <c r="R119" s="16"/>
      <c r="S119" s="16"/>
      <c r="T119" s="17"/>
      <c r="U119" s="18"/>
    </row>
    <row r="120" spans="1:21" x14ac:dyDescent="0.2">
      <c r="A120" s="65">
        <f>+D42</f>
        <v>0</v>
      </c>
      <c r="B120" s="66">
        <f>+H41</f>
        <v>483.27999999999992</v>
      </c>
      <c r="C120" s="64"/>
      <c r="D120" s="64"/>
      <c r="E120" s="64"/>
      <c r="F120" s="64"/>
      <c r="G120" s="66">
        <f>+M41</f>
        <v>862.99999999999977</v>
      </c>
      <c r="H120" s="64"/>
      <c r="I120" s="66"/>
      <c r="J120" s="66"/>
      <c r="K120" s="66"/>
      <c r="L120" s="64"/>
      <c r="M120" s="64"/>
      <c r="N120" s="64"/>
      <c r="O120" s="64"/>
      <c r="P120" s="64"/>
      <c r="Q120" s="64"/>
      <c r="R120" s="16"/>
      <c r="S120" s="16"/>
      <c r="T120" s="17"/>
      <c r="U120" s="18"/>
    </row>
    <row r="121" spans="1:21" x14ac:dyDescent="0.2">
      <c r="A121" s="64">
        <f>+D42</f>
        <v>0</v>
      </c>
      <c r="B121" s="66">
        <f>+H42</f>
        <v>483.27999999999992</v>
      </c>
      <c r="C121" s="64"/>
      <c r="D121" s="64"/>
      <c r="E121" s="64"/>
      <c r="F121" s="64"/>
      <c r="G121" s="66">
        <f>+M42</f>
        <v>862.99999999999977</v>
      </c>
      <c r="H121" s="64"/>
      <c r="I121" s="66"/>
      <c r="J121" s="66"/>
      <c r="K121" s="66"/>
      <c r="L121" s="64"/>
      <c r="M121" s="64"/>
      <c r="N121" s="64"/>
      <c r="O121" s="64"/>
      <c r="P121" s="64"/>
      <c r="Q121" s="64"/>
      <c r="R121" s="16"/>
      <c r="S121" s="16"/>
      <c r="T121" s="17"/>
      <c r="U121" s="18"/>
    </row>
    <row r="122" spans="1:21" x14ac:dyDescent="0.2">
      <c r="A122" s="64">
        <v>0</v>
      </c>
      <c r="B122" s="66">
        <f>+H42</f>
        <v>483.27999999999992</v>
      </c>
      <c r="C122" s="64"/>
      <c r="D122" s="64"/>
      <c r="E122" s="64"/>
      <c r="F122" s="64"/>
      <c r="G122" s="66">
        <f>+M42</f>
        <v>862.99999999999977</v>
      </c>
      <c r="H122" s="64"/>
      <c r="I122" s="66"/>
      <c r="J122" s="66"/>
      <c r="K122" s="66"/>
      <c r="L122" s="64"/>
      <c r="M122" s="64"/>
      <c r="N122" s="64"/>
      <c r="O122" s="64"/>
      <c r="P122" s="64"/>
      <c r="Q122" s="64"/>
      <c r="R122" s="16"/>
      <c r="S122" s="16"/>
      <c r="T122" s="17"/>
      <c r="U122" s="18"/>
    </row>
    <row r="123" spans="1:21" x14ac:dyDescent="0.2">
      <c r="A123" s="64">
        <v>0</v>
      </c>
      <c r="B123" s="64">
        <v>0</v>
      </c>
      <c r="C123" s="64"/>
      <c r="D123" s="64"/>
      <c r="E123" s="64"/>
      <c r="F123" s="64"/>
      <c r="G123" s="64">
        <v>0</v>
      </c>
      <c r="H123" s="64"/>
      <c r="I123" s="64"/>
      <c r="J123" s="66"/>
      <c r="K123" s="66"/>
      <c r="L123" s="64"/>
      <c r="M123" s="64"/>
      <c r="N123" s="64"/>
      <c r="O123" s="64"/>
      <c r="P123" s="64"/>
      <c r="Q123" s="64"/>
      <c r="R123" s="16"/>
      <c r="S123" s="16"/>
      <c r="T123" s="17"/>
      <c r="U123" s="18"/>
    </row>
    <row r="124" spans="1:21" x14ac:dyDescent="0.2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16"/>
      <c r="S124" s="16"/>
      <c r="T124" s="16"/>
      <c r="U124" s="16"/>
    </row>
    <row r="125" spans="1:21" x14ac:dyDescent="0.2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16"/>
      <c r="S125" s="16"/>
      <c r="T125" s="16"/>
      <c r="U125" s="16"/>
    </row>
    <row r="126" spans="1:21" x14ac:dyDescent="0.2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16"/>
      <c r="S126" s="16"/>
      <c r="T126" s="16"/>
      <c r="U126" s="16"/>
    </row>
    <row r="127" spans="1:21" x14ac:dyDescent="0.2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16"/>
      <c r="S127" s="16"/>
      <c r="T127" s="16"/>
      <c r="U127" s="16"/>
    </row>
    <row r="128" spans="1:21" x14ac:dyDescent="0.2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16"/>
      <c r="S128" s="16"/>
      <c r="T128" s="16"/>
      <c r="U128" s="16"/>
    </row>
    <row r="129" spans="1:21" x14ac:dyDescent="0.2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16"/>
      <c r="S129" s="16"/>
      <c r="T129" s="16"/>
      <c r="U129" s="16"/>
    </row>
    <row r="130" spans="1:21" x14ac:dyDescent="0.2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16"/>
      <c r="S130" s="16"/>
      <c r="T130" s="16"/>
      <c r="U130" s="16"/>
    </row>
    <row r="131" spans="1:21" x14ac:dyDescent="0.2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16"/>
      <c r="S131" s="16"/>
      <c r="T131" s="16"/>
      <c r="U131" s="16"/>
    </row>
    <row r="132" spans="1:21" x14ac:dyDescent="0.2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16"/>
      <c r="S132" s="16"/>
      <c r="T132" s="16"/>
      <c r="U132" s="16"/>
    </row>
    <row r="133" spans="1:21" x14ac:dyDescent="0.2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16"/>
      <c r="S133" s="16"/>
      <c r="T133" s="16"/>
      <c r="U133" s="16"/>
    </row>
    <row r="134" spans="1:21" x14ac:dyDescent="0.2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16"/>
      <c r="S134" s="16"/>
      <c r="T134" s="16"/>
      <c r="U134" s="16"/>
    </row>
    <row r="135" spans="1:21" x14ac:dyDescent="0.2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16"/>
      <c r="S135" s="16"/>
      <c r="T135" s="16"/>
      <c r="U135" s="16"/>
    </row>
    <row r="136" spans="1:21" x14ac:dyDescent="0.2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16"/>
      <c r="S136" s="16"/>
      <c r="T136" s="16"/>
      <c r="U136" s="16"/>
    </row>
    <row r="137" spans="1:21" x14ac:dyDescent="0.2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16"/>
      <c r="S137" s="16"/>
      <c r="T137" s="16"/>
      <c r="U137" s="16"/>
    </row>
    <row r="138" spans="1:21" ht="14.25" x14ac:dyDescent="0.2">
      <c r="A138" s="143"/>
      <c r="B138" s="143" t="s">
        <v>62</v>
      </c>
      <c r="C138" s="143"/>
      <c r="D138" s="143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16"/>
      <c r="S138" s="16"/>
      <c r="T138" s="16"/>
      <c r="U138" s="16"/>
    </row>
    <row r="139" spans="1:21" ht="14.25" x14ac:dyDescent="0.2">
      <c r="A139" s="143"/>
      <c r="B139" s="146">
        <v>2</v>
      </c>
      <c r="C139" s="143"/>
      <c r="D139" s="143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16"/>
      <c r="S139" s="16"/>
      <c r="T139" s="16"/>
      <c r="U139" s="16"/>
    </row>
    <row r="140" spans="1:21" ht="14.25" x14ac:dyDescent="0.2">
      <c r="A140" s="143" t="s">
        <v>60</v>
      </c>
      <c r="B140" s="143">
        <v>0.02</v>
      </c>
      <c r="C140" s="143"/>
      <c r="D140" s="143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16"/>
      <c r="S140" s="16"/>
      <c r="T140" s="16"/>
      <c r="U140" s="16"/>
    </row>
    <row r="141" spans="1:21" ht="14.25" x14ac:dyDescent="0.2">
      <c r="A141" s="143"/>
      <c r="B141" s="143"/>
      <c r="C141" s="143"/>
      <c r="D141" s="143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16"/>
      <c r="S141" s="16"/>
      <c r="T141" s="16"/>
      <c r="U141" s="16"/>
    </row>
    <row r="142" spans="1:21" ht="14.25" x14ac:dyDescent="0.2">
      <c r="A142" s="35">
        <f>+F22*$D$3+34.98</f>
        <v>81.006666666666661</v>
      </c>
      <c r="B142" s="146">
        <f>+D142*$H$42</f>
        <v>67.356097560975599</v>
      </c>
      <c r="C142" s="148">
        <f t="shared" ref="C142:C161" si="24">+B22*D22^$B$139</f>
        <v>640000</v>
      </c>
      <c r="D142" s="147">
        <f t="shared" ref="D142:D161" si="25">+C142/$C$162</f>
        <v>0.13937282229965156</v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16"/>
      <c r="S142" s="16"/>
      <c r="T142" s="16"/>
      <c r="U142" s="16"/>
    </row>
    <row r="143" spans="1:21" ht="14.25" x14ac:dyDescent="0.2">
      <c r="A143" s="35">
        <f t="shared" ref="A143:A161" si="26">+F23*$D$3*0.92</f>
        <v>40.227306666666664</v>
      </c>
      <c r="B143" s="146">
        <f t="shared" ref="B143:B161" si="27">+D143*$H$42</f>
        <v>60.788878048780482</v>
      </c>
      <c r="C143" s="148">
        <f t="shared" si="24"/>
        <v>577600</v>
      </c>
      <c r="D143" s="147">
        <f t="shared" si="25"/>
        <v>0.12578397212543554</v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16"/>
      <c r="S143" s="16"/>
      <c r="T143" s="16"/>
      <c r="U143" s="16"/>
    </row>
    <row r="144" spans="1:21" ht="14.25" x14ac:dyDescent="0.2">
      <c r="A144" s="35">
        <f t="shared" si="26"/>
        <v>38.110080000000004</v>
      </c>
      <c r="B144" s="146">
        <f t="shared" si="27"/>
        <v>54.558439024390239</v>
      </c>
      <c r="C144" s="148">
        <f t="shared" si="24"/>
        <v>518400</v>
      </c>
      <c r="D144" s="147">
        <f t="shared" si="25"/>
        <v>0.11289198606271778</v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16"/>
      <c r="S144" s="16"/>
      <c r="T144" s="16"/>
      <c r="U144" s="16"/>
    </row>
    <row r="145" spans="1:21" ht="14.25" x14ac:dyDescent="0.2">
      <c r="A145" s="35">
        <f t="shared" si="26"/>
        <v>35.992853333333336</v>
      </c>
      <c r="B145" s="146">
        <f t="shared" si="27"/>
        <v>48.664780487804869</v>
      </c>
      <c r="C145" s="148">
        <f t="shared" si="24"/>
        <v>462400</v>
      </c>
      <c r="D145" s="147">
        <f t="shared" si="25"/>
        <v>0.10069686411149825</v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16"/>
      <c r="S145" s="16"/>
      <c r="T145" s="16"/>
      <c r="U145" s="16"/>
    </row>
    <row r="146" spans="1:21" ht="14.25" x14ac:dyDescent="0.2">
      <c r="A146" s="35">
        <f t="shared" si="26"/>
        <v>33.875626666666676</v>
      </c>
      <c r="B146" s="146">
        <f t="shared" si="27"/>
        <v>43.107902439024386</v>
      </c>
      <c r="C146" s="148">
        <f t="shared" si="24"/>
        <v>409600</v>
      </c>
      <c r="D146" s="147">
        <f t="shared" si="25"/>
        <v>8.9198606271777003E-2</v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16"/>
      <c r="S146" s="16"/>
      <c r="T146" s="16"/>
      <c r="U146" s="16"/>
    </row>
    <row r="147" spans="1:21" ht="14.25" x14ac:dyDescent="0.2">
      <c r="A147" s="35">
        <f t="shared" si="26"/>
        <v>31.758400000000005</v>
      </c>
      <c r="B147" s="146">
        <f t="shared" si="27"/>
        <v>37.887804878048769</v>
      </c>
      <c r="C147" s="148">
        <f t="shared" si="24"/>
        <v>360000</v>
      </c>
      <c r="D147" s="147">
        <f t="shared" si="25"/>
        <v>7.8397212543554001E-2</v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16"/>
      <c r="S147" s="16"/>
      <c r="T147" s="16"/>
      <c r="U147" s="16"/>
    </row>
    <row r="148" spans="1:21" ht="14.25" x14ac:dyDescent="0.2">
      <c r="A148" s="35">
        <f t="shared" si="26"/>
        <v>29.641173333333338</v>
      </c>
      <c r="B148" s="146">
        <f t="shared" si="27"/>
        <v>33.004487804878046</v>
      </c>
      <c r="C148" s="148">
        <f t="shared" si="24"/>
        <v>313600</v>
      </c>
      <c r="D148" s="147">
        <f t="shared" si="25"/>
        <v>6.8292682926829273E-2</v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16"/>
      <c r="S148" s="16"/>
      <c r="T148" s="16"/>
      <c r="U148" s="16"/>
    </row>
    <row r="149" spans="1:21" ht="14.25" x14ac:dyDescent="0.2">
      <c r="A149" s="35">
        <f t="shared" si="26"/>
        <v>27.523946666666671</v>
      </c>
      <c r="B149" s="146">
        <f t="shared" si="27"/>
        <v>28.457951219512189</v>
      </c>
      <c r="C149" s="148">
        <f t="shared" si="24"/>
        <v>270400</v>
      </c>
      <c r="D149" s="147">
        <f t="shared" si="25"/>
        <v>5.8885017421602785E-2</v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16"/>
      <c r="S149" s="16"/>
      <c r="T149" s="16"/>
      <c r="U149" s="16"/>
    </row>
    <row r="150" spans="1:21" ht="14.25" x14ac:dyDescent="0.2">
      <c r="A150" s="35">
        <f t="shared" si="26"/>
        <v>25.40672</v>
      </c>
      <c r="B150" s="146">
        <f t="shared" si="27"/>
        <v>24.248195121951216</v>
      </c>
      <c r="C150" s="148">
        <f t="shared" si="24"/>
        <v>230400</v>
      </c>
      <c r="D150" s="147">
        <f t="shared" si="25"/>
        <v>5.0174216027874564E-2</v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16"/>
      <c r="S150" s="16"/>
      <c r="T150" s="16"/>
      <c r="U150" s="16"/>
    </row>
    <row r="151" spans="1:21" ht="14.25" x14ac:dyDescent="0.2">
      <c r="A151" s="35">
        <f t="shared" si="26"/>
        <v>23.289493333333336</v>
      </c>
      <c r="B151" s="146">
        <f t="shared" si="27"/>
        <v>20.375219512195116</v>
      </c>
      <c r="C151" s="148">
        <f t="shared" si="24"/>
        <v>193600</v>
      </c>
      <c r="D151" s="147">
        <f t="shared" si="25"/>
        <v>4.2160278745644597E-2</v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16"/>
      <c r="S151" s="16"/>
      <c r="T151" s="16"/>
      <c r="U151" s="16"/>
    </row>
    <row r="152" spans="1:21" ht="14.25" x14ac:dyDescent="0.2">
      <c r="A152" s="35">
        <f t="shared" si="26"/>
        <v>21.172266666666665</v>
      </c>
      <c r="B152" s="146">
        <f t="shared" si="27"/>
        <v>16.8390243902439</v>
      </c>
      <c r="C152" s="148">
        <f t="shared" si="24"/>
        <v>160000</v>
      </c>
      <c r="D152" s="147">
        <f t="shared" si="25"/>
        <v>3.484320557491289E-2</v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16"/>
      <c r="S152" s="16"/>
      <c r="T152" s="16"/>
      <c r="U152" s="16"/>
    </row>
    <row r="153" spans="1:21" ht="14.25" x14ac:dyDescent="0.2">
      <c r="A153" s="35">
        <f t="shared" si="26"/>
        <v>19.055040000000002</v>
      </c>
      <c r="B153" s="146">
        <f t="shared" si="27"/>
        <v>13.63960975609756</v>
      </c>
      <c r="C153" s="148">
        <f t="shared" si="24"/>
        <v>129600</v>
      </c>
      <c r="D153" s="147">
        <f t="shared" si="25"/>
        <v>2.8222996515679444E-2</v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16"/>
      <c r="S153" s="16"/>
      <c r="T153" s="16"/>
      <c r="U153" s="16"/>
    </row>
    <row r="154" spans="1:21" ht="14.25" x14ac:dyDescent="0.2">
      <c r="A154" s="35">
        <f t="shared" si="26"/>
        <v>16.937813333333338</v>
      </c>
      <c r="B154" s="146">
        <f t="shared" si="27"/>
        <v>10.776975609756096</v>
      </c>
      <c r="C154" s="148">
        <f t="shared" si="24"/>
        <v>102400</v>
      </c>
      <c r="D154" s="147">
        <f t="shared" si="25"/>
        <v>2.2299651567944251E-2</v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16"/>
      <c r="S154" s="16"/>
      <c r="T154" s="16"/>
      <c r="U154" s="16"/>
    </row>
    <row r="155" spans="1:21" ht="14.25" x14ac:dyDescent="0.2">
      <c r="A155" s="35">
        <f t="shared" si="26"/>
        <v>14.820586666666669</v>
      </c>
      <c r="B155" s="146">
        <f t="shared" si="27"/>
        <v>8.2511219512195115</v>
      </c>
      <c r="C155" s="148">
        <f t="shared" si="24"/>
        <v>78400</v>
      </c>
      <c r="D155" s="147">
        <f t="shared" si="25"/>
        <v>1.7073170731707318E-2</v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16"/>
      <c r="S155" s="16"/>
      <c r="T155" s="16"/>
      <c r="U155" s="16"/>
    </row>
    <row r="156" spans="1:21" ht="14.25" x14ac:dyDescent="0.2">
      <c r="A156" s="35">
        <f t="shared" si="26"/>
        <v>12.70336</v>
      </c>
      <c r="B156" s="146">
        <f t="shared" si="27"/>
        <v>6.062048780487804</v>
      </c>
      <c r="C156" s="148">
        <f t="shared" si="24"/>
        <v>57600</v>
      </c>
      <c r="D156" s="147">
        <f t="shared" si="25"/>
        <v>1.2543554006968641E-2</v>
      </c>
      <c r="E156" s="64"/>
      <c r="F156" s="64"/>
      <c r="G156" s="64"/>
      <c r="H156" s="65"/>
      <c r="I156" s="66"/>
      <c r="J156" s="66"/>
      <c r="K156" s="66"/>
      <c r="L156" s="66"/>
      <c r="M156" s="66"/>
      <c r="N156" s="66"/>
      <c r="O156" s="66"/>
      <c r="P156" s="66"/>
      <c r="Q156" s="66"/>
      <c r="R156" s="18"/>
      <c r="S156" s="16"/>
      <c r="T156" s="16"/>
      <c r="U156" s="16"/>
    </row>
    <row r="157" spans="1:21" ht="14.25" x14ac:dyDescent="0.2">
      <c r="A157" s="35">
        <f t="shared" si="26"/>
        <v>10.586133333333333</v>
      </c>
      <c r="B157" s="146">
        <f t="shared" si="27"/>
        <v>4.2097560975609749</v>
      </c>
      <c r="C157" s="148">
        <f t="shared" si="24"/>
        <v>40000</v>
      </c>
      <c r="D157" s="147">
        <f t="shared" si="25"/>
        <v>8.7108013937282226E-3</v>
      </c>
      <c r="E157" s="64"/>
      <c r="F157" s="64"/>
      <c r="G157" s="64"/>
      <c r="H157" s="65"/>
      <c r="I157" s="66"/>
      <c r="J157" s="66"/>
      <c r="K157" s="66"/>
      <c r="L157" s="66"/>
      <c r="M157" s="66"/>
      <c r="N157" s="66"/>
      <c r="O157" s="66"/>
      <c r="P157" s="66"/>
      <c r="Q157" s="66"/>
      <c r="R157" s="18"/>
      <c r="S157" s="16"/>
      <c r="T157" s="16"/>
      <c r="U157" s="16"/>
    </row>
    <row r="158" spans="1:21" ht="14.25" x14ac:dyDescent="0.2">
      <c r="A158" s="35">
        <f t="shared" si="26"/>
        <v>8.468906666666669</v>
      </c>
      <c r="B158" s="146">
        <f t="shared" si="27"/>
        <v>2.6942439024390241</v>
      </c>
      <c r="C158" s="148">
        <f t="shared" si="24"/>
        <v>25600</v>
      </c>
      <c r="D158" s="147">
        <f t="shared" si="25"/>
        <v>5.5749128919860627E-3</v>
      </c>
      <c r="E158" s="64"/>
      <c r="F158" s="64"/>
      <c r="G158" s="64"/>
      <c r="H158" s="65"/>
      <c r="I158" s="66"/>
      <c r="J158" s="66"/>
      <c r="K158" s="66"/>
      <c r="L158" s="66"/>
      <c r="M158" s="66"/>
      <c r="N158" s="66"/>
      <c r="O158" s="66"/>
      <c r="P158" s="66"/>
      <c r="Q158" s="66"/>
      <c r="R158" s="18"/>
      <c r="S158" s="16"/>
      <c r="T158" s="16"/>
      <c r="U158" s="16"/>
    </row>
    <row r="159" spans="1:21" ht="14.25" x14ac:dyDescent="0.2">
      <c r="A159" s="35">
        <f t="shared" si="26"/>
        <v>6.35168</v>
      </c>
      <c r="B159" s="146">
        <f t="shared" si="27"/>
        <v>1.515512195121951</v>
      </c>
      <c r="C159" s="148">
        <f t="shared" si="24"/>
        <v>14400</v>
      </c>
      <c r="D159" s="147">
        <f t="shared" si="25"/>
        <v>3.1358885017421603E-3</v>
      </c>
      <c r="E159" s="64"/>
      <c r="F159" s="64"/>
      <c r="G159" s="64"/>
      <c r="H159" s="65"/>
      <c r="I159" s="66"/>
      <c r="J159" s="66"/>
      <c r="K159" s="66"/>
      <c r="L159" s="66"/>
      <c r="M159" s="66"/>
      <c r="N159" s="66"/>
      <c r="O159" s="66"/>
      <c r="P159" s="66"/>
      <c r="Q159" s="66"/>
      <c r="R159" s="18"/>
      <c r="S159" s="16"/>
      <c r="T159" s="16"/>
      <c r="U159" s="16"/>
    </row>
    <row r="160" spans="1:21" ht="14.25" x14ac:dyDescent="0.2">
      <c r="A160" s="35">
        <f t="shared" si="26"/>
        <v>4.2344533333333345</v>
      </c>
      <c r="B160" s="146">
        <f t="shared" si="27"/>
        <v>0.67356097560975603</v>
      </c>
      <c r="C160" s="148">
        <f t="shared" si="24"/>
        <v>6400</v>
      </c>
      <c r="D160" s="147">
        <f t="shared" si="25"/>
        <v>1.3937282229965157E-3</v>
      </c>
      <c r="E160" s="64"/>
      <c r="F160" s="64"/>
      <c r="G160" s="64"/>
      <c r="H160" s="65"/>
      <c r="I160" s="66"/>
      <c r="J160" s="66"/>
      <c r="K160" s="66"/>
      <c r="L160" s="66"/>
      <c r="M160" s="66"/>
      <c r="N160" s="66"/>
      <c r="O160" s="66"/>
      <c r="P160" s="66"/>
      <c r="Q160" s="66"/>
      <c r="R160" s="18"/>
      <c r="S160" s="16"/>
      <c r="T160" s="16"/>
      <c r="U160" s="16"/>
    </row>
    <row r="161" spans="1:21" ht="14.25" x14ac:dyDescent="0.2">
      <c r="A161" s="35">
        <f t="shared" si="26"/>
        <v>2.1172266666666673</v>
      </c>
      <c r="B161" s="146">
        <f t="shared" si="27"/>
        <v>0.16839024390243901</v>
      </c>
      <c r="C161" s="148">
        <f t="shared" si="24"/>
        <v>1600</v>
      </c>
      <c r="D161" s="147">
        <f t="shared" si="25"/>
        <v>3.4843205574912892E-4</v>
      </c>
      <c r="E161" s="64"/>
      <c r="F161" s="64"/>
      <c r="G161" s="64"/>
      <c r="H161" s="65"/>
      <c r="I161" s="66"/>
      <c r="J161" s="66"/>
      <c r="K161" s="66"/>
      <c r="L161" s="66"/>
      <c r="M161" s="66"/>
      <c r="N161" s="66"/>
      <c r="O161" s="66"/>
      <c r="P161" s="66"/>
      <c r="Q161" s="66"/>
      <c r="R161" s="18"/>
      <c r="S161" s="16"/>
      <c r="T161" s="16"/>
      <c r="U161" s="16"/>
    </row>
    <row r="162" spans="1:21" ht="15" x14ac:dyDescent="0.25">
      <c r="A162" s="145">
        <f>SUM(A142:A161)</f>
        <v>483.27973333333335</v>
      </c>
      <c r="C162" s="149">
        <f>SUM(C142:C161)</f>
        <v>4592000</v>
      </c>
      <c r="D162" s="144"/>
      <c r="E162" s="64"/>
      <c r="F162" s="64"/>
      <c r="G162" s="64"/>
      <c r="H162" s="65"/>
      <c r="I162" s="66"/>
      <c r="J162" s="66"/>
      <c r="K162" s="66"/>
      <c r="L162" s="66"/>
      <c r="M162" s="66"/>
      <c r="N162" s="66"/>
      <c r="O162" s="66"/>
      <c r="P162" s="66"/>
      <c r="Q162" s="66"/>
      <c r="R162" s="18"/>
      <c r="S162" s="16"/>
      <c r="T162" s="16"/>
      <c r="U162" s="16"/>
    </row>
    <row r="163" spans="1:21" x14ac:dyDescent="0.2">
      <c r="E163" s="64"/>
      <c r="F163" s="64"/>
      <c r="G163" s="64"/>
      <c r="H163" s="65"/>
      <c r="I163" s="66"/>
      <c r="J163" s="66"/>
      <c r="K163" s="66"/>
      <c r="L163" s="66"/>
      <c r="M163" s="66"/>
      <c r="N163" s="66"/>
      <c r="O163" s="66"/>
      <c r="P163" s="66"/>
      <c r="Q163" s="66"/>
      <c r="R163" s="18"/>
      <c r="S163" s="16"/>
      <c r="T163" s="16"/>
      <c r="U163" s="16"/>
    </row>
    <row r="164" spans="1:21" x14ac:dyDescent="0.2">
      <c r="A164" s="64"/>
      <c r="B164" s="64"/>
      <c r="C164" s="64"/>
      <c r="D164" s="64"/>
      <c r="E164" s="64"/>
      <c r="F164" s="64"/>
      <c r="G164" s="64"/>
      <c r="H164" s="65"/>
      <c r="I164" s="66"/>
      <c r="J164" s="66"/>
      <c r="K164" s="66"/>
      <c r="L164" s="66"/>
      <c r="M164" s="66"/>
      <c r="N164" s="66"/>
      <c r="O164" s="66"/>
      <c r="P164" s="66"/>
      <c r="Q164" s="66"/>
      <c r="R164" s="18"/>
      <c r="S164" s="16"/>
      <c r="T164" s="16"/>
      <c r="U164" s="16"/>
    </row>
    <row r="165" spans="1:21" x14ac:dyDescent="0.2">
      <c r="A165" s="64"/>
      <c r="B165" s="64"/>
      <c r="C165" s="64"/>
      <c r="D165" s="64"/>
      <c r="E165" s="64"/>
      <c r="F165" s="64"/>
      <c r="G165" s="64"/>
      <c r="H165" s="65"/>
      <c r="I165" s="66"/>
      <c r="J165" s="66"/>
      <c r="K165" s="66"/>
      <c r="L165" s="66"/>
      <c r="M165" s="66"/>
      <c r="N165" s="66"/>
      <c r="O165" s="66"/>
      <c r="P165" s="66"/>
      <c r="Q165" s="66"/>
      <c r="R165" s="18"/>
      <c r="S165" s="16"/>
      <c r="T165" s="16"/>
      <c r="U165" s="16"/>
    </row>
    <row r="166" spans="1:21" x14ac:dyDescent="0.2">
      <c r="A166" s="64"/>
      <c r="B166" s="64"/>
      <c r="C166" s="64"/>
      <c r="D166" s="64"/>
      <c r="E166" s="64"/>
      <c r="F166" s="64"/>
      <c r="G166" s="64"/>
      <c r="H166" s="65"/>
      <c r="I166" s="66"/>
      <c r="J166" s="66"/>
      <c r="K166" s="66"/>
      <c r="L166" s="66"/>
      <c r="M166" s="66"/>
      <c r="N166" s="66"/>
      <c r="O166" s="66"/>
      <c r="P166" s="66"/>
      <c r="Q166" s="66"/>
      <c r="R166" s="18"/>
      <c r="S166" s="16"/>
      <c r="T166" s="16"/>
      <c r="U166" s="16"/>
    </row>
    <row r="167" spans="1:21" x14ac:dyDescent="0.2">
      <c r="A167" s="64"/>
      <c r="B167" s="64"/>
      <c r="C167" s="64"/>
      <c r="D167" s="64"/>
      <c r="E167" s="64"/>
      <c r="F167" s="64"/>
      <c r="G167" s="64"/>
      <c r="H167" s="65"/>
      <c r="I167" s="66"/>
      <c r="J167" s="66"/>
      <c r="K167" s="66"/>
      <c r="L167" s="66"/>
      <c r="M167" s="66"/>
      <c r="N167" s="66"/>
      <c r="O167" s="66"/>
      <c r="P167" s="66"/>
      <c r="Q167" s="66"/>
      <c r="R167" s="18"/>
      <c r="S167" s="16"/>
      <c r="T167" s="16"/>
      <c r="U167" s="16"/>
    </row>
    <row r="168" spans="1:21" x14ac:dyDescent="0.2">
      <c r="A168" s="16"/>
      <c r="B168" s="16"/>
      <c r="C168" s="16"/>
      <c r="D168" s="16"/>
      <c r="E168" s="16"/>
      <c r="F168" s="16"/>
      <c r="G168" s="16"/>
      <c r="H168" s="17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6"/>
      <c r="T168" s="16"/>
      <c r="U168" s="16"/>
    </row>
    <row r="169" spans="1:21" x14ac:dyDescent="0.2">
      <c r="A169" s="16"/>
      <c r="B169" s="16"/>
      <c r="C169" s="16"/>
      <c r="D169" s="16"/>
      <c r="E169" s="16"/>
      <c r="F169" s="16"/>
      <c r="G169" s="16"/>
      <c r="H169" s="17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6"/>
      <c r="T169" s="16"/>
      <c r="U169" s="16"/>
    </row>
    <row r="170" spans="1:21" x14ac:dyDescent="0.2">
      <c r="A170" s="16"/>
      <c r="B170" s="16"/>
      <c r="C170" s="16"/>
      <c r="D170" s="16"/>
      <c r="E170" s="16"/>
      <c r="F170" s="16"/>
      <c r="G170" s="16"/>
      <c r="H170" s="17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6"/>
      <c r="T170" s="16"/>
      <c r="U170" s="16"/>
    </row>
    <row r="171" spans="1:21" x14ac:dyDescent="0.2">
      <c r="A171" s="16"/>
      <c r="B171" s="16"/>
      <c r="C171" s="16"/>
      <c r="D171" s="16"/>
      <c r="E171" s="16"/>
      <c r="F171" s="16"/>
      <c r="G171" s="16"/>
      <c r="H171" s="17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6"/>
      <c r="T171" s="16"/>
      <c r="U171" s="16"/>
    </row>
    <row r="172" spans="1:21" x14ac:dyDescent="0.2">
      <c r="A172" s="36"/>
      <c r="B172" s="36"/>
      <c r="C172" s="36"/>
      <c r="D172" s="36"/>
      <c r="E172" s="36"/>
      <c r="F172" s="36"/>
      <c r="G172" s="36"/>
      <c r="H172" s="37"/>
      <c r="I172" s="38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1:21" x14ac:dyDescent="0.2">
      <c r="A173" s="36"/>
      <c r="B173" s="36"/>
      <c r="C173" s="36"/>
      <c r="D173" s="36"/>
      <c r="E173" s="36"/>
      <c r="F173" s="36"/>
      <c r="G173" s="36"/>
      <c r="H173" s="37"/>
      <c r="I173" s="38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1:21" x14ac:dyDescent="0.2">
      <c r="A174" s="36"/>
      <c r="B174" s="36"/>
      <c r="C174" s="36"/>
      <c r="D174" s="36"/>
      <c r="E174" s="36"/>
      <c r="F174" s="36"/>
      <c r="G174" s="36"/>
      <c r="H174" s="37"/>
      <c r="I174" s="38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1:21" x14ac:dyDescent="0.2">
      <c r="H175" s="14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</sheetData>
  <mergeCells count="17">
    <mergeCell ref="A53:B53"/>
    <mergeCell ref="N53:O53"/>
    <mergeCell ref="H53:I53"/>
    <mergeCell ref="G5:K5"/>
    <mergeCell ref="L5:P5"/>
    <mergeCell ref="A43:C43"/>
    <mergeCell ref="A51:I51"/>
    <mergeCell ref="A52:E52"/>
    <mergeCell ref="L52:P52"/>
    <mergeCell ref="A4:C4"/>
    <mergeCell ref="G4:H4"/>
    <mergeCell ref="L4:M4"/>
    <mergeCell ref="A1:O1"/>
    <mergeCell ref="A2:O2"/>
    <mergeCell ref="A3:C3"/>
    <mergeCell ref="G3:K3"/>
    <mergeCell ref="L3:P3"/>
  </mergeCells>
  <pageMargins left="0.74803149606299213" right="0.74803149606299213" top="0.98425196850393704" bottom="0.98425196850393704" header="0" footer="0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FUERZAS EN ALTURA - GLOBAL</vt:lpstr>
      <vt:lpstr>CENTROS DE MASAS</vt:lpstr>
      <vt:lpstr>ESPECTRO DE DISEÑO</vt:lpstr>
      <vt:lpstr>FUERZAS EN ALTURA - NO USAR</vt:lpstr>
    </vt:vector>
  </TitlesOfParts>
  <Company>QF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QUIROGA-FERRERO</dc:creator>
  <cp:lastModifiedBy>M1</cp:lastModifiedBy>
  <cp:lastPrinted>2011-03-21T01:01:46Z</cp:lastPrinted>
  <dcterms:created xsi:type="dcterms:W3CDTF">2010-06-26T15:54:14Z</dcterms:created>
  <dcterms:modified xsi:type="dcterms:W3CDTF">2025-10-26T23:32:27Z</dcterms:modified>
</cp:coreProperties>
</file>