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codeName="ThisWorkbook"/>
  <xr:revisionPtr revIDLastSave="0" documentId="13_ncr:1_{50D8B364-81EA-43DC-8174-0805E768EAF0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Caudal" sheetId="7" r:id="rId1"/>
    <sheet name="PROGRAMA" sheetId="1" r:id="rId2"/>
    <sheet name="Esquema blending" sheetId="28" r:id="rId3"/>
  </sheets>
  <definedNames>
    <definedName name="_MailAutoSig" localSheetId="1">PROGRAMA!$AJ$27</definedName>
    <definedName name="_xlnm.Print_Area" localSheetId="1">PROGRAMA!$A$1:$AI$102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9" i="1" l="1"/>
  <c r="D74" i="28"/>
  <c r="D73" i="28"/>
  <c r="D72" i="28"/>
  <c r="D71" i="28"/>
  <c r="D60" i="28"/>
  <c r="D59" i="28"/>
  <c r="D58" i="28"/>
  <c r="D57" i="28"/>
  <c r="F6" i="1"/>
  <c r="G83" i="1"/>
  <c r="H83" i="1" s="1"/>
  <c r="I83" i="1" s="1"/>
  <c r="J83" i="1" s="1"/>
  <c r="K83" i="1" s="1"/>
  <c r="L83" i="1" s="1"/>
  <c r="M83" i="1" s="1"/>
  <c r="N83" i="1" s="1"/>
  <c r="O83" i="1" s="1"/>
  <c r="P83" i="1" s="1"/>
  <c r="Q83" i="1" s="1"/>
  <c r="R83" i="1" s="1"/>
  <c r="S83" i="1" s="1"/>
  <c r="T83" i="1" s="1"/>
  <c r="U83" i="1" s="1"/>
  <c r="V83" i="1" s="1"/>
  <c r="W83" i="1" s="1"/>
  <c r="X83" i="1" s="1"/>
  <c r="Y83" i="1" s="1"/>
  <c r="Z83" i="1" s="1"/>
  <c r="AA83" i="1" s="1"/>
  <c r="AB83" i="1" s="1"/>
  <c r="AC83" i="1" s="1"/>
  <c r="AD83" i="1" s="1"/>
  <c r="AE83" i="1" s="1"/>
  <c r="AF83" i="1" s="1"/>
  <c r="AG83" i="1" s="1"/>
  <c r="AH83" i="1" s="1"/>
  <c r="AI83" i="1" s="1"/>
  <c r="G82" i="1"/>
  <c r="H82" i="1" s="1"/>
  <c r="I82" i="1" s="1"/>
  <c r="J82" i="1" s="1"/>
  <c r="K82" i="1" s="1"/>
  <c r="L82" i="1" s="1"/>
  <c r="M82" i="1" s="1"/>
  <c r="N82" i="1" s="1"/>
  <c r="O82" i="1" s="1"/>
  <c r="P82" i="1" s="1"/>
  <c r="Q82" i="1" s="1"/>
  <c r="R82" i="1" s="1"/>
  <c r="S82" i="1" s="1"/>
  <c r="T82" i="1" s="1"/>
  <c r="U82" i="1" s="1"/>
  <c r="V82" i="1" s="1"/>
  <c r="W82" i="1" s="1"/>
  <c r="X82" i="1" s="1"/>
  <c r="Y82" i="1" s="1"/>
  <c r="Z82" i="1" s="1"/>
  <c r="AA82" i="1" s="1"/>
  <c r="AB82" i="1" s="1"/>
  <c r="AC82" i="1" s="1"/>
  <c r="AD82" i="1" s="1"/>
  <c r="AE82" i="1" s="1"/>
  <c r="AF82" i="1" s="1"/>
  <c r="AG82" i="1" s="1"/>
  <c r="AH82" i="1" s="1"/>
  <c r="AI82" i="1" s="1"/>
  <c r="F88" i="1"/>
  <c r="G88" i="1" s="1"/>
  <c r="H88" i="1" s="1"/>
  <c r="I88" i="1" s="1"/>
  <c r="J88" i="1" s="1"/>
  <c r="K88" i="1" s="1"/>
  <c r="L88" i="1" s="1"/>
  <c r="M88" i="1" s="1"/>
  <c r="N88" i="1" s="1"/>
  <c r="O88" i="1" s="1"/>
  <c r="P88" i="1" s="1"/>
  <c r="Q88" i="1" s="1"/>
  <c r="R88" i="1" s="1"/>
  <c r="S88" i="1" s="1"/>
  <c r="T88" i="1" s="1"/>
  <c r="U88" i="1" s="1"/>
  <c r="V88" i="1" s="1"/>
  <c r="W88" i="1" s="1"/>
  <c r="X88" i="1" s="1"/>
  <c r="Y88" i="1" s="1"/>
  <c r="Z88" i="1" s="1"/>
  <c r="AA88" i="1" s="1"/>
  <c r="AB88" i="1" s="1"/>
  <c r="AC88" i="1" s="1"/>
  <c r="AD88" i="1" s="1"/>
  <c r="AE88" i="1" s="1"/>
  <c r="AF88" i="1" s="1"/>
  <c r="AG88" i="1" s="1"/>
  <c r="AH88" i="1" s="1"/>
  <c r="AI88" i="1" s="1"/>
  <c r="F87" i="1"/>
  <c r="G87" i="1" s="1"/>
  <c r="H87" i="1" s="1"/>
  <c r="I87" i="1" s="1"/>
  <c r="J87" i="1" s="1"/>
  <c r="K87" i="1" s="1"/>
  <c r="L87" i="1" s="1"/>
  <c r="M87" i="1" s="1"/>
  <c r="N87" i="1" s="1"/>
  <c r="O87" i="1" s="1"/>
  <c r="P87" i="1" s="1"/>
  <c r="Q87" i="1" s="1"/>
  <c r="R87" i="1" s="1"/>
  <c r="S87" i="1" s="1"/>
  <c r="T87" i="1" s="1"/>
  <c r="U87" i="1" s="1"/>
  <c r="V87" i="1" s="1"/>
  <c r="W87" i="1" s="1"/>
  <c r="X87" i="1" s="1"/>
  <c r="Y87" i="1" s="1"/>
  <c r="Z87" i="1" s="1"/>
  <c r="AA87" i="1" s="1"/>
  <c r="AB87" i="1" s="1"/>
  <c r="AC87" i="1" s="1"/>
  <c r="AD87" i="1" s="1"/>
  <c r="AE87" i="1" s="1"/>
  <c r="AF87" i="1" s="1"/>
  <c r="AG87" i="1" s="1"/>
  <c r="AH87" i="1" s="1"/>
  <c r="AI87" i="1" s="1"/>
  <c r="F86" i="1"/>
  <c r="G86" i="1" s="1"/>
  <c r="H86" i="1" s="1"/>
  <c r="I86" i="1" s="1"/>
  <c r="J86" i="1" s="1"/>
  <c r="K86" i="1" s="1"/>
  <c r="L86" i="1" s="1"/>
  <c r="M86" i="1" s="1"/>
  <c r="N86" i="1" s="1"/>
  <c r="O86" i="1" s="1"/>
  <c r="P86" i="1" s="1"/>
  <c r="Q86" i="1" s="1"/>
  <c r="R86" i="1" s="1"/>
  <c r="S86" i="1" s="1"/>
  <c r="T86" i="1" s="1"/>
  <c r="U86" i="1" s="1"/>
  <c r="V86" i="1" s="1"/>
  <c r="W86" i="1" s="1"/>
  <c r="X86" i="1" s="1"/>
  <c r="Y86" i="1" s="1"/>
  <c r="Z86" i="1" s="1"/>
  <c r="AA86" i="1" s="1"/>
  <c r="AB86" i="1" s="1"/>
  <c r="AC86" i="1" s="1"/>
  <c r="AD86" i="1" s="1"/>
  <c r="AE86" i="1" s="1"/>
  <c r="AF86" i="1" s="1"/>
  <c r="AG86" i="1" s="1"/>
  <c r="AH86" i="1" s="1"/>
  <c r="AI86" i="1" s="1"/>
  <c r="F85" i="1"/>
  <c r="G85" i="1" s="1"/>
  <c r="H85" i="1" s="1"/>
  <c r="I85" i="1" s="1"/>
  <c r="J85" i="1" s="1"/>
  <c r="K85" i="1" s="1"/>
  <c r="L85" i="1" s="1"/>
  <c r="M85" i="1" s="1"/>
  <c r="N85" i="1" s="1"/>
  <c r="O85" i="1" s="1"/>
  <c r="P85" i="1" s="1"/>
  <c r="Q85" i="1" s="1"/>
  <c r="R85" i="1" s="1"/>
  <c r="S85" i="1" s="1"/>
  <c r="T85" i="1" s="1"/>
  <c r="U85" i="1" s="1"/>
  <c r="V85" i="1" s="1"/>
  <c r="W85" i="1" s="1"/>
  <c r="X85" i="1" s="1"/>
  <c r="Y85" i="1" s="1"/>
  <c r="Z85" i="1" s="1"/>
  <c r="AA85" i="1" s="1"/>
  <c r="AB85" i="1" s="1"/>
  <c r="AC85" i="1" s="1"/>
  <c r="AD85" i="1" s="1"/>
  <c r="AE85" i="1" s="1"/>
  <c r="AF85" i="1" s="1"/>
  <c r="AG85" i="1" s="1"/>
  <c r="AH85" i="1" s="1"/>
  <c r="AI85" i="1" s="1"/>
  <c r="F84" i="1"/>
  <c r="G84" i="1" s="1"/>
  <c r="H84" i="1" s="1"/>
  <c r="I84" i="1" s="1"/>
  <c r="J84" i="1" s="1"/>
  <c r="K84" i="1" s="1"/>
  <c r="L84" i="1" s="1"/>
  <c r="M84" i="1" s="1"/>
  <c r="N84" i="1" s="1"/>
  <c r="O84" i="1" s="1"/>
  <c r="P84" i="1" s="1"/>
  <c r="Q84" i="1" s="1"/>
  <c r="R84" i="1" s="1"/>
  <c r="S84" i="1" s="1"/>
  <c r="T84" i="1" s="1"/>
  <c r="U84" i="1" s="1"/>
  <c r="V84" i="1" s="1"/>
  <c r="W84" i="1" s="1"/>
  <c r="X84" i="1" s="1"/>
  <c r="Y84" i="1" s="1"/>
  <c r="Z84" i="1" s="1"/>
  <c r="AA84" i="1" s="1"/>
  <c r="AB84" i="1" s="1"/>
  <c r="AC84" i="1" s="1"/>
  <c r="AD84" i="1" s="1"/>
  <c r="AE84" i="1" s="1"/>
  <c r="AF84" i="1" s="1"/>
  <c r="AG84" i="1" s="1"/>
  <c r="AH84" i="1" s="1"/>
  <c r="AI84" i="1" s="1"/>
  <c r="F83" i="1"/>
  <c r="F82" i="1"/>
  <c r="F81" i="1"/>
  <c r="G81" i="1" s="1"/>
  <c r="H81" i="1" s="1"/>
  <c r="I81" i="1" s="1"/>
  <c r="J81" i="1" s="1"/>
  <c r="K81" i="1" s="1"/>
  <c r="L81" i="1" s="1"/>
  <c r="M81" i="1" s="1"/>
  <c r="N81" i="1" s="1"/>
  <c r="O81" i="1" s="1"/>
  <c r="P81" i="1" s="1"/>
  <c r="Q81" i="1" s="1"/>
  <c r="R81" i="1" s="1"/>
  <c r="S81" i="1" s="1"/>
  <c r="T81" i="1" s="1"/>
  <c r="U81" i="1" s="1"/>
  <c r="V81" i="1" s="1"/>
  <c r="W81" i="1" s="1"/>
  <c r="X81" i="1" s="1"/>
  <c r="Y81" i="1" s="1"/>
  <c r="Z81" i="1" s="1"/>
  <c r="AA81" i="1" s="1"/>
  <c r="AB81" i="1" s="1"/>
  <c r="AC81" i="1" s="1"/>
  <c r="AD81" i="1" s="1"/>
  <c r="AE81" i="1" s="1"/>
  <c r="AF81" i="1" s="1"/>
  <c r="AG81" i="1" s="1"/>
  <c r="AH81" i="1" s="1"/>
  <c r="AI81" i="1" s="1"/>
  <c r="F80" i="1"/>
  <c r="G80" i="1" s="1"/>
  <c r="H80" i="1" s="1"/>
  <c r="I80" i="1" s="1"/>
  <c r="J80" i="1" s="1"/>
  <c r="K80" i="1" s="1"/>
  <c r="L80" i="1" s="1"/>
  <c r="M80" i="1" s="1"/>
  <c r="N80" i="1" s="1"/>
  <c r="O80" i="1" s="1"/>
  <c r="P80" i="1" s="1"/>
  <c r="Q80" i="1" s="1"/>
  <c r="R80" i="1" s="1"/>
  <c r="S80" i="1" s="1"/>
  <c r="T80" i="1" s="1"/>
  <c r="U80" i="1" s="1"/>
  <c r="V80" i="1" s="1"/>
  <c r="W80" i="1" s="1"/>
  <c r="X80" i="1" s="1"/>
  <c r="Y80" i="1" s="1"/>
  <c r="Z80" i="1" s="1"/>
  <c r="AA80" i="1" s="1"/>
  <c r="AB80" i="1" s="1"/>
  <c r="AC80" i="1" s="1"/>
  <c r="AD80" i="1" s="1"/>
  <c r="AE80" i="1" s="1"/>
  <c r="AF80" i="1" s="1"/>
  <c r="AG80" i="1" s="1"/>
  <c r="AH80" i="1" s="1"/>
  <c r="AI80" i="1" s="1"/>
  <c r="F79" i="1"/>
  <c r="G79" i="1" s="1"/>
  <c r="T94" i="1"/>
  <c r="AI100" i="1"/>
  <c r="AH100" i="1"/>
  <c r="AG100" i="1"/>
  <c r="AF100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AI99" i="1"/>
  <c r="AH99" i="1"/>
  <c r="AG99" i="1"/>
  <c r="AF99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AI98" i="1"/>
  <c r="AH98" i="1"/>
  <c r="AG98" i="1"/>
  <c r="AF98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AI97" i="1"/>
  <c r="AH97" i="1"/>
  <c r="AG97" i="1"/>
  <c r="AF97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AI96" i="1"/>
  <c r="AH96" i="1"/>
  <c r="AG96" i="1"/>
  <c r="AF96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AI95" i="1"/>
  <c r="AH95" i="1"/>
  <c r="AG95" i="1"/>
  <c r="AF95" i="1"/>
  <c r="AE95" i="1"/>
  <c r="AD95" i="1"/>
  <c r="AC95" i="1"/>
  <c r="AB95" i="1"/>
  <c r="AA95" i="1"/>
  <c r="Z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AI94" i="1"/>
  <c r="AH94" i="1"/>
  <c r="AG94" i="1"/>
  <c r="AF94" i="1"/>
  <c r="AE94" i="1"/>
  <c r="AD94" i="1"/>
  <c r="AC94" i="1"/>
  <c r="AB94" i="1"/>
  <c r="AA94" i="1"/>
  <c r="Z94" i="1"/>
  <c r="Y94" i="1"/>
  <c r="X94" i="1"/>
  <c r="W94" i="1"/>
  <c r="V94" i="1"/>
  <c r="U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AI93" i="1"/>
  <c r="AH93" i="1"/>
  <c r="AG93" i="1"/>
  <c r="AF93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AI92" i="1"/>
  <c r="AH92" i="1"/>
  <c r="AG92" i="1"/>
  <c r="AF92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AI91" i="1"/>
  <c r="AH91" i="1"/>
  <c r="AG91" i="1"/>
  <c r="AF91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B9" i="1"/>
  <c r="B20" i="1" s="1"/>
  <c r="F65" i="1"/>
  <c r="G65" i="1" s="1"/>
  <c r="H65" i="1" s="1"/>
  <c r="I65" i="1" s="1"/>
  <c r="J65" i="1" s="1"/>
  <c r="K65" i="1" s="1"/>
  <c r="L65" i="1" s="1"/>
  <c r="M65" i="1" s="1"/>
  <c r="N65" i="1" s="1"/>
  <c r="O65" i="1" s="1"/>
  <c r="P65" i="1" s="1"/>
  <c r="Q65" i="1" s="1"/>
  <c r="R65" i="1" s="1"/>
  <c r="F66" i="1"/>
  <c r="G66" i="1" s="1"/>
  <c r="H66" i="1" s="1"/>
  <c r="I66" i="1" s="1"/>
  <c r="J66" i="1" s="1"/>
  <c r="K66" i="1" s="1"/>
  <c r="L66" i="1" s="1"/>
  <c r="M66" i="1" s="1"/>
  <c r="N66" i="1" s="1"/>
  <c r="O66" i="1" s="1"/>
  <c r="P66" i="1" s="1"/>
  <c r="Q66" i="1" s="1"/>
  <c r="R66" i="1" s="1"/>
  <c r="F67" i="1"/>
  <c r="G67" i="1" s="1"/>
  <c r="H67" i="1" s="1"/>
  <c r="I67" i="1" s="1"/>
  <c r="J67" i="1" s="1"/>
  <c r="K67" i="1" s="1"/>
  <c r="L67" i="1" s="1"/>
  <c r="M67" i="1" s="1"/>
  <c r="N67" i="1" s="1"/>
  <c r="O67" i="1" s="1"/>
  <c r="P67" i="1" s="1"/>
  <c r="Q67" i="1" s="1"/>
  <c r="R67" i="1" s="1"/>
  <c r="F68" i="1"/>
  <c r="G68" i="1" s="1"/>
  <c r="H68" i="1" s="1"/>
  <c r="I68" i="1" s="1"/>
  <c r="J68" i="1" s="1"/>
  <c r="K68" i="1" s="1"/>
  <c r="L68" i="1" s="1"/>
  <c r="M68" i="1" s="1"/>
  <c r="N68" i="1" s="1"/>
  <c r="O68" i="1" s="1"/>
  <c r="P68" i="1" s="1"/>
  <c r="Q68" i="1" s="1"/>
  <c r="R68" i="1" s="1"/>
  <c r="F69" i="1"/>
  <c r="G69" i="1" s="1"/>
  <c r="H69" i="1" s="1"/>
  <c r="I69" i="1" s="1"/>
  <c r="J69" i="1" s="1"/>
  <c r="K69" i="1" s="1"/>
  <c r="L69" i="1" s="1"/>
  <c r="M69" i="1" s="1"/>
  <c r="N69" i="1" s="1"/>
  <c r="O69" i="1" s="1"/>
  <c r="P69" i="1" s="1"/>
  <c r="Q69" i="1" s="1"/>
  <c r="R69" i="1" s="1"/>
  <c r="F70" i="1"/>
  <c r="G70" i="1" s="1"/>
  <c r="H70" i="1" s="1"/>
  <c r="I70" i="1" s="1"/>
  <c r="J70" i="1" s="1"/>
  <c r="K70" i="1" s="1"/>
  <c r="L70" i="1" s="1"/>
  <c r="M70" i="1" s="1"/>
  <c r="N70" i="1" s="1"/>
  <c r="O70" i="1" s="1"/>
  <c r="P70" i="1" s="1"/>
  <c r="Q70" i="1" s="1"/>
  <c r="R70" i="1" s="1"/>
  <c r="F71" i="1"/>
  <c r="G71" i="1" s="1"/>
  <c r="H71" i="1" s="1"/>
  <c r="I71" i="1" s="1"/>
  <c r="J71" i="1" s="1"/>
  <c r="K71" i="1" s="1"/>
  <c r="L71" i="1" s="1"/>
  <c r="M71" i="1" s="1"/>
  <c r="N71" i="1" s="1"/>
  <c r="O71" i="1" s="1"/>
  <c r="P71" i="1" s="1"/>
  <c r="Q71" i="1" s="1"/>
  <c r="R71" i="1" s="1"/>
  <c r="F72" i="1"/>
  <c r="G72" i="1" s="1"/>
  <c r="H72" i="1" s="1"/>
  <c r="I72" i="1" s="1"/>
  <c r="J72" i="1" s="1"/>
  <c r="K72" i="1" s="1"/>
  <c r="L72" i="1" s="1"/>
  <c r="M72" i="1" s="1"/>
  <c r="N72" i="1" s="1"/>
  <c r="O72" i="1" s="1"/>
  <c r="P72" i="1" s="1"/>
  <c r="Q72" i="1" s="1"/>
  <c r="R72" i="1" s="1"/>
  <c r="F73" i="1"/>
  <c r="G73" i="1" s="1"/>
  <c r="H73" i="1" s="1"/>
  <c r="I73" i="1" s="1"/>
  <c r="J73" i="1" s="1"/>
  <c r="K73" i="1" s="1"/>
  <c r="L73" i="1" s="1"/>
  <c r="M73" i="1" s="1"/>
  <c r="N73" i="1" s="1"/>
  <c r="O73" i="1" s="1"/>
  <c r="P73" i="1" s="1"/>
  <c r="Q73" i="1" s="1"/>
  <c r="R73" i="1" s="1"/>
  <c r="F74" i="1"/>
  <c r="G74" i="1" s="1"/>
  <c r="H74" i="1" s="1"/>
  <c r="I74" i="1" s="1"/>
  <c r="J74" i="1" s="1"/>
  <c r="K74" i="1" s="1"/>
  <c r="L74" i="1" s="1"/>
  <c r="M74" i="1" s="1"/>
  <c r="N74" i="1" s="1"/>
  <c r="O74" i="1" s="1"/>
  <c r="P74" i="1" s="1"/>
  <c r="Q74" i="1" s="1"/>
  <c r="R74" i="1" s="1"/>
  <c r="F89" i="1" l="1"/>
  <c r="G89" i="1"/>
  <c r="H79" i="1"/>
  <c r="E89" i="1"/>
  <c r="E77" i="1"/>
  <c r="H89" i="1" l="1"/>
  <c r="I79" i="1"/>
  <c r="F128" i="1"/>
  <c r="F25" i="1" s="1"/>
  <c r="G128" i="1"/>
  <c r="H128" i="1"/>
  <c r="I128" i="1"/>
  <c r="J128" i="1"/>
  <c r="K128" i="1"/>
  <c r="L128" i="1"/>
  <c r="M128" i="1"/>
  <c r="N128" i="1"/>
  <c r="O128" i="1"/>
  <c r="P128" i="1"/>
  <c r="Q128" i="1"/>
  <c r="R128" i="1"/>
  <c r="S128" i="1"/>
  <c r="T128" i="1"/>
  <c r="U128" i="1"/>
  <c r="V128" i="1"/>
  <c r="W128" i="1"/>
  <c r="X128" i="1"/>
  <c r="Y128" i="1"/>
  <c r="Z128" i="1"/>
  <c r="AA128" i="1"/>
  <c r="AB128" i="1"/>
  <c r="AC128" i="1"/>
  <c r="AD128" i="1"/>
  <c r="AE128" i="1"/>
  <c r="AF128" i="1"/>
  <c r="AG128" i="1"/>
  <c r="AH128" i="1"/>
  <c r="AI128" i="1"/>
  <c r="F129" i="1"/>
  <c r="G129" i="1"/>
  <c r="H129" i="1"/>
  <c r="I129" i="1"/>
  <c r="J129" i="1"/>
  <c r="K129" i="1"/>
  <c r="L129" i="1"/>
  <c r="M129" i="1"/>
  <c r="N129" i="1"/>
  <c r="O129" i="1"/>
  <c r="P129" i="1"/>
  <c r="Q129" i="1"/>
  <c r="R129" i="1"/>
  <c r="S129" i="1"/>
  <c r="T129" i="1"/>
  <c r="U129" i="1"/>
  <c r="V129" i="1"/>
  <c r="W129" i="1"/>
  <c r="X129" i="1"/>
  <c r="Y129" i="1"/>
  <c r="Z129" i="1"/>
  <c r="AA129" i="1"/>
  <c r="AB129" i="1"/>
  <c r="AC129" i="1"/>
  <c r="AD129" i="1"/>
  <c r="AE129" i="1"/>
  <c r="AF129" i="1"/>
  <c r="AG129" i="1"/>
  <c r="AH129" i="1"/>
  <c r="AI129" i="1"/>
  <c r="F130" i="1"/>
  <c r="F27" i="1" s="1"/>
  <c r="G130" i="1"/>
  <c r="H130" i="1"/>
  <c r="I130" i="1"/>
  <c r="J130" i="1"/>
  <c r="K130" i="1"/>
  <c r="L130" i="1"/>
  <c r="M130" i="1"/>
  <c r="N130" i="1"/>
  <c r="O130" i="1"/>
  <c r="P130" i="1"/>
  <c r="Q130" i="1"/>
  <c r="R130" i="1"/>
  <c r="S130" i="1"/>
  <c r="T130" i="1"/>
  <c r="U130" i="1"/>
  <c r="V130" i="1"/>
  <c r="W130" i="1"/>
  <c r="X130" i="1"/>
  <c r="Y130" i="1"/>
  <c r="Z130" i="1"/>
  <c r="AA130" i="1"/>
  <c r="AB130" i="1"/>
  <c r="AC130" i="1"/>
  <c r="AD130" i="1"/>
  <c r="AE130" i="1"/>
  <c r="AF130" i="1"/>
  <c r="AG130" i="1"/>
  <c r="AH130" i="1"/>
  <c r="AI130" i="1"/>
  <c r="F131" i="1"/>
  <c r="G131" i="1"/>
  <c r="H131" i="1"/>
  <c r="I131" i="1"/>
  <c r="J131" i="1"/>
  <c r="K131" i="1"/>
  <c r="L131" i="1"/>
  <c r="M131" i="1"/>
  <c r="N131" i="1"/>
  <c r="O131" i="1"/>
  <c r="P131" i="1"/>
  <c r="Q131" i="1"/>
  <c r="R131" i="1"/>
  <c r="S131" i="1"/>
  <c r="T131" i="1"/>
  <c r="U131" i="1"/>
  <c r="V131" i="1"/>
  <c r="W131" i="1"/>
  <c r="X131" i="1"/>
  <c r="Y131" i="1"/>
  <c r="Z131" i="1"/>
  <c r="AA131" i="1"/>
  <c r="AB131" i="1"/>
  <c r="AC131" i="1"/>
  <c r="AD131" i="1"/>
  <c r="AE131" i="1"/>
  <c r="AF131" i="1"/>
  <c r="AG131" i="1"/>
  <c r="AH131" i="1"/>
  <c r="AI131" i="1"/>
  <c r="F132" i="1"/>
  <c r="G132" i="1"/>
  <c r="H132" i="1"/>
  <c r="I132" i="1"/>
  <c r="J132" i="1"/>
  <c r="K132" i="1"/>
  <c r="L132" i="1"/>
  <c r="M132" i="1"/>
  <c r="N132" i="1"/>
  <c r="O132" i="1"/>
  <c r="P132" i="1"/>
  <c r="Q132" i="1"/>
  <c r="R132" i="1"/>
  <c r="S132" i="1"/>
  <c r="T132" i="1"/>
  <c r="U132" i="1"/>
  <c r="V132" i="1"/>
  <c r="W132" i="1"/>
  <c r="X132" i="1"/>
  <c r="Y132" i="1"/>
  <c r="Z132" i="1"/>
  <c r="AA132" i="1"/>
  <c r="AB132" i="1"/>
  <c r="AC132" i="1"/>
  <c r="AD132" i="1"/>
  <c r="AE132" i="1"/>
  <c r="AF132" i="1"/>
  <c r="AG132" i="1"/>
  <c r="AH132" i="1"/>
  <c r="AI132" i="1"/>
  <c r="F133" i="1"/>
  <c r="G133" i="1"/>
  <c r="H133" i="1"/>
  <c r="I133" i="1"/>
  <c r="J133" i="1"/>
  <c r="K133" i="1"/>
  <c r="L133" i="1"/>
  <c r="M133" i="1"/>
  <c r="N133" i="1"/>
  <c r="O133" i="1"/>
  <c r="P133" i="1"/>
  <c r="Q133" i="1"/>
  <c r="R133" i="1"/>
  <c r="S133" i="1"/>
  <c r="T133" i="1"/>
  <c r="U133" i="1"/>
  <c r="V133" i="1"/>
  <c r="W133" i="1"/>
  <c r="X133" i="1"/>
  <c r="Y133" i="1"/>
  <c r="Z133" i="1"/>
  <c r="AA133" i="1"/>
  <c r="AB133" i="1"/>
  <c r="AC133" i="1"/>
  <c r="AD133" i="1"/>
  <c r="AE133" i="1"/>
  <c r="AF133" i="1"/>
  <c r="AG133" i="1"/>
  <c r="AH133" i="1"/>
  <c r="AI133" i="1"/>
  <c r="F134" i="1"/>
  <c r="G134" i="1"/>
  <c r="H134" i="1"/>
  <c r="I134" i="1"/>
  <c r="J134" i="1"/>
  <c r="K134" i="1"/>
  <c r="L134" i="1"/>
  <c r="M134" i="1"/>
  <c r="N134" i="1"/>
  <c r="O134" i="1"/>
  <c r="P134" i="1"/>
  <c r="Q134" i="1"/>
  <c r="R134" i="1"/>
  <c r="S134" i="1"/>
  <c r="T134" i="1"/>
  <c r="U134" i="1"/>
  <c r="V134" i="1"/>
  <c r="W134" i="1"/>
  <c r="X134" i="1"/>
  <c r="Y134" i="1"/>
  <c r="Z134" i="1"/>
  <c r="AA134" i="1"/>
  <c r="AB134" i="1"/>
  <c r="AC134" i="1"/>
  <c r="AD134" i="1"/>
  <c r="AE134" i="1"/>
  <c r="AF134" i="1"/>
  <c r="AG134" i="1"/>
  <c r="AH134" i="1"/>
  <c r="AI134" i="1"/>
  <c r="F135" i="1"/>
  <c r="F32" i="1" s="1"/>
  <c r="G135" i="1"/>
  <c r="H135" i="1"/>
  <c r="I135" i="1"/>
  <c r="J135" i="1"/>
  <c r="K135" i="1"/>
  <c r="L135" i="1"/>
  <c r="M135" i="1"/>
  <c r="N135" i="1"/>
  <c r="O135" i="1"/>
  <c r="P135" i="1"/>
  <c r="Q135" i="1"/>
  <c r="R135" i="1"/>
  <c r="S135" i="1"/>
  <c r="T135" i="1"/>
  <c r="U135" i="1"/>
  <c r="V135" i="1"/>
  <c r="W135" i="1"/>
  <c r="X135" i="1"/>
  <c r="Y135" i="1"/>
  <c r="Z135" i="1"/>
  <c r="AA135" i="1"/>
  <c r="AB135" i="1"/>
  <c r="AC135" i="1"/>
  <c r="AD135" i="1"/>
  <c r="AE135" i="1"/>
  <c r="AF135" i="1"/>
  <c r="AG135" i="1"/>
  <c r="AH135" i="1"/>
  <c r="AI135" i="1"/>
  <c r="G32" i="1" l="1"/>
  <c r="H32" i="1" s="1"/>
  <c r="I32" i="1" s="1"/>
  <c r="J32" i="1" s="1"/>
  <c r="K32" i="1" s="1"/>
  <c r="L32" i="1" s="1"/>
  <c r="M32" i="1" s="1"/>
  <c r="N32" i="1" s="1"/>
  <c r="O32" i="1" s="1"/>
  <c r="P32" i="1" s="1"/>
  <c r="Q32" i="1" s="1"/>
  <c r="R32" i="1" s="1"/>
  <c r="G27" i="1"/>
  <c r="H27" i="1" s="1"/>
  <c r="I27" i="1" s="1"/>
  <c r="J27" i="1" s="1"/>
  <c r="K27" i="1" s="1"/>
  <c r="L27" i="1" s="1"/>
  <c r="M27" i="1" s="1"/>
  <c r="N27" i="1" s="1"/>
  <c r="O27" i="1" s="1"/>
  <c r="P27" i="1" s="1"/>
  <c r="Q27" i="1" s="1"/>
  <c r="R27" i="1" s="1"/>
  <c r="G25" i="1"/>
  <c r="H25" i="1" s="1"/>
  <c r="I25" i="1" s="1"/>
  <c r="I89" i="1"/>
  <c r="J79" i="1"/>
  <c r="F20" i="1"/>
  <c r="F17" i="1"/>
  <c r="F9" i="1"/>
  <c r="J25" i="1" l="1"/>
  <c r="J89" i="1"/>
  <c r="K79" i="1"/>
  <c r="F31" i="1"/>
  <c r="F3" i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AG3" i="1" s="1"/>
  <c r="AH3" i="1" s="1"/>
  <c r="G9" i="1"/>
  <c r="H9" i="1" s="1"/>
  <c r="I9" i="1" s="1"/>
  <c r="J9" i="1" s="1"/>
  <c r="K9" i="1" s="1"/>
  <c r="G17" i="1"/>
  <c r="H17" i="1" s="1"/>
  <c r="I17" i="1" s="1"/>
  <c r="J17" i="1" s="1"/>
  <c r="K17" i="1" s="1"/>
  <c r="L17" i="1" s="1"/>
  <c r="M17" i="1" s="1"/>
  <c r="N17" i="1" s="1"/>
  <c r="O17" i="1" s="1"/>
  <c r="P17" i="1" s="1"/>
  <c r="Q17" i="1" s="1"/>
  <c r="R17" i="1" s="1"/>
  <c r="S17" i="1" s="1"/>
  <c r="T17" i="1" s="1"/>
  <c r="U17" i="1" s="1"/>
  <c r="V17" i="1" s="1"/>
  <c r="W17" i="1" s="1"/>
  <c r="X17" i="1" s="1"/>
  <c r="Y17" i="1" s="1"/>
  <c r="Z17" i="1" s="1"/>
  <c r="AA17" i="1" s="1"/>
  <c r="AB17" i="1" s="1"/>
  <c r="AC17" i="1" s="1"/>
  <c r="AD17" i="1" s="1"/>
  <c r="AE17" i="1" s="1"/>
  <c r="AF17" i="1" s="1"/>
  <c r="AG17" i="1" s="1"/>
  <c r="AH17" i="1" s="1"/>
  <c r="G20" i="1"/>
  <c r="H20" i="1" s="1"/>
  <c r="I20" i="1" s="1"/>
  <c r="J20" i="1" s="1"/>
  <c r="K20" i="1" s="1"/>
  <c r="L20" i="1" s="1"/>
  <c r="M20" i="1" s="1"/>
  <c r="N20" i="1" s="1"/>
  <c r="O20" i="1" s="1"/>
  <c r="P20" i="1" s="1"/>
  <c r="Q20" i="1" s="1"/>
  <c r="R20" i="1" s="1"/>
  <c r="S20" i="1" s="1"/>
  <c r="T20" i="1" s="1"/>
  <c r="U20" i="1" s="1"/>
  <c r="V20" i="1" s="1"/>
  <c r="W20" i="1" s="1"/>
  <c r="X20" i="1" s="1"/>
  <c r="Y20" i="1" s="1"/>
  <c r="Z20" i="1" s="1"/>
  <c r="AA20" i="1" s="1"/>
  <c r="AB20" i="1" s="1"/>
  <c r="AC20" i="1" s="1"/>
  <c r="AD20" i="1" s="1"/>
  <c r="AE20" i="1" s="1"/>
  <c r="AF20" i="1" s="1"/>
  <c r="AG20" i="1" s="1"/>
  <c r="AH20" i="1" s="1"/>
  <c r="K25" i="1" l="1"/>
  <c r="L9" i="1"/>
  <c r="M9" i="1" s="1"/>
  <c r="N9" i="1" s="1"/>
  <c r="O9" i="1" s="1"/>
  <c r="P9" i="1" s="1"/>
  <c r="Q9" i="1" s="1"/>
  <c r="R9" i="1" s="1"/>
  <c r="S9" i="1" s="1"/>
  <c r="T9" i="1" s="1"/>
  <c r="U9" i="1" s="1"/>
  <c r="V9" i="1" s="1"/>
  <c r="W9" i="1" s="1"/>
  <c r="X9" i="1" s="1"/>
  <c r="Y9" i="1" s="1"/>
  <c r="Z9" i="1" s="1"/>
  <c r="AA9" i="1" s="1"/>
  <c r="AB9" i="1" s="1"/>
  <c r="AC9" i="1" s="1"/>
  <c r="AD9" i="1" s="1"/>
  <c r="AE9" i="1" s="1"/>
  <c r="AF9" i="1" s="1"/>
  <c r="AG9" i="1" s="1"/>
  <c r="AH9" i="1" s="1"/>
  <c r="K89" i="1"/>
  <c r="L79" i="1"/>
  <c r="F26" i="1"/>
  <c r="G26" i="1" s="1"/>
  <c r="H26" i="1" s="1"/>
  <c r="I26" i="1" s="1"/>
  <c r="J26" i="1" s="1"/>
  <c r="K26" i="1" s="1"/>
  <c r="L26" i="1" s="1"/>
  <c r="M26" i="1" s="1"/>
  <c r="N26" i="1" s="1"/>
  <c r="O26" i="1" s="1"/>
  <c r="P26" i="1" s="1"/>
  <c r="Q26" i="1" s="1"/>
  <c r="R26" i="1" s="1"/>
  <c r="F30" i="1"/>
  <c r="F29" i="1"/>
  <c r="G102" i="1"/>
  <c r="F102" i="1"/>
  <c r="G77" i="1"/>
  <c r="F28" i="1"/>
  <c r="F77" i="1"/>
  <c r="G6" i="1"/>
  <c r="L25" i="1" l="1"/>
  <c r="M79" i="1"/>
  <c r="M25" i="1" s="1"/>
  <c r="L89" i="1"/>
  <c r="I102" i="1"/>
  <c r="H102" i="1"/>
  <c r="H77" i="1"/>
  <c r="H6" i="1"/>
  <c r="M89" i="1" l="1"/>
  <c r="N79" i="1"/>
  <c r="N25" i="1" s="1"/>
  <c r="J102" i="1"/>
  <c r="I77" i="1"/>
  <c r="I6" i="1"/>
  <c r="N89" i="1" l="1"/>
  <c r="O79" i="1"/>
  <c r="O25" i="1" s="1"/>
  <c r="K102" i="1"/>
  <c r="L102" i="1"/>
  <c r="J77" i="1"/>
  <c r="J6" i="1"/>
  <c r="AI3" i="1"/>
  <c r="O89" i="1" l="1"/>
  <c r="P79" i="1"/>
  <c r="P25" i="1" s="1"/>
  <c r="G33" i="1"/>
  <c r="K6" i="1"/>
  <c r="Q79" i="1" l="1"/>
  <c r="Q25" i="1" s="1"/>
  <c r="P89" i="1"/>
  <c r="K77" i="1"/>
  <c r="L77" i="1"/>
  <c r="L6" i="1"/>
  <c r="H33" i="1"/>
  <c r="I33" i="1" s="1"/>
  <c r="J33" i="1" s="1"/>
  <c r="K33" i="1" s="1"/>
  <c r="L33" i="1" s="1"/>
  <c r="R79" i="1" l="1"/>
  <c r="R25" i="1" s="1"/>
  <c r="Q89" i="1"/>
  <c r="M33" i="1"/>
  <c r="M77" i="1"/>
  <c r="M102" i="1"/>
  <c r="M6" i="1"/>
  <c r="AI20" i="1"/>
  <c r="S79" i="1" l="1"/>
  <c r="R89" i="1"/>
  <c r="N33" i="1"/>
  <c r="N77" i="1"/>
  <c r="N102" i="1"/>
  <c r="N6" i="1"/>
  <c r="S89" i="1" l="1"/>
  <c r="T79" i="1"/>
  <c r="O33" i="1"/>
  <c r="O77" i="1"/>
  <c r="O102" i="1"/>
  <c r="O6" i="1"/>
  <c r="T89" i="1" l="1"/>
  <c r="U79" i="1"/>
  <c r="P33" i="1"/>
  <c r="P102" i="1"/>
  <c r="S71" i="1"/>
  <c r="T71" i="1" s="1"/>
  <c r="S66" i="1"/>
  <c r="P6" i="1"/>
  <c r="T66" i="1" l="1"/>
  <c r="S26" i="1"/>
  <c r="T26" i="1" s="1"/>
  <c r="U89" i="1"/>
  <c r="V79" i="1"/>
  <c r="Q33" i="1"/>
  <c r="P77" i="1"/>
  <c r="Q77" i="1"/>
  <c r="S74" i="1"/>
  <c r="T74" i="1" s="1"/>
  <c r="Q102" i="1"/>
  <c r="S73" i="1"/>
  <c r="T73" i="1" s="1"/>
  <c r="Q6" i="1"/>
  <c r="W79" i="1" l="1"/>
  <c r="V89" i="1"/>
  <c r="R33" i="1"/>
  <c r="R77" i="1"/>
  <c r="S67" i="1"/>
  <c r="R102" i="1"/>
  <c r="S65" i="1"/>
  <c r="S70" i="1"/>
  <c r="T70" i="1" s="1"/>
  <c r="S68" i="1"/>
  <c r="T68" i="1" s="1"/>
  <c r="U66" i="1"/>
  <c r="U26" i="1" s="1"/>
  <c r="S69" i="1"/>
  <c r="T69" i="1" s="1"/>
  <c r="U71" i="1"/>
  <c r="R6" i="1"/>
  <c r="T67" i="1" l="1"/>
  <c r="S27" i="1"/>
  <c r="T65" i="1"/>
  <c r="S25" i="1"/>
  <c r="T25" i="1" s="1"/>
  <c r="W89" i="1"/>
  <c r="X79" i="1"/>
  <c r="S33" i="1"/>
  <c r="T33" i="1" s="1"/>
  <c r="S72" i="1"/>
  <c r="S32" i="1" s="1"/>
  <c r="U74" i="1"/>
  <c r="S102" i="1"/>
  <c r="U73" i="1"/>
  <c r="V71" i="1"/>
  <c r="V66" i="1"/>
  <c r="V26" i="1" s="1"/>
  <c r="S6" i="1"/>
  <c r="T27" i="1" l="1"/>
  <c r="Y79" i="1"/>
  <c r="X89" i="1"/>
  <c r="S77" i="1"/>
  <c r="T72" i="1"/>
  <c r="T77" i="1" s="1"/>
  <c r="V74" i="1"/>
  <c r="U67" i="1"/>
  <c r="T102" i="1"/>
  <c r="U70" i="1"/>
  <c r="U68" i="1"/>
  <c r="U69" i="1"/>
  <c r="W66" i="1"/>
  <c r="W26" i="1" s="1"/>
  <c r="W71" i="1"/>
  <c r="U65" i="1"/>
  <c r="U25" i="1" s="1"/>
  <c r="V73" i="1"/>
  <c r="U33" i="1"/>
  <c r="T6" i="1"/>
  <c r="U27" i="1" l="1"/>
  <c r="T32" i="1"/>
  <c r="Y89" i="1"/>
  <c r="Z79" i="1"/>
  <c r="U72" i="1"/>
  <c r="U77" i="1" s="1"/>
  <c r="W74" i="1"/>
  <c r="V67" i="1"/>
  <c r="U102" i="1"/>
  <c r="V68" i="1"/>
  <c r="V70" i="1"/>
  <c r="W73" i="1"/>
  <c r="V33" i="1"/>
  <c r="X66" i="1"/>
  <c r="X26" i="1" s="1"/>
  <c r="V69" i="1"/>
  <c r="X71" i="1"/>
  <c r="V65" i="1"/>
  <c r="V25" i="1" s="1"/>
  <c r="U6" i="1"/>
  <c r="V27" i="1" l="1"/>
  <c r="U32" i="1"/>
  <c r="AA79" i="1"/>
  <c r="Z89" i="1"/>
  <c r="V72" i="1"/>
  <c r="V77" i="1" s="1"/>
  <c r="X74" i="1"/>
  <c r="W67" i="1"/>
  <c r="W27" i="1" s="1"/>
  <c r="V102" i="1"/>
  <c r="W70" i="1"/>
  <c r="W69" i="1"/>
  <c r="W65" i="1"/>
  <c r="W25" i="1" s="1"/>
  <c r="Y66" i="1"/>
  <c r="Y26" i="1" s="1"/>
  <c r="W68" i="1"/>
  <c r="Y71" i="1"/>
  <c r="W33" i="1"/>
  <c r="X73" i="1"/>
  <c r="V6" i="1"/>
  <c r="AI17" i="1"/>
  <c r="V32" i="1" l="1"/>
  <c r="AB79" i="1"/>
  <c r="AA89" i="1"/>
  <c r="W72" i="1"/>
  <c r="Y74" i="1"/>
  <c r="X67" i="1"/>
  <c r="X27" i="1" s="1"/>
  <c r="W102" i="1"/>
  <c r="X33" i="1"/>
  <c r="Y73" i="1"/>
  <c r="X68" i="1"/>
  <c r="X69" i="1"/>
  <c r="Z66" i="1"/>
  <c r="Z26" i="1" s="1"/>
  <c r="Z71" i="1"/>
  <c r="X70" i="1"/>
  <c r="X65" i="1"/>
  <c r="X25" i="1" s="1"/>
  <c r="W77" i="1"/>
  <c r="W6" i="1"/>
  <c r="W32" i="1" l="1"/>
  <c r="AB89" i="1"/>
  <c r="AC79" i="1"/>
  <c r="X72" i="1"/>
  <c r="X77" i="1" s="1"/>
  <c r="Z74" i="1"/>
  <c r="Y67" i="1"/>
  <c r="Y27" i="1" s="1"/>
  <c r="X102" i="1"/>
  <c r="AA66" i="1"/>
  <c r="AA26" i="1" s="1"/>
  <c r="Y69" i="1"/>
  <c r="Y70" i="1"/>
  <c r="Y65" i="1"/>
  <c r="Y25" i="1" s="1"/>
  <c r="AA71" i="1"/>
  <c r="Y68" i="1"/>
  <c r="Y33" i="1"/>
  <c r="Z73" i="1"/>
  <c r="X6" i="1"/>
  <c r="X32" i="1" l="1"/>
  <c r="AD79" i="1"/>
  <c r="AC89" i="1"/>
  <c r="Y72" i="1"/>
  <c r="Y77" i="1" s="1"/>
  <c r="AA74" i="1"/>
  <c r="Z67" i="1"/>
  <c r="Z27" i="1" s="1"/>
  <c r="Y102" i="1"/>
  <c r="Z33" i="1"/>
  <c r="AA73" i="1"/>
  <c r="AB66" i="1"/>
  <c r="AB26" i="1" s="1"/>
  <c r="Z65" i="1"/>
  <c r="Z25" i="1" s="1"/>
  <c r="Z70" i="1"/>
  <c r="Z68" i="1"/>
  <c r="Z69" i="1"/>
  <c r="AB71" i="1"/>
  <c r="Y6" i="1"/>
  <c r="F157" i="1"/>
  <c r="G157" i="1"/>
  <c r="J157" i="1"/>
  <c r="G29" i="1"/>
  <c r="G30" i="1"/>
  <c r="H30" i="1" s="1"/>
  <c r="I30" i="1" s="1"/>
  <c r="J30" i="1" s="1"/>
  <c r="K30" i="1" s="1"/>
  <c r="L30" i="1" s="1"/>
  <c r="M30" i="1" s="1"/>
  <c r="N30" i="1" s="1"/>
  <c r="O30" i="1" s="1"/>
  <c r="P30" i="1" s="1"/>
  <c r="Q30" i="1" s="1"/>
  <c r="R30" i="1" s="1"/>
  <c r="S30" i="1" s="1"/>
  <c r="T30" i="1" s="1"/>
  <c r="U30" i="1" s="1"/>
  <c r="V30" i="1" s="1"/>
  <c r="W30" i="1" s="1"/>
  <c r="X30" i="1" s="1"/>
  <c r="Y30" i="1" s="1"/>
  <c r="G31" i="1"/>
  <c r="H31" i="1" s="1"/>
  <c r="I31" i="1" s="1"/>
  <c r="J31" i="1" s="1"/>
  <c r="K31" i="1" s="1"/>
  <c r="L31" i="1" s="1"/>
  <c r="M31" i="1" s="1"/>
  <c r="N31" i="1" s="1"/>
  <c r="O31" i="1" s="1"/>
  <c r="P31" i="1" s="1"/>
  <c r="Q31" i="1" s="1"/>
  <c r="R31" i="1" s="1"/>
  <c r="S31" i="1" s="1"/>
  <c r="T31" i="1" s="1"/>
  <c r="U31" i="1" s="1"/>
  <c r="V31" i="1" s="1"/>
  <c r="W31" i="1" s="1"/>
  <c r="X31" i="1" s="1"/>
  <c r="Y31" i="1" s="1"/>
  <c r="Z31" i="1" s="1"/>
  <c r="AA31" i="1" s="1"/>
  <c r="AB31" i="1" s="1"/>
  <c r="F139" i="1"/>
  <c r="G139" i="1" s="1"/>
  <c r="H139" i="1" s="1"/>
  <c r="I139" i="1" s="1"/>
  <c r="J139" i="1" s="1"/>
  <c r="K139" i="1" s="1"/>
  <c r="L139" i="1" s="1"/>
  <c r="M139" i="1" s="1"/>
  <c r="N139" i="1" s="1"/>
  <c r="O139" i="1" s="1"/>
  <c r="P139" i="1" s="1"/>
  <c r="Q139" i="1" s="1"/>
  <c r="R139" i="1" s="1"/>
  <c r="S139" i="1" s="1"/>
  <c r="T139" i="1" s="1"/>
  <c r="U139" i="1" s="1"/>
  <c r="V139" i="1" s="1"/>
  <c r="W139" i="1" s="1"/>
  <c r="X139" i="1" s="1"/>
  <c r="Y139" i="1" s="1"/>
  <c r="Z139" i="1" s="1"/>
  <c r="AA139" i="1" s="1"/>
  <c r="AB139" i="1" s="1"/>
  <c r="AC139" i="1" s="1"/>
  <c r="AD139" i="1" s="1"/>
  <c r="AE139" i="1" s="1"/>
  <c r="AF139" i="1" s="1"/>
  <c r="AG139" i="1" s="1"/>
  <c r="F141" i="1"/>
  <c r="G141" i="1" s="1"/>
  <c r="H141" i="1" s="1"/>
  <c r="I141" i="1" s="1"/>
  <c r="J141" i="1" s="1"/>
  <c r="K141" i="1" s="1"/>
  <c r="L141" i="1" s="1"/>
  <c r="M141" i="1" s="1"/>
  <c r="N141" i="1" s="1"/>
  <c r="O141" i="1" s="1"/>
  <c r="P141" i="1" s="1"/>
  <c r="Q141" i="1" s="1"/>
  <c r="R141" i="1" s="1"/>
  <c r="S141" i="1" s="1"/>
  <c r="T141" i="1" s="1"/>
  <c r="U141" i="1" s="1"/>
  <c r="V141" i="1" s="1"/>
  <c r="W141" i="1" s="1"/>
  <c r="X141" i="1" s="1"/>
  <c r="Y141" i="1" s="1"/>
  <c r="Z141" i="1" s="1"/>
  <c r="AA141" i="1" s="1"/>
  <c r="AB141" i="1" s="1"/>
  <c r="AC141" i="1" s="1"/>
  <c r="AD141" i="1" s="1"/>
  <c r="AE141" i="1" s="1"/>
  <c r="AF141" i="1" s="1"/>
  <c r="AG141" i="1" s="1"/>
  <c r="F142" i="1"/>
  <c r="G142" i="1" s="1"/>
  <c r="H142" i="1" s="1"/>
  <c r="I142" i="1" s="1"/>
  <c r="J142" i="1" s="1"/>
  <c r="K142" i="1" s="1"/>
  <c r="L142" i="1" s="1"/>
  <c r="M142" i="1" s="1"/>
  <c r="N142" i="1" s="1"/>
  <c r="O142" i="1" s="1"/>
  <c r="P142" i="1" s="1"/>
  <c r="Q142" i="1" s="1"/>
  <c r="R142" i="1" s="1"/>
  <c r="S142" i="1" s="1"/>
  <c r="T142" i="1" s="1"/>
  <c r="U142" i="1" s="1"/>
  <c r="V142" i="1" s="1"/>
  <c r="W142" i="1" s="1"/>
  <c r="X142" i="1" s="1"/>
  <c r="Y142" i="1" s="1"/>
  <c r="Z142" i="1" s="1"/>
  <c r="AA142" i="1" s="1"/>
  <c r="AB142" i="1" s="1"/>
  <c r="AC142" i="1" s="1"/>
  <c r="AD142" i="1" s="1"/>
  <c r="AE142" i="1" s="1"/>
  <c r="AF142" i="1" s="1"/>
  <c r="AG142" i="1" s="1"/>
  <c r="F143" i="1"/>
  <c r="G143" i="1" s="1"/>
  <c r="H143" i="1" s="1"/>
  <c r="I143" i="1" s="1"/>
  <c r="J143" i="1" s="1"/>
  <c r="K143" i="1" s="1"/>
  <c r="L143" i="1" s="1"/>
  <c r="M143" i="1" s="1"/>
  <c r="N143" i="1" s="1"/>
  <c r="O143" i="1" s="1"/>
  <c r="P143" i="1" s="1"/>
  <c r="Q143" i="1" s="1"/>
  <c r="R143" i="1" s="1"/>
  <c r="S143" i="1" s="1"/>
  <c r="T143" i="1" s="1"/>
  <c r="U143" i="1" s="1"/>
  <c r="V143" i="1" s="1"/>
  <c r="W143" i="1" s="1"/>
  <c r="X143" i="1" s="1"/>
  <c r="Y143" i="1" s="1"/>
  <c r="Z143" i="1" s="1"/>
  <c r="AA143" i="1" s="1"/>
  <c r="AB143" i="1" s="1"/>
  <c r="AC143" i="1" s="1"/>
  <c r="AD143" i="1" s="1"/>
  <c r="AE143" i="1" s="1"/>
  <c r="AF143" i="1" s="1"/>
  <c r="AG143" i="1" s="1"/>
  <c r="F144" i="1"/>
  <c r="G144" i="1" s="1"/>
  <c r="H144" i="1" s="1"/>
  <c r="I144" i="1" s="1"/>
  <c r="J144" i="1" s="1"/>
  <c r="K144" i="1" s="1"/>
  <c r="L144" i="1" s="1"/>
  <c r="M144" i="1" s="1"/>
  <c r="N144" i="1" s="1"/>
  <c r="O144" i="1" s="1"/>
  <c r="P144" i="1" s="1"/>
  <c r="Q144" i="1" s="1"/>
  <c r="R144" i="1" s="1"/>
  <c r="S144" i="1" s="1"/>
  <c r="T144" i="1" s="1"/>
  <c r="U144" i="1" s="1"/>
  <c r="V144" i="1" s="1"/>
  <c r="W144" i="1" s="1"/>
  <c r="X144" i="1" s="1"/>
  <c r="Y144" i="1" s="1"/>
  <c r="Z144" i="1" s="1"/>
  <c r="AA144" i="1" s="1"/>
  <c r="AB144" i="1" s="1"/>
  <c r="AC144" i="1" s="1"/>
  <c r="AD144" i="1" s="1"/>
  <c r="AE144" i="1" s="1"/>
  <c r="AF144" i="1" s="1"/>
  <c r="AG144" i="1" s="1"/>
  <c r="F145" i="1"/>
  <c r="G145" i="1" s="1"/>
  <c r="H145" i="1" s="1"/>
  <c r="I145" i="1" s="1"/>
  <c r="J145" i="1" s="1"/>
  <c r="K145" i="1" s="1"/>
  <c r="L145" i="1" s="1"/>
  <c r="M145" i="1" s="1"/>
  <c r="N145" i="1" s="1"/>
  <c r="O145" i="1" s="1"/>
  <c r="P145" i="1" s="1"/>
  <c r="Q145" i="1" s="1"/>
  <c r="R145" i="1" s="1"/>
  <c r="S145" i="1" s="1"/>
  <c r="T145" i="1" s="1"/>
  <c r="U145" i="1" s="1"/>
  <c r="V145" i="1" s="1"/>
  <c r="W145" i="1" s="1"/>
  <c r="X145" i="1" s="1"/>
  <c r="Y145" i="1" s="1"/>
  <c r="Z145" i="1" s="1"/>
  <c r="AA145" i="1" s="1"/>
  <c r="AB145" i="1" s="1"/>
  <c r="AC145" i="1" s="1"/>
  <c r="AD145" i="1" s="1"/>
  <c r="AE145" i="1" s="1"/>
  <c r="AF145" i="1" s="1"/>
  <c r="AG145" i="1" s="1"/>
  <c r="F146" i="1"/>
  <c r="G146" i="1" s="1"/>
  <c r="H146" i="1" s="1"/>
  <c r="I146" i="1" s="1"/>
  <c r="J146" i="1" s="1"/>
  <c r="K146" i="1" s="1"/>
  <c r="L146" i="1" s="1"/>
  <c r="M146" i="1" s="1"/>
  <c r="N146" i="1" s="1"/>
  <c r="O146" i="1" s="1"/>
  <c r="P146" i="1" s="1"/>
  <c r="Q146" i="1" s="1"/>
  <c r="R146" i="1" s="1"/>
  <c r="S146" i="1" s="1"/>
  <c r="T146" i="1" s="1"/>
  <c r="U146" i="1" s="1"/>
  <c r="V146" i="1" s="1"/>
  <c r="W146" i="1" s="1"/>
  <c r="X146" i="1" s="1"/>
  <c r="Y146" i="1" s="1"/>
  <c r="Z146" i="1" s="1"/>
  <c r="AA146" i="1" s="1"/>
  <c r="AB146" i="1" s="1"/>
  <c r="AC146" i="1" s="1"/>
  <c r="AD146" i="1" s="1"/>
  <c r="AE146" i="1" s="1"/>
  <c r="AF146" i="1" s="1"/>
  <c r="AG146" i="1" s="1"/>
  <c r="F158" i="1"/>
  <c r="Y32" i="1" l="1"/>
  <c r="Z30" i="1"/>
  <c r="AE79" i="1"/>
  <c r="AD89" i="1"/>
  <c r="Z72" i="1"/>
  <c r="Z77" i="1" s="1"/>
  <c r="AB74" i="1"/>
  <c r="AA67" i="1"/>
  <c r="AA27" i="1" s="1"/>
  <c r="G28" i="1"/>
  <c r="H28" i="1" s="1"/>
  <c r="I28" i="1" s="1"/>
  <c r="J28" i="1" s="1"/>
  <c r="K28" i="1" s="1"/>
  <c r="L28" i="1" s="1"/>
  <c r="M28" i="1" s="1"/>
  <c r="N28" i="1" s="1"/>
  <c r="O28" i="1" s="1"/>
  <c r="P28" i="1" s="1"/>
  <c r="Q28" i="1" s="1"/>
  <c r="R28" i="1" s="1"/>
  <c r="S28" i="1" s="1"/>
  <c r="T28" i="1" s="1"/>
  <c r="U28" i="1" s="1"/>
  <c r="V28" i="1" s="1"/>
  <c r="W28" i="1" s="1"/>
  <c r="X28" i="1" s="1"/>
  <c r="Y28" i="1" s="1"/>
  <c r="Z28" i="1" s="1"/>
  <c r="AA28" i="1" s="1"/>
  <c r="H29" i="1"/>
  <c r="I29" i="1" s="1"/>
  <c r="J29" i="1" s="1"/>
  <c r="K29" i="1" s="1"/>
  <c r="L29" i="1" s="1"/>
  <c r="M29" i="1" s="1"/>
  <c r="N29" i="1" s="1"/>
  <c r="O29" i="1" s="1"/>
  <c r="Z102" i="1"/>
  <c r="AC71" i="1"/>
  <c r="AC31" i="1" s="1"/>
  <c r="AA33" i="1"/>
  <c r="AB73" i="1"/>
  <c r="AA69" i="1"/>
  <c r="AA70" i="1"/>
  <c r="AA68" i="1"/>
  <c r="AA65" i="1"/>
  <c r="AA25" i="1" s="1"/>
  <c r="AC66" i="1"/>
  <c r="AC26" i="1" s="1"/>
  <c r="Z6" i="1"/>
  <c r="G156" i="1"/>
  <c r="H156" i="1"/>
  <c r="K158" i="1"/>
  <c r="M158" i="1"/>
  <c r="L157" i="1"/>
  <c r="K157" i="1"/>
  <c r="J158" i="1"/>
  <c r="F156" i="1"/>
  <c r="I158" i="1"/>
  <c r="H158" i="1"/>
  <c r="G158" i="1"/>
  <c r="L158" i="1"/>
  <c r="O158" i="1"/>
  <c r="F154" i="1"/>
  <c r="I157" i="1"/>
  <c r="H157" i="1"/>
  <c r="F148" i="1"/>
  <c r="N158" i="1"/>
  <c r="F151" i="1"/>
  <c r="F155" i="1"/>
  <c r="K156" i="1"/>
  <c r="M157" i="1"/>
  <c r="J156" i="1"/>
  <c r="I156" i="1"/>
  <c r="F150" i="1"/>
  <c r="Z32" i="1" l="1"/>
  <c r="P29" i="1"/>
  <c r="Q29" i="1" s="1"/>
  <c r="R29" i="1" s="1"/>
  <c r="S29" i="1" s="1"/>
  <c r="T29" i="1" s="1"/>
  <c r="U29" i="1" s="1"/>
  <c r="V29" i="1" s="1"/>
  <c r="W29" i="1" s="1"/>
  <c r="X29" i="1" s="1"/>
  <c r="Y29" i="1" s="1"/>
  <c r="Z29" i="1" s="1"/>
  <c r="AA29" i="1" s="1"/>
  <c r="AA30" i="1"/>
  <c r="AB30" i="1" s="1"/>
  <c r="AE89" i="1"/>
  <c r="AF79" i="1"/>
  <c r="AA72" i="1"/>
  <c r="AA77" i="1" s="1"/>
  <c r="AC74" i="1"/>
  <c r="AB67" i="1"/>
  <c r="AB27" i="1" s="1"/>
  <c r="AA102" i="1"/>
  <c r="AD66" i="1"/>
  <c r="AD26" i="1" s="1"/>
  <c r="AB65" i="1"/>
  <c r="AB25" i="1" s="1"/>
  <c r="AB69" i="1"/>
  <c r="AD71" i="1"/>
  <c r="AD31" i="1" s="1"/>
  <c r="AB70" i="1"/>
  <c r="AB68" i="1"/>
  <c r="AB28" i="1" s="1"/>
  <c r="AC73" i="1"/>
  <c r="AB33" i="1"/>
  <c r="AA6" i="1"/>
  <c r="G154" i="1"/>
  <c r="F152" i="1"/>
  <c r="F153" i="1"/>
  <c r="H153" i="1"/>
  <c r="F149" i="1"/>
  <c r="G155" i="1"/>
  <c r="P158" i="1"/>
  <c r="N157" i="1"/>
  <c r="H152" i="1"/>
  <c r="H154" i="1"/>
  <c r="L156" i="1"/>
  <c r="G148" i="1"/>
  <c r="AA32" i="1" l="1"/>
  <c r="AB29" i="1"/>
  <c r="AF89" i="1"/>
  <c r="AG79" i="1"/>
  <c r="AB72" i="1"/>
  <c r="AD74" i="1"/>
  <c r="AC67" i="1"/>
  <c r="AC27" i="1" s="1"/>
  <c r="AB102" i="1"/>
  <c r="AC68" i="1"/>
  <c r="AC28" i="1" s="1"/>
  <c r="AE71" i="1"/>
  <c r="AE31" i="1" s="1"/>
  <c r="AE66" i="1"/>
  <c r="AE26" i="1" s="1"/>
  <c r="AD73" i="1"/>
  <c r="AC33" i="1"/>
  <c r="AC65" i="1"/>
  <c r="AC25" i="1" s="1"/>
  <c r="AC69" i="1"/>
  <c r="AC70" i="1"/>
  <c r="AC30" i="1" s="1"/>
  <c r="AB6" i="1"/>
  <c r="H155" i="1"/>
  <c r="G149" i="1"/>
  <c r="G152" i="1"/>
  <c r="G151" i="1"/>
  <c r="G153" i="1"/>
  <c r="H151" i="1"/>
  <c r="I153" i="1"/>
  <c r="H149" i="1"/>
  <c r="G150" i="1"/>
  <c r="Q158" i="1"/>
  <c r="H148" i="1"/>
  <c r="O157" i="1"/>
  <c r="I155" i="1"/>
  <c r="I152" i="1"/>
  <c r="M156" i="1"/>
  <c r="I154" i="1"/>
  <c r="H150" i="1"/>
  <c r="AC29" i="1" l="1"/>
  <c r="AB32" i="1"/>
  <c r="AG89" i="1"/>
  <c r="AH79" i="1"/>
  <c r="AC72" i="1"/>
  <c r="AC77" i="1" s="1"/>
  <c r="AB77" i="1"/>
  <c r="AE74" i="1"/>
  <c r="AD67" i="1"/>
  <c r="AD27" i="1" s="1"/>
  <c r="AC102" i="1"/>
  <c r="AD65" i="1"/>
  <c r="AD25" i="1" s="1"/>
  <c r="AD70" i="1"/>
  <c r="AD30" i="1" s="1"/>
  <c r="AF71" i="1"/>
  <c r="AF31" i="1" s="1"/>
  <c r="AD68" i="1"/>
  <c r="AD28" i="1" s="1"/>
  <c r="AE73" i="1"/>
  <c r="AD33" i="1"/>
  <c r="AD69" i="1"/>
  <c r="AF66" i="1"/>
  <c r="AF26" i="1" s="1"/>
  <c r="AC6" i="1"/>
  <c r="I151" i="1"/>
  <c r="I149" i="1"/>
  <c r="R158" i="1"/>
  <c r="P157" i="1"/>
  <c r="I148" i="1"/>
  <c r="N156" i="1"/>
  <c r="I150" i="1"/>
  <c r="AC32" i="1" l="1"/>
  <c r="AD29" i="1"/>
  <c r="AH89" i="1"/>
  <c r="AI79" i="1"/>
  <c r="AI89" i="1" s="1"/>
  <c r="AD72" i="1"/>
  <c r="AD77" i="1" s="1"/>
  <c r="AF74" i="1"/>
  <c r="AE67" i="1"/>
  <c r="AE27" i="1" s="1"/>
  <c r="AD102" i="1"/>
  <c r="AE68" i="1"/>
  <c r="AE28" i="1" s="1"/>
  <c r="AE33" i="1"/>
  <c r="AF73" i="1"/>
  <c r="AG71" i="1"/>
  <c r="AG31" i="1" s="1"/>
  <c r="AE65" i="1"/>
  <c r="AE25" i="1" s="1"/>
  <c r="AE69" i="1"/>
  <c r="AE29" i="1" s="1"/>
  <c r="AE70" i="1"/>
  <c r="AE30" i="1" s="1"/>
  <c r="AG66" i="1"/>
  <c r="AG26" i="1" s="1"/>
  <c r="AD6" i="1"/>
  <c r="J152" i="1"/>
  <c r="J153" i="1"/>
  <c r="J155" i="1"/>
  <c r="J154" i="1"/>
  <c r="K153" i="1"/>
  <c r="S158" i="1"/>
  <c r="Q157" i="1"/>
  <c r="K154" i="1"/>
  <c r="J148" i="1"/>
  <c r="O156" i="1"/>
  <c r="K155" i="1"/>
  <c r="K152" i="1"/>
  <c r="AD32" i="1" l="1"/>
  <c r="AE72" i="1"/>
  <c r="AE77" i="1" s="1"/>
  <c r="AG74" i="1"/>
  <c r="AF67" i="1"/>
  <c r="AF27" i="1" s="1"/>
  <c r="AE102" i="1"/>
  <c r="AH66" i="1"/>
  <c r="AH26" i="1" s="1"/>
  <c r="AH71" i="1"/>
  <c r="AH31" i="1" s="1"/>
  <c r="AF68" i="1"/>
  <c r="AF28" i="1" s="1"/>
  <c r="AF33" i="1"/>
  <c r="AG73" i="1"/>
  <c r="AF70" i="1"/>
  <c r="AF30" i="1" s="1"/>
  <c r="AF69" i="1"/>
  <c r="AF29" i="1" s="1"/>
  <c r="AF65" i="1"/>
  <c r="AF25" i="1" s="1"/>
  <c r="AE6" i="1"/>
  <c r="J151" i="1"/>
  <c r="J149" i="1"/>
  <c r="J150" i="1"/>
  <c r="K151" i="1"/>
  <c r="L153" i="1"/>
  <c r="K149" i="1"/>
  <c r="T158" i="1"/>
  <c r="K148" i="1"/>
  <c r="R157" i="1"/>
  <c r="K150" i="1"/>
  <c r="P156" i="1"/>
  <c r="L154" i="1"/>
  <c r="L155" i="1"/>
  <c r="AE32" i="1" l="1"/>
  <c r="AF72" i="1"/>
  <c r="AF77" i="1" s="1"/>
  <c r="AH74" i="1"/>
  <c r="AG67" i="1"/>
  <c r="AG27" i="1" s="1"/>
  <c r="AF102" i="1"/>
  <c r="AG68" i="1"/>
  <c r="AG28" i="1" s="1"/>
  <c r="AG69" i="1"/>
  <c r="AG29" i="1" s="1"/>
  <c r="AG70" i="1"/>
  <c r="AG30" i="1" s="1"/>
  <c r="AG33" i="1"/>
  <c r="AH73" i="1"/>
  <c r="AG65" i="1"/>
  <c r="AG25" i="1" s="1"/>
  <c r="AF6" i="1"/>
  <c r="L152" i="1"/>
  <c r="L151" i="1"/>
  <c r="L149" i="1"/>
  <c r="U158" i="1"/>
  <c r="Q156" i="1"/>
  <c r="S157" i="1"/>
  <c r="AF32" i="1" l="1"/>
  <c r="AH33" i="1"/>
  <c r="AG72" i="1"/>
  <c r="AG77" i="1" s="1"/>
  <c r="AH67" i="1"/>
  <c r="AH27" i="1" s="1"/>
  <c r="AG102" i="1"/>
  <c r="AH65" i="1"/>
  <c r="AH25" i="1" s="1"/>
  <c r="AH68" i="1"/>
  <c r="AH28" i="1" s="1"/>
  <c r="AH70" i="1"/>
  <c r="AH30" i="1" s="1"/>
  <c r="AH69" i="1"/>
  <c r="AH29" i="1" s="1"/>
  <c r="AG6" i="1"/>
  <c r="M155" i="1"/>
  <c r="M152" i="1"/>
  <c r="M153" i="1"/>
  <c r="M154" i="1"/>
  <c r="L150" i="1"/>
  <c r="L148" i="1"/>
  <c r="N153" i="1"/>
  <c r="M149" i="1"/>
  <c r="V158" i="1"/>
  <c r="R156" i="1"/>
  <c r="M148" i="1"/>
  <c r="N155" i="1"/>
  <c r="T157" i="1"/>
  <c r="N154" i="1"/>
  <c r="N152" i="1"/>
  <c r="AG32" i="1" l="1"/>
  <c r="AH72" i="1"/>
  <c r="AH102" i="1"/>
  <c r="AH6" i="1"/>
  <c r="M151" i="1"/>
  <c r="M150" i="1"/>
  <c r="N151" i="1"/>
  <c r="O153" i="1"/>
  <c r="N149" i="1"/>
  <c r="W158" i="1"/>
  <c r="S156" i="1"/>
  <c r="U157" i="1"/>
  <c r="N150" i="1"/>
  <c r="O155" i="1"/>
  <c r="O152" i="1"/>
  <c r="O154" i="1"/>
  <c r="AH32" i="1" l="1"/>
  <c r="AH77" i="1"/>
  <c r="AI6" i="1"/>
  <c r="N148" i="1"/>
  <c r="O151" i="1"/>
  <c r="P153" i="1"/>
  <c r="O149" i="1"/>
  <c r="X158" i="1"/>
  <c r="O148" i="1"/>
  <c r="V157" i="1"/>
  <c r="O150" i="1"/>
  <c r="P155" i="1"/>
  <c r="T156" i="1"/>
  <c r="P152" i="1"/>
  <c r="P154" i="1"/>
  <c r="AI72" i="1" l="1"/>
  <c r="AI32" i="1" s="1"/>
  <c r="AI68" i="1"/>
  <c r="AI28" i="1" s="1"/>
  <c r="P151" i="1"/>
  <c r="Q153" i="1"/>
  <c r="P149" i="1"/>
  <c r="Y158" i="1"/>
  <c r="U156" i="1"/>
  <c r="Q154" i="1"/>
  <c r="Q152" i="1"/>
  <c r="P150" i="1"/>
  <c r="P148" i="1"/>
  <c r="W157" i="1"/>
  <c r="Q155" i="1"/>
  <c r="Q151" i="1" l="1"/>
  <c r="Q149" i="1"/>
  <c r="Z158" i="1"/>
  <c r="Q150" i="1"/>
  <c r="X157" i="1"/>
  <c r="V156" i="1"/>
  <c r="AI65" i="1" l="1"/>
  <c r="AI25" i="1" s="1"/>
  <c r="AI69" i="1"/>
  <c r="AI29" i="1" s="1"/>
  <c r="AI74" i="1"/>
  <c r="AI73" i="1"/>
  <c r="AI70" i="1"/>
  <c r="AI30" i="1" s="1"/>
  <c r="AI67" i="1"/>
  <c r="AI27" i="1" s="1"/>
  <c r="AI66" i="1"/>
  <c r="AI26" i="1" s="1"/>
  <c r="AI71" i="1"/>
  <c r="AI31" i="1" s="1"/>
  <c r="AI102" i="1"/>
  <c r="R154" i="1"/>
  <c r="R152" i="1"/>
  <c r="R153" i="1"/>
  <c r="R155" i="1"/>
  <c r="Q148" i="1"/>
  <c r="R149" i="1"/>
  <c r="AA158" i="1"/>
  <c r="R148" i="1"/>
  <c r="Y157" i="1"/>
  <c r="W156" i="1"/>
  <c r="AI33" i="1" l="1"/>
  <c r="AI77" i="1"/>
  <c r="R150" i="1"/>
  <c r="R151" i="1"/>
  <c r="S154" i="1"/>
  <c r="S153" i="1"/>
  <c r="S152" i="1"/>
  <c r="S155" i="1"/>
  <c r="T153" i="1"/>
  <c r="S149" i="1"/>
  <c r="AB158" i="1"/>
  <c r="Z157" i="1"/>
  <c r="T154" i="1"/>
  <c r="T152" i="1"/>
  <c r="X156" i="1"/>
  <c r="T155" i="1"/>
  <c r="S148" i="1"/>
  <c r="S151" i="1" l="1"/>
  <c r="S150" i="1"/>
  <c r="T151" i="1"/>
  <c r="U153" i="1"/>
  <c r="T149" i="1"/>
  <c r="AC158" i="1"/>
  <c r="AA157" i="1"/>
  <c r="T150" i="1"/>
  <c r="Y156" i="1"/>
  <c r="U154" i="1"/>
  <c r="T148" i="1"/>
  <c r="U155" i="1"/>
  <c r="U152" i="1"/>
  <c r="U151" i="1" l="1"/>
  <c r="V153" i="1"/>
  <c r="U149" i="1"/>
  <c r="AD158" i="1"/>
  <c r="V154" i="1"/>
  <c r="U148" i="1"/>
  <c r="V152" i="1"/>
  <c r="V155" i="1"/>
  <c r="U150" i="1"/>
  <c r="AB157" i="1"/>
  <c r="Z156" i="1"/>
  <c r="V151" i="1" l="1"/>
  <c r="W153" i="1"/>
  <c r="V149" i="1"/>
  <c r="AE158" i="1"/>
  <c r="V150" i="1"/>
  <c r="W152" i="1"/>
  <c r="AA156" i="1"/>
  <c r="AC157" i="1"/>
  <c r="W154" i="1"/>
  <c r="V148" i="1"/>
  <c r="W151" i="1" l="1"/>
  <c r="X153" i="1"/>
  <c r="W149" i="1"/>
  <c r="W155" i="1"/>
  <c r="AG158" i="1"/>
  <c r="AF158" i="1"/>
  <c r="X154" i="1"/>
  <c r="AD157" i="1"/>
  <c r="X152" i="1"/>
  <c r="AB156" i="1"/>
  <c r="W148" i="1"/>
  <c r="X155" i="1" l="1"/>
  <c r="X151" i="1"/>
  <c r="Y153" i="1"/>
  <c r="X149" i="1"/>
  <c r="W150" i="1"/>
  <c r="X150" i="1"/>
  <c r="AE157" i="1"/>
  <c r="Y154" i="1"/>
  <c r="X148" i="1"/>
  <c r="AC156" i="1"/>
  <c r="Y152" i="1"/>
  <c r="Y155" i="1"/>
  <c r="Y151" i="1" l="1"/>
  <c r="Z153" i="1"/>
  <c r="Y149" i="1"/>
  <c r="Z152" i="1"/>
  <c r="AG157" i="1"/>
  <c r="AF157" i="1"/>
  <c r="Y148" i="1"/>
  <c r="Z155" i="1"/>
  <c r="Y150" i="1"/>
  <c r="AD156" i="1"/>
  <c r="Z154" i="1"/>
  <c r="Z151" i="1" l="1"/>
  <c r="AA153" i="1"/>
  <c r="Z149" i="1"/>
  <c r="Z150" i="1"/>
  <c r="AE156" i="1"/>
  <c r="Z148" i="1"/>
  <c r="AB153" i="1" l="1"/>
  <c r="AA149" i="1"/>
  <c r="AA155" i="1"/>
  <c r="AA154" i="1"/>
  <c r="AA152" i="1"/>
  <c r="AB155" i="1"/>
  <c r="AB152" i="1"/>
  <c r="AB154" i="1"/>
  <c r="AG156" i="1"/>
  <c r="AF156" i="1"/>
  <c r="AA151" i="1" l="1"/>
  <c r="AB151" i="1"/>
  <c r="AC153" i="1"/>
  <c r="AB149" i="1"/>
  <c r="AA148" i="1"/>
  <c r="AA150" i="1"/>
  <c r="AC152" i="1"/>
  <c r="AC155" i="1"/>
  <c r="AB148" i="1"/>
  <c r="AB150" i="1"/>
  <c r="AC154" i="1"/>
  <c r="AC151" i="1" l="1"/>
  <c r="AD153" i="1"/>
  <c r="AC149" i="1"/>
  <c r="AC150" i="1"/>
  <c r="AI9" i="1" l="1"/>
  <c r="AC148" i="1"/>
  <c r="AE153" i="1"/>
  <c r="AD149" i="1"/>
  <c r="AD152" i="1"/>
  <c r="AD154" i="1"/>
  <c r="AD155" i="1"/>
  <c r="AE152" i="1"/>
  <c r="AE155" i="1"/>
  <c r="AE154" i="1"/>
  <c r="AD148" i="1" l="1"/>
  <c r="AD151" i="1"/>
  <c r="AE151" i="1"/>
  <c r="AF153" i="1"/>
  <c r="AE149" i="1"/>
  <c r="AD150" i="1"/>
  <c r="AF154" i="1"/>
  <c r="AG154" i="1"/>
  <c r="AE148" i="1"/>
  <c r="AE150" i="1"/>
  <c r="AG155" i="1"/>
  <c r="AF155" i="1"/>
  <c r="AG152" i="1"/>
  <c r="AF152" i="1"/>
  <c r="AF151" i="1" l="1"/>
  <c r="AG153" i="1"/>
  <c r="AF149" i="1"/>
  <c r="AF148" i="1"/>
  <c r="AG150" i="1"/>
  <c r="AF150" i="1"/>
  <c r="AG151" i="1" l="1"/>
  <c r="AG149" i="1"/>
  <c r="AG148" i="1"/>
  <c r="AH139" i="1" l="1"/>
  <c r="AI139" i="1" s="1"/>
  <c r="AH141" i="1"/>
  <c r="AI141" i="1" s="1"/>
  <c r="AH142" i="1"/>
  <c r="AI142" i="1" s="1"/>
  <c r="AH143" i="1"/>
  <c r="AI143" i="1" s="1"/>
  <c r="AH144" i="1"/>
  <c r="AI144" i="1" s="1"/>
  <c r="AH145" i="1"/>
  <c r="AI145" i="1" s="1"/>
  <c r="AH146" i="1"/>
  <c r="AI146" i="1" s="1"/>
  <c r="AH156" i="1" l="1"/>
  <c r="AH152" i="1"/>
  <c r="AH157" i="1"/>
  <c r="AH155" i="1"/>
  <c r="AH151" i="1"/>
  <c r="AH148" i="1"/>
  <c r="AI155" i="1"/>
  <c r="AH158" i="1"/>
  <c r="AI153" i="1"/>
  <c r="AI152" i="1"/>
  <c r="AI158" i="1"/>
  <c r="AI154" i="1"/>
  <c r="AI157" i="1"/>
  <c r="AH150" i="1"/>
  <c r="AI151" i="1"/>
  <c r="AI156" i="1"/>
  <c r="AH154" i="1" l="1"/>
  <c r="AH153" i="1"/>
  <c r="AH149" i="1"/>
  <c r="AI148" i="1"/>
  <c r="AI149" i="1"/>
  <c r="AI150" i="1" l="1"/>
  <c r="E102" i="1" l="1"/>
  <c r="D75" i="1" l="1"/>
  <c r="E103" i="1" l="1"/>
  <c r="C132" i="1" l="1"/>
  <c r="C130" i="1"/>
  <c r="C131" i="1"/>
  <c r="C129" i="1"/>
  <c r="C133" i="1"/>
  <c r="C128" i="1"/>
  <c r="C134" i="1"/>
  <c r="D115" i="1"/>
  <c r="C101" i="1"/>
  <c r="C99" i="1"/>
  <c r="C97" i="1"/>
  <c r="C92" i="1"/>
  <c r="C87" i="1"/>
  <c r="C76" i="1"/>
  <c r="C75" i="1"/>
  <c r="D74" i="1"/>
  <c r="D100" i="1" s="1"/>
  <c r="D87" i="1"/>
  <c r="C73" i="1"/>
  <c r="D72" i="1"/>
  <c r="D86" i="1" s="1"/>
  <c r="D71" i="1"/>
  <c r="D97" i="1" s="1"/>
  <c r="D70" i="1"/>
  <c r="D84" i="1" s="1"/>
  <c r="D69" i="1"/>
  <c r="D83" i="1" s="1"/>
  <c r="D68" i="1"/>
  <c r="D82" i="1" s="1"/>
  <c r="D67" i="1"/>
  <c r="D81" i="1" s="1"/>
  <c r="D93" i="1" s="1"/>
  <c r="D66" i="1"/>
  <c r="D92" i="1" s="1"/>
  <c r="D65" i="1"/>
  <c r="D79" i="1" s="1"/>
  <c r="D43" i="1"/>
  <c r="D42" i="1"/>
  <c r="D41" i="1"/>
  <c r="B41" i="1" s="1"/>
  <c r="C3" i="1"/>
  <c r="A24" i="7"/>
  <c r="A31" i="7" s="1"/>
  <c r="F14" i="7"/>
  <c r="B15" i="7" s="1"/>
  <c r="B10" i="7"/>
  <c r="B16" i="7" s="1"/>
  <c r="B17" i="7" s="1"/>
  <c r="A39" i="1" l="1"/>
  <c r="AK24" i="1"/>
  <c r="D91" i="1"/>
  <c r="B18" i="7"/>
  <c r="A23" i="7"/>
  <c r="D88" i="1"/>
  <c r="D80" i="1"/>
  <c r="D94" i="1"/>
  <c r="D95" i="1"/>
  <c r="D96" i="1"/>
  <c r="D85" i="1"/>
  <c r="D98" i="1"/>
  <c r="D99" i="1"/>
  <c r="B37" i="1"/>
  <c r="C135" i="1"/>
  <c r="C96" i="1"/>
  <c r="C95" i="1"/>
  <c r="C94" i="1"/>
  <c r="A41" i="1"/>
  <c r="A46" i="1" l="1"/>
  <c r="C71" i="1"/>
  <c r="A26" i="7"/>
  <c r="C23" i="7" s="1"/>
  <c r="A30" i="7"/>
  <c r="B19" i="7"/>
  <c r="B24" i="7" s="1"/>
  <c r="B23" i="7"/>
  <c r="C100" i="1"/>
  <c r="C98" i="1"/>
  <c r="C93" i="1"/>
  <c r="C85" i="1" l="1"/>
  <c r="A33" i="7"/>
  <c r="B31" i="7"/>
  <c r="C31" i="7" s="1"/>
  <c r="C24" i="7"/>
  <c r="C26" i="7" s="1"/>
  <c r="D26" i="7" s="1"/>
  <c r="B30" i="7" s="1"/>
  <c r="C30" i="7" s="1"/>
  <c r="C33" i="7" s="1"/>
  <c r="C74" i="1" l="1"/>
  <c r="C91" i="1"/>
  <c r="C69" i="1" l="1"/>
  <c r="C88" i="1"/>
  <c r="C102" i="1"/>
  <c r="B91" i="1" s="1"/>
  <c r="C72" i="1" l="1"/>
  <c r="C83" i="1"/>
  <c r="C65" i="1"/>
  <c r="C70" i="1"/>
  <c r="B99" i="1"/>
  <c r="B97" i="1"/>
  <c r="B96" i="1"/>
  <c r="B98" i="1"/>
  <c r="B92" i="1"/>
  <c r="B94" i="1"/>
  <c r="B93" i="1"/>
  <c r="B95" i="1"/>
  <c r="B100" i="1"/>
  <c r="B101" i="1"/>
  <c r="C66" i="1" l="1"/>
  <c r="C67" i="1"/>
  <c r="C84" i="1"/>
  <c r="B102" i="1"/>
  <c r="C68" i="1" l="1"/>
  <c r="C77" i="1" s="1"/>
  <c r="C86" i="1"/>
  <c r="C79" i="1"/>
  <c r="C82" i="1" l="1"/>
  <c r="B65" i="1"/>
  <c r="B75" i="1"/>
  <c r="B73" i="1"/>
  <c r="B71" i="1"/>
  <c r="B69" i="1"/>
  <c r="B68" i="1"/>
  <c r="B70" i="1"/>
  <c r="B72" i="1"/>
  <c r="B66" i="1"/>
  <c r="B67" i="1"/>
  <c r="B74" i="1"/>
  <c r="B76" i="1"/>
  <c r="C80" i="1"/>
  <c r="C81" i="1"/>
  <c r="C89" i="1" l="1"/>
  <c r="B82" i="1" s="1"/>
  <c r="B87" i="1" l="1"/>
  <c r="B83" i="1"/>
  <c r="B80" i="1"/>
  <c r="B85" i="1"/>
  <c r="B84" i="1"/>
  <c r="B81" i="1"/>
  <c r="B79" i="1"/>
  <c r="B88" i="1"/>
  <c r="B86" i="1"/>
  <c r="B8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39" authorId="0" shapeId="0" xr:uid="{079C42B8-4FDE-4005-A589-B8BB13BABB8D}">
      <text>
        <r>
          <rPr>
            <b/>
            <sz val="9"/>
            <color indexed="81"/>
            <rFont val="Tahoma"/>
            <family val="2"/>
          </rPr>
          <t>se resta la Plat. Del primer blending  (YT11) del mes, pero agregada en Agosto</t>
        </r>
      </text>
    </comment>
  </commentList>
</comments>
</file>

<file path=xl/sharedStrings.xml><?xml version="1.0" encoding="utf-8"?>
<sst xmlns="http://schemas.openxmlformats.org/spreadsheetml/2006/main" count="202" uniqueCount="140">
  <si>
    <t>Despacho poliducto</t>
  </si>
  <si>
    <t>PRODUCTO</t>
  </si>
  <si>
    <t>PLATFORMADA</t>
  </si>
  <si>
    <t>ALQUI</t>
  </si>
  <si>
    <t>MTBE</t>
  </si>
  <si>
    <t>ISOMERADO</t>
  </si>
  <si>
    <t>C4</t>
  </si>
  <si>
    <t>Form. PIMS</t>
  </si>
  <si>
    <t>RON</t>
  </si>
  <si>
    <t>MON</t>
  </si>
  <si>
    <t>DON</t>
  </si>
  <si>
    <t>TVR</t>
  </si>
  <si>
    <t>Max</t>
  </si>
  <si>
    <t>Azufre</t>
  </si>
  <si>
    <t>Mercaptanos</t>
  </si>
  <si>
    <t>Gomas</t>
  </si>
  <si>
    <t>Olefinas</t>
  </si>
  <si>
    <t xml:space="preserve">Aromaticos </t>
  </si>
  <si>
    <t>Benceno</t>
  </si>
  <si>
    <t>Observado ??</t>
  </si>
  <si>
    <t>Regular</t>
  </si>
  <si>
    <t>Tanque Villa Mercedes</t>
  </si>
  <si>
    <t>Desp. de Tk V. Mercedes</t>
  </si>
  <si>
    <t>Tanque Montecristo</t>
  </si>
  <si>
    <t>Desp.de Tk.  Montecristo</t>
  </si>
  <si>
    <t>Despacho TLC</t>
  </si>
  <si>
    <t>NIR</t>
  </si>
  <si>
    <t>REGULAR</t>
  </si>
  <si>
    <t>SUPER XXI</t>
  </si>
  <si>
    <t>SUPER PET.</t>
  </si>
  <si>
    <t>REC.Ponderada FINAL</t>
  </si>
  <si>
    <t>Normal</t>
  </si>
  <si>
    <t>Super</t>
  </si>
  <si>
    <t>Fangio</t>
  </si>
  <si>
    <t>Gas oil</t>
  </si>
  <si>
    <t>Jp1</t>
  </si>
  <si>
    <t>C3</t>
  </si>
  <si>
    <t>Virgen</t>
  </si>
  <si>
    <t>Régimen Parcial</t>
  </si>
  <si>
    <t>Relación V/L</t>
  </si>
  <si>
    <t>Despachos a TLC</t>
  </si>
  <si>
    <t>Producciones mensuales</t>
  </si>
  <si>
    <t>Entregas diarias a TLC</t>
  </si>
  <si>
    <t>Total Producciones</t>
  </si>
  <si>
    <t>Producciones - desp. TLC</t>
  </si>
  <si>
    <t>Regimen Virgen</t>
  </si>
  <si>
    <t>Productos a despachar</t>
  </si>
  <si>
    <t>Régimen</t>
  </si>
  <si>
    <t>Ponderado</t>
  </si>
  <si>
    <t>Diferencia</t>
  </si>
  <si>
    <t>Régimen necesario para alcanzar el Reg.Parcial</t>
  </si>
  <si>
    <t>Volumen Final</t>
  </si>
  <si>
    <t>Enero'08</t>
  </si>
  <si>
    <t>STOCK Inicial</t>
  </si>
  <si>
    <t>N SUPER</t>
  </si>
  <si>
    <t>N REGULAR</t>
  </si>
  <si>
    <t>SUPER TLC</t>
  </si>
  <si>
    <t>TK 111</t>
  </si>
  <si>
    <t>(Super Poliducto)</t>
  </si>
  <si>
    <t>Tanque</t>
  </si>
  <si>
    <t>%</t>
  </si>
  <si>
    <t>REBLEND_TK111</t>
  </si>
  <si>
    <t>TK 112</t>
  </si>
  <si>
    <t>TK 109/111</t>
  </si>
  <si>
    <t>TK 109</t>
  </si>
  <si>
    <t>N MEDIA</t>
  </si>
  <si>
    <t>N LIVIANA</t>
  </si>
  <si>
    <t>N PESADA</t>
  </si>
  <si>
    <t>Nafta Virgen</t>
  </si>
  <si>
    <t>Tk 109</t>
  </si>
  <si>
    <t>TK 110</t>
  </si>
  <si>
    <t>TK 111/TK 109</t>
  </si>
  <si>
    <t>Tk 110 (TLC)</t>
  </si>
  <si>
    <t>PRODUCCIONES</t>
  </si>
  <si>
    <t>MES</t>
  </si>
  <si>
    <t>Uso diario en en Blending</t>
  </si>
  <si>
    <t>ALQUI a PH (DESP.)</t>
  </si>
  <si>
    <t>N INFINIA</t>
  </si>
  <si>
    <t>INFINIA</t>
  </si>
  <si>
    <t>N SUPER TLC 111</t>
  </si>
  <si>
    <t>PIMS</t>
  </si>
  <si>
    <t>Cap máx</t>
  </si>
  <si>
    <t>m3</t>
  </si>
  <si>
    <t>Alk. a PH (DESP.)</t>
  </si>
  <si>
    <t>N INFINIA Tk 109</t>
  </si>
  <si>
    <t>N SUPER POLI 112</t>
  </si>
  <si>
    <t>N SUPER POLI 110</t>
  </si>
  <si>
    <t>Infinia</t>
  </si>
  <si>
    <t>Producciones</t>
  </si>
  <si>
    <t>Etbe</t>
  </si>
  <si>
    <t>TK_112</t>
  </si>
  <si>
    <t>Base Octanica</t>
  </si>
  <si>
    <t>ALQUILATO</t>
  </si>
  <si>
    <t>Precio
(U$S/m3)</t>
  </si>
  <si>
    <t>Precio componentes
(U$S/m3)</t>
  </si>
  <si>
    <t>Datos en Km3</t>
  </si>
  <si>
    <t>Despachos</t>
  </si>
  <si>
    <t>Consignas</t>
  </si>
  <si>
    <t>1. Hay que cumplir con los despachos (tanto de terminal como del poliducto). No se puede quebrar stock</t>
  </si>
  <si>
    <t>4. Sólo se puede hacer una sola formulación por día. Luego de que la formulación ha finalizado, el tanque debe ser muestreado y analizado en el laboratorio para verificar cumplimiento de especificaciones.</t>
  </si>
  <si>
    <t>2. Los tanques (de componentes y de producto terminado) no deben superar su capacidad de almacenamiento (rebalce de producto)</t>
  </si>
  <si>
    <t>3. Los tanques (de componentes y de producto terminado) no pueden quedar por debajo de su existencia mínima (cavitació de bombas)</t>
  </si>
  <si>
    <t>Tanques de componentes</t>
  </si>
  <si>
    <t>Tanques de productos terminados</t>
  </si>
  <si>
    <t>5. Ajustar el blending de modo de que al finalizar el mes tener la mayor cantidad de inventario de porductos terminados y componentes valiosos de modo de maximizar el beneficio</t>
  </si>
  <si>
    <t>Referncias</t>
  </si>
  <si>
    <t>PROGRAMA!F6:AI6</t>
  </si>
  <si>
    <t>PROGRAMA!F9:AI9</t>
  </si>
  <si>
    <t>PROGRAMA!F20:AI20</t>
  </si>
  <si>
    <t>PROGRAMA!F17:AI17</t>
  </si>
  <si>
    <t>PROGRAMA!F7:AI7</t>
  </si>
  <si>
    <t>PROGRAMA!F8:AI8</t>
  </si>
  <si>
    <t>Existencia de nafta Super en TK 111 en miles de m3 para cada uno de los días del mes</t>
  </si>
  <si>
    <t>Existencia de nafta Super en TK 110 en miles de m3 para cada uno de los días del mes</t>
  </si>
  <si>
    <t>Existencia de nafta Super en TK 112 en miles de m3 para cada uno de los días del mes</t>
  </si>
  <si>
    <t>Existencia de nafta Infinia en TK 112 en miles de m3 para cada uno de los días del mes</t>
  </si>
  <si>
    <t>Despacho a Poliducto, según programa, de nafta Super del TK111 en miles de m3 para cada uno de los días del mes</t>
  </si>
  <si>
    <t>Despacho a Terminal de despacho (por camiones), según programa, de nafta Super del TK111 en miles de m3 para cada uno de los días del mes</t>
  </si>
  <si>
    <t>PROGRAMA!F25:AI25</t>
  </si>
  <si>
    <t>…</t>
  </si>
  <si>
    <t>PROGRAMA!F26:AI26</t>
  </si>
  <si>
    <t>PROGRAMA!F27:AI27</t>
  </si>
  <si>
    <t>PROGRAMA!F28:AI28</t>
  </si>
  <si>
    <t>PROGRAMA!F79:F88</t>
  </si>
  <si>
    <t>Receta para formular nafta Infinia el día 1 (se considera que la receta no cambia en el mes) expresado en %</t>
  </si>
  <si>
    <t>PROGRAMA!F91:F101</t>
  </si>
  <si>
    <t>Receta para formular nafta Super el día 1 (se considera que la receta no cambia en el mes) expresado en %</t>
  </si>
  <si>
    <t>PROGRAMA!F38:AI38</t>
  </si>
  <si>
    <t>PROGRAMA!F39:AI39</t>
  </si>
  <si>
    <t>En estas celdas deberás colocar la cantidad de nafta Super a formular en el tanque 111 expresada en miles de m3 cada día</t>
  </si>
  <si>
    <t>En estas celdas deberás colocar la cantidad de nafta Super a formular en el tanque 110 expresada en miles de m3 cada día</t>
  </si>
  <si>
    <t>PROGRAMA!F40:AI40</t>
  </si>
  <si>
    <t>En estas celdas deberás colocar la cantidad de nafta Super a formular en el tanque 112 expresada en miles de m3 cada día</t>
  </si>
  <si>
    <t>En estas celdas deberás colocar la cantidad de nafta Infinia a formular en el tanque 109 expresada en miles de m3 cada día</t>
  </si>
  <si>
    <t>PROGRAMA!F41:AI41</t>
  </si>
  <si>
    <t>PROGRAMA!F159:AI159</t>
  </si>
  <si>
    <t>PROGRAMA!F160:AI160</t>
  </si>
  <si>
    <t>Precio porducto terminado (U$S/mes)</t>
  </si>
  <si>
    <t>En celdas ocultas está la conversión de m3 a miles de m3</t>
  </si>
  <si>
    <t>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</si>
</sst>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0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 * #,##0_ ;_ * \-#,##0_ ;_ * &quot;-&quot;_ ;_ @_ "/>
    <numFmt numFmtId="165" formatCode="_ &quot;$&quot;\ * #,##0.00_ ;_ &quot;$&quot;\ * \-#,##0.00_ ;_ &quot;$&quot;\ * &quot;-&quot;??_ ;_ @_ "/>
    <numFmt numFmtId="166" formatCode="_ * #,##0.00_ ;_ * \-#,##0.00_ ;_ * &quot;-&quot;??_ ;_ @_ "/>
    <numFmt numFmtId="167" formatCode="0.0"/>
    <numFmt numFmtId="168" formatCode="0.000"/>
    <numFmt numFmtId="169" formatCode="0.0%"/>
    <numFmt numFmtId="170" formatCode="mmm"/>
    <numFmt numFmtId="171" formatCode="_ [$€-2]\ * #,##0.00_ ;_ [$€-2]\ * \-#,##0.00_ ;_ [$€-2]\ * &quot;-&quot;??_ "/>
    <numFmt numFmtId="172" formatCode="_(* #,##0.00_);_(* \(#,##0.00\);_(* &quot;-&quot;??_);_(@_)"/>
    <numFmt numFmtId="173" formatCode="_-* #,##0\ &quot;Pts&quot;_-;\-* #,##0\ &quot;Pts&quot;_-;_-* &quot;-&quot;\ &quot;Pts&quot;_-;_-@_-"/>
    <numFmt numFmtId="174" formatCode="_-* #,##0\ _P_t_s_-;\-* #,##0\ _P_t_s_-;_-* &quot;-&quot;\ _P_t_s_-;_-@_-"/>
    <numFmt numFmtId="175" formatCode="_([$€-2]* #,##0.00_);_([$€-2]* \(#,##0.00\);_([$€-2]* &quot;-&quot;??_)"/>
    <numFmt numFmtId="176" formatCode="_([$€]* #,##0.00_);_([$€]* \(#,##0.00\);_([$€]* &quot;-&quot;??_);_(@_)"/>
    <numFmt numFmtId="177" formatCode="General_)"/>
    <numFmt numFmtId="178" formatCode="_-* #,##0\ _p_t_a_-;\-* #,##0\ _p_t_a_-;_-* &quot;-&quot;\ _p_t_a_-;_-@_-"/>
    <numFmt numFmtId="179" formatCode="#,##0.000\ _p_t_a;\-#,##0.000\ _p_t_a"/>
    <numFmt numFmtId="180" formatCode="_-* #,##0.00\ _p_t_a_-;\-* #,##0.00\ _p_t_a_-;_-* &quot;-&quot;??\ _p_t_a_-;_-@_-"/>
    <numFmt numFmtId="181" formatCode="#,##0.00_)\ ;\(#,##0.00\)\ "/>
    <numFmt numFmtId="182" formatCode="_-&quot;£&quot;* #,##0_-;\-&quot;£&quot;* #,##0_-;_-&quot;£&quot;* &quot;-&quot;_-;_-@_-"/>
    <numFmt numFmtId="183" formatCode="_-&quot;£&quot;* #,##0.00_-;\-&quot;£&quot;* #,##0.00_-;_-&quot;£&quot;* &quot;-&quot;??_-;_-@_-"/>
    <numFmt numFmtId="184" formatCode="_-* #,##0_-;\-* #,##0_-;_-* &quot;-&quot;???_-;_-@_-"/>
    <numFmt numFmtId="185" formatCode="_(* #,##0.0_);_(* \(#,##0.0\);_(* &quot;-&quot;_);_(@_)"/>
    <numFmt numFmtId="186" formatCode="dd\ mmm\ yy"/>
    <numFmt numFmtId="187" formatCode="#,###,###,##0_);\(#,###,###,##0\)_)"/>
    <numFmt numFmtId="188" formatCode="_-[$$-2C0A]\ * #,##0_-;\-[$$-2C0A]\ * #,##0_-;_-[$$-2C0A]\ * &quot;-&quot;??_-;_-@_-"/>
    <numFmt numFmtId="189" formatCode="_-* #,##0_-;\-* #,##0_-;_-* &quot;-&quot;??_-;_-@_-"/>
    <numFmt numFmtId="190" formatCode="_ &quot;$&quot;\ * #,##0_ ;_ &quot;$&quot;\ * \-#,##0_ ;_ &quot;$&quot;\ * &quot;-&quot;??_ ;_ @_ "/>
  </numFmts>
  <fonts count="16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color indexed="12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u/>
      <sz val="9"/>
      <color indexed="53"/>
      <name val="Arial"/>
      <family val="2"/>
    </font>
    <font>
      <b/>
      <sz val="10"/>
      <color indexed="10"/>
      <name val="Arial"/>
      <family val="2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  <font>
      <b/>
      <sz val="15"/>
      <color theme="3"/>
      <name val="Calibri"/>
      <family val="2"/>
    </font>
    <font>
      <b/>
      <sz val="11"/>
      <color theme="3"/>
      <name val="Calibri"/>
      <family val="2"/>
    </font>
    <font>
      <sz val="10"/>
      <name val="MS Sans Serif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u/>
      <sz val="9"/>
      <color indexed="36"/>
      <name val="MS Sans Serif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9"/>
      <color indexed="12"/>
      <name val="MS Sans Serif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2"/>
      <name val="Helv"/>
    </font>
    <font>
      <sz val="12"/>
      <color indexed="16"/>
      <name val="Arial"/>
      <family val="2"/>
    </font>
    <font>
      <sz val="10"/>
      <name val="Courier"/>
      <family val="3"/>
    </font>
    <font>
      <u/>
      <sz val="8"/>
      <color indexed="36"/>
      <name val="Courier"/>
      <family val="3"/>
    </font>
    <font>
      <u/>
      <sz val="8"/>
      <color indexed="12"/>
      <name val="Courier"/>
      <family val="3"/>
    </font>
    <font>
      <sz val="7"/>
      <name val="Helv"/>
    </font>
    <font>
      <sz val="8"/>
      <name val="Helv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2"/>
      <name val="TIMES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1"/>
      <color rgb="FF006100"/>
      <name val="Arial"/>
      <family val="2"/>
    </font>
    <font>
      <b/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A7D00"/>
      <name val="Arial"/>
      <family val="2"/>
    </font>
    <font>
      <b/>
      <sz val="10"/>
      <color theme="4" tint="-0.499984740745262"/>
      <name val="Verdana"/>
      <family val="2"/>
    </font>
    <font>
      <b/>
      <sz val="11"/>
      <color theme="3"/>
      <name val="Arial"/>
      <family val="2"/>
    </font>
    <font>
      <sz val="10"/>
      <color theme="0"/>
      <name val="Calibri"/>
      <family val="2"/>
    </font>
    <font>
      <sz val="11"/>
      <color rgb="FF3F3F76"/>
      <name val="Arial"/>
      <family val="2"/>
    </font>
    <font>
      <u/>
      <sz val="8.5"/>
      <color theme="10"/>
      <name val="Arial"/>
      <family val="2"/>
    </font>
    <font>
      <sz val="11"/>
      <color rgb="FF9C0006"/>
      <name val="Arial"/>
      <family val="2"/>
    </font>
    <font>
      <sz val="10"/>
      <color theme="1"/>
      <name val="Arial"/>
      <family val="2"/>
    </font>
    <font>
      <sz val="11"/>
      <color rgb="FF9C6500"/>
      <name val="Arial"/>
      <family val="2"/>
    </font>
    <font>
      <b/>
      <sz val="11"/>
      <color rgb="FF3F3F3F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1"/>
      <name val="Arial"/>
      <family val="2"/>
    </font>
    <font>
      <sz val="12"/>
      <color indexed="17"/>
      <name val="Arial"/>
      <family val="2"/>
    </font>
    <font>
      <u/>
      <sz val="5.25"/>
      <color indexed="36"/>
      <name val="Helv"/>
    </font>
    <font>
      <u/>
      <sz val="5.25"/>
      <color indexed="12"/>
      <name val="Helv"/>
    </font>
    <font>
      <b/>
      <sz val="11"/>
      <color rgb="FFFA7D00"/>
      <name val="Calibri"/>
      <family val="2"/>
    </font>
    <font>
      <b/>
      <sz val="11"/>
      <color rgb="FF00B050"/>
      <name val="Calibri"/>
      <family val="2"/>
      <scheme val="minor"/>
    </font>
    <font>
      <sz val="10"/>
      <name val="Arial"/>
      <family val="2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1"/>
      <color indexed="23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indexed="17"/>
      <name val="Calibri"/>
      <family val="2"/>
      <scheme val="minor"/>
    </font>
    <font>
      <b/>
      <sz val="11"/>
      <color rgb="FF008000"/>
      <name val="Calibri"/>
      <family val="2"/>
      <scheme val="minor"/>
    </font>
    <font>
      <sz val="11"/>
      <color rgb="FF008000"/>
      <name val="Calibri"/>
      <family val="2"/>
      <scheme val="minor"/>
    </font>
    <font>
      <b/>
      <sz val="11"/>
      <color indexed="17"/>
      <name val="Calibri"/>
      <family val="2"/>
      <scheme val="minor"/>
    </font>
    <font>
      <sz val="11"/>
      <color indexed="10"/>
      <name val="Calibri"/>
      <family val="2"/>
      <scheme val="minor"/>
    </font>
    <font>
      <sz val="11"/>
      <color indexed="23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1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18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9"/>
      <color theme="7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b/>
      <sz val="11"/>
      <color indexed="48"/>
      <name val="Calibri"/>
      <family val="2"/>
      <scheme val="minor"/>
    </font>
    <font>
      <b/>
      <sz val="11"/>
      <color rgb="FF0000FF"/>
      <name val="Calibri"/>
      <family val="2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rgb="FF9C6500"/>
      <name val="Calibri"/>
      <family val="2"/>
    </font>
    <font>
      <sz val="11"/>
      <color theme="0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9"/>
      <color theme="9" tint="-0.249977111117893"/>
      <name val="Calibri"/>
      <family val="2"/>
      <scheme val="minor"/>
    </font>
    <font>
      <b/>
      <sz val="9"/>
      <color indexed="81"/>
      <name val="Tahoma"/>
      <family val="2"/>
    </font>
    <font>
      <b/>
      <sz val="10"/>
      <color indexed="2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0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00B050"/>
      <name val="Calibri"/>
      <family val="2"/>
    </font>
    <font>
      <b/>
      <sz val="18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</fonts>
  <fills count="9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22"/>
      </patternFill>
    </fill>
    <fill>
      <patternFill patternType="solid">
        <fgColor rgb="FFFFC000"/>
        <bgColor indexed="2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FF00"/>
        <bgColor indexed="22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151">
    <border>
      <left/>
      <right/>
      <top/>
      <bottom/>
      <diagonal/>
    </border>
    <border>
      <left/>
      <right/>
      <top/>
      <bottom style="medium">
        <color indexed="21"/>
      </bottom>
      <diagonal/>
    </border>
    <border>
      <left/>
      <right style="hair">
        <color indexed="21"/>
      </right>
      <top/>
      <bottom/>
      <diagonal/>
    </border>
    <border>
      <left/>
      <right/>
      <top style="medium">
        <color indexed="21"/>
      </top>
      <bottom/>
      <diagonal/>
    </border>
    <border>
      <left style="hair">
        <color indexed="21"/>
      </left>
      <right style="hair">
        <color indexed="21"/>
      </right>
      <top/>
      <bottom/>
      <diagonal/>
    </border>
    <border>
      <left/>
      <right/>
      <top/>
      <bottom style="hair">
        <color indexed="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12"/>
      </left>
      <right style="double">
        <color indexed="12"/>
      </right>
      <top/>
      <bottom style="dotted">
        <color indexed="12"/>
      </bottom>
      <diagonal/>
    </border>
    <border>
      <left/>
      <right/>
      <top style="double">
        <color indexed="10"/>
      </top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12"/>
      </right>
      <top style="double">
        <color indexed="12"/>
      </top>
      <bottom style="hair">
        <color indexed="12"/>
      </bottom>
      <diagonal/>
    </border>
    <border>
      <left/>
      <right style="double">
        <color indexed="12"/>
      </right>
      <top style="hair">
        <color indexed="12"/>
      </top>
      <bottom style="hair">
        <color indexed="12"/>
      </bottom>
      <diagonal/>
    </border>
    <border>
      <left/>
      <right style="double">
        <color indexed="12"/>
      </right>
      <top style="hair">
        <color indexed="12"/>
      </top>
      <bottom/>
      <diagonal/>
    </border>
    <border>
      <left style="hair">
        <color indexed="21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12"/>
      </left>
      <right/>
      <top style="dotted">
        <color indexed="12"/>
      </top>
      <bottom style="dotted">
        <color indexed="12"/>
      </bottom>
      <diagonal/>
    </border>
    <border>
      <left style="double">
        <color indexed="21"/>
      </left>
      <right/>
      <top/>
      <bottom/>
      <diagonal/>
    </border>
    <border>
      <left style="double">
        <color indexed="21"/>
      </left>
      <right/>
      <top/>
      <bottom style="double">
        <color indexed="2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21"/>
      </top>
      <bottom/>
      <diagonal/>
    </border>
    <border>
      <left/>
      <right/>
      <top style="thin">
        <color indexed="57"/>
      </top>
      <bottom/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12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12"/>
      </left>
      <right/>
      <top/>
      <bottom style="dotted">
        <color indexed="1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hair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12"/>
      </left>
      <right style="double">
        <color indexed="12"/>
      </right>
      <top/>
      <bottom style="double">
        <color indexed="12"/>
      </bottom>
      <diagonal/>
    </border>
    <border>
      <left/>
      <right/>
      <top style="double">
        <color indexed="10"/>
      </top>
      <bottom/>
      <diagonal/>
    </border>
    <border>
      <left/>
      <right style="double">
        <color indexed="12"/>
      </right>
      <top/>
      <bottom style="double">
        <color indexed="12"/>
      </bottom>
      <diagonal/>
    </border>
    <border>
      <left/>
      <right/>
      <top/>
      <bottom style="double">
        <color indexed="12"/>
      </bottom>
      <diagonal/>
    </border>
    <border>
      <left/>
      <right/>
      <top style="medium">
        <color indexed="64"/>
      </top>
      <bottom style="hair">
        <color theme="0" tint="-0.34998626667073579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24994659260841701"/>
      </left>
      <right/>
      <top/>
      <bottom style="medium">
        <color indexed="64"/>
      </bottom>
      <diagonal/>
    </border>
    <border>
      <left style="hair">
        <color theme="0" tint="-0.24994659260841701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 style="dotted">
        <color indexed="12"/>
      </left>
      <right/>
      <top style="dotted">
        <color indexed="12"/>
      </top>
      <bottom style="medium">
        <color indexed="64"/>
      </bottom>
      <diagonal/>
    </border>
    <border>
      <left style="dotted">
        <color indexed="12"/>
      </left>
      <right/>
      <top style="dotted">
        <color indexed="12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12"/>
      </right>
      <top/>
      <bottom style="dotted">
        <color indexed="12"/>
      </bottom>
      <diagonal/>
    </border>
    <border>
      <left/>
      <right style="double">
        <color indexed="12"/>
      </right>
      <top style="dotted">
        <color indexed="12"/>
      </top>
      <bottom style="dotted">
        <color indexed="12"/>
      </bottom>
      <diagonal/>
    </border>
    <border>
      <left/>
      <right style="double">
        <color indexed="12"/>
      </right>
      <top style="dotted">
        <color indexed="12"/>
      </top>
      <bottom/>
      <diagonal/>
    </border>
    <border>
      <left/>
      <right style="double">
        <color indexed="12"/>
      </right>
      <top style="double">
        <color indexed="12"/>
      </top>
      <bottom style="double">
        <color indexed="12"/>
      </bottom>
      <diagonal/>
    </border>
    <border>
      <left/>
      <right style="double">
        <color indexed="12"/>
      </right>
      <top style="double">
        <color indexed="12"/>
      </top>
      <bottom/>
      <diagonal/>
    </border>
    <border>
      <left/>
      <right style="dashed">
        <color indexed="12"/>
      </right>
      <top style="double">
        <color indexed="12"/>
      </top>
      <bottom style="hair">
        <color indexed="12"/>
      </bottom>
      <diagonal/>
    </border>
    <border>
      <left/>
      <right style="dashed">
        <color indexed="12"/>
      </right>
      <top style="hair">
        <color indexed="12"/>
      </top>
      <bottom style="hair">
        <color indexed="12"/>
      </bottom>
      <diagonal/>
    </border>
    <border>
      <left/>
      <right style="dashed">
        <color indexed="12"/>
      </right>
      <top style="hair">
        <color indexed="12"/>
      </top>
      <bottom/>
      <diagonal/>
    </border>
    <border>
      <left/>
      <right/>
      <top style="hair">
        <color theme="7" tint="0.59996337778862885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12"/>
      </left>
      <right/>
      <top/>
      <bottom style="dotted">
        <color indexed="12"/>
      </bottom>
      <diagonal/>
    </border>
    <border>
      <left style="double">
        <color indexed="12"/>
      </left>
      <right/>
      <top style="dotted">
        <color indexed="12"/>
      </top>
      <bottom style="dotted">
        <color indexed="12"/>
      </bottom>
      <diagonal/>
    </border>
    <border>
      <left style="double">
        <color indexed="12"/>
      </left>
      <right/>
      <top style="dotted">
        <color indexed="12"/>
      </top>
      <bottom style="double">
        <color indexed="12"/>
      </bottom>
      <diagonal/>
    </border>
    <border>
      <left style="double">
        <color indexed="12"/>
      </left>
      <right/>
      <top style="dotted">
        <color indexed="12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12"/>
      </bottom>
      <diagonal/>
    </border>
    <border>
      <left style="medium">
        <color indexed="64"/>
      </left>
      <right style="medium">
        <color indexed="64"/>
      </right>
      <top style="dotted">
        <color indexed="12"/>
      </top>
      <bottom style="dotted">
        <color indexed="12"/>
      </bottom>
      <diagonal/>
    </border>
    <border>
      <left style="medium">
        <color indexed="64"/>
      </left>
      <right style="medium">
        <color indexed="64"/>
      </right>
      <top style="dotted">
        <color indexed="1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12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theme="0" tint="-0.2499465926084170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theme="0" tint="-0.34998626667073579"/>
      </bottom>
      <diagonal/>
    </border>
    <border>
      <left/>
      <right style="medium">
        <color indexed="64"/>
      </right>
      <top style="hair">
        <color theme="0" tint="-0.34998626667073579"/>
      </top>
      <bottom/>
      <diagonal/>
    </border>
    <border>
      <left/>
      <right/>
      <top style="hair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rgb="FFD9D9D9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theme="0" tint="-0.34998626667073579"/>
      </top>
      <bottom/>
      <diagonal/>
    </border>
    <border>
      <left style="medium">
        <color indexed="64"/>
      </left>
      <right style="medium">
        <color indexed="64"/>
      </right>
      <top style="hair">
        <color theme="0" tint="-0.14996795556505021"/>
      </top>
      <bottom/>
      <diagonal/>
    </border>
    <border>
      <left style="hair">
        <color theme="0" tint="-0.24994659260841701"/>
      </left>
      <right/>
      <top style="hair">
        <color theme="0" tint="-0.34998626667073579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rgb="FF00B050"/>
      </top>
      <bottom style="medium">
        <color indexed="64"/>
      </bottom>
      <diagonal/>
    </border>
    <border>
      <left/>
      <right/>
      <top style="hair">
        <color rgb="FF00B050"/>
      </top>
      <bottom style="medium">
        <color indexed="64"/>
      </bottom>
      <diagonal/>
    </border>
  </borders>
  <cellStyleXfs count="25212">
    <xf numFmtId="0" fontId="0" fillId="0" borderId="0"/>
    <xf numFmtId="0" fontId="10" fillId="2" borderId="0" applyNumberFormat="0" applyBorder="0" applyAlignment="0">
      <protection locked="0"/>
    </xf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4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175" fontId="4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5" fontId="8" fillId="0" borderId="0"/>
    <xf numFmtId="0" fontId="45" fillId="0" borderId="0"/>
    <xf numFmtId="0" fontId="45" fillId="0" borderId="0"/>
    <xf numFmtId="175" fontId="45" fillId="0" borderId="0"/>
    <xf numFmtId="175" fontId="8" fillId="0" borderId="0"/>
    <xf numFmtId="0" fontId="66" fillId="0" borderId="0"/>
    <xf numFmtId="0" fontId="47" fillId="53" borderId="0" applyNumberFormat="0" applyBorder="0" applyAlignment="0" applyProtection="0"/>
    <xf numFmtId="175" fontId="7" fillId="28" borderId="0" applyNumberFormat="0" applyBorder="0" applyAlignment="0" applyProtection="0"/>
    <xf numFmtId="0" fontId="47" fillId="54" borderId="0" applyNumberFormat="0" applyBorder="0" applyAlignment="0" applyProtection="0"/>
    <xf numFmtId="175" fontId="7" fillId="32" borderId="0" applyNumberFormat="0" applyBorder="0" applyAlignment="0" applyProtection="0"/>
    <xf numFmtId="0" fontId="47" fillId="55" borderId="0" applyNumberFormat="0" applyBorder="0" applyAlignment="0" applyProtection="0"/>
    <xf numFmtId="175" fontId="7" fillId="36" borderId="0" applyNumberFormat="0" applyBorder="0" applyAlignment="0" applyProtection="0"/>
    <xf numFmtId="175" fontId="7" fillId="36" borderId="0" applyNumberFormat="0" applyBorder="0" applyAlignment="0" applyProtection="0"/>
    <xf numFmtId="175" fontId="7" fillId="36" borderId="0" applyNumberFormat="0" applyBorder="0" applyAlignment="0" applyProtection="0"/>
    <xf numFmtId="0" fontId="47" fillId="56" borderId="0" applyNumberFormat="0" applyBorder="0" applyAlignment="0" applyProtection="0"/>
    <xf numFmtId="175" fontId="7" fillId="40" borderId="0" applyNumberFormat="0" applyBorder="0" applyAlignment="0" applyProtection="0"/>
    <xf numFmtId="0" fontId="47" fillId="57" borderId="0" applyNumberFormat="0" applyBorder="0" applyAlignment="0" applyProtection="0"/>
    <xf numFmtId="175" fontId="7" fillId="44" borderId="0" applyNumberFormat="0" applyBorder="0" applyAlignment="0" applyProtection="0"/>
    <xf numFmtId="0" fontId="47" fillId="58" borderId="0" applyNumberFormat="0" applyBorder="0" applyAlignment="0" applyProtection="0"/>
    <xf numFmtId="175" fontId="7" fillId="48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175" fontId="7" fillId="53" borderId="0" applyNumberFormat="0" applyBorder="0" applyAlignment="0" applyProtection="0"/>
    <xf numFmtId="0" fontId="78" fillId="28" borderId="0" applyNumberFormat="0" applyBorder="0" applyAlignment="0" applyProtection="0"/>
    <xf numFmtId="0" fontId="7" fillId="28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175" fontId="7" fillId="54" borderId="0" applyNumberFormat="0" applyBorder="0" applyAlignment="0" applyProtection="0"/>
    <xf numFmtId="0" fontId="78" fillId="32" borderId="0" applyNumberFormat="0" applyBorder="0" applyAlignment="0" applyProtection="0"/>
    <xf numFmtId="0" fontId="7" fillId="3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175" fontId="7" fillId="55" borderId="0" applyNumberFormat="0" applyBorder="0" applyAlignment="0" applyProtection="0"/>
    <xf numFmtId="0" fontId="78" fillId="36" borderId="0" applyNumberFormat="0" applyBorder="0" applyAlignment="0" applyProtection="0"/>
    <xf numFmtId="0" fontId="7" fillId="3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175" fontId="7" fillId="56" borderId="0" applyNumberFormat="0" applyBorder="0" applyAlignment="0" applyProtection="0"/>
    <xf numFmtId="0" fontId="78" fillId="40" borderId="0" applyNumberFormat="0" applyBorder="0" applyAlignment="0" applyProtection="0"/>
    <xf numFmtId="0" fontId="7" fillId="40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175" fontId="7" fillId="57" borderId="0" applyNumberFormat="0" applyBorder="0" applyAlignment="0" applyProtection="0"/>
    <xf numFmtId="0" fontId="78" fillId="44" borderId="0" applyNumberFormat="0" applyBorder="0" applyAlignment="0" applyProtection="0"/>
    <xf numFmtId="0" fontId="7" fillId="44" borderId="0" applyNumberFormat="0" applyBorder="0" applyAlignment="0" applyProtection="0"/>
    <xf numFmtId="0" fontId="47" fillId="58" borderId="0" applyNumberFormat="0" applyBorder="0" applyAlignment="0" applyProtection="0"/>
    <xf numFmtId="0" fontId="47" fillId="58" borderId="0" applyNumberFormat="0" applyBorder="0" applyAlignment="0" applyProtection="0"/>
    <xf numFmtId="0" fontId="78" fillId="48" borderId="0" applyNumberFormat="0" applyBorder="0" applyAlignment="0" applyProtection="0"/>
    <xf numFmtId="0" fontId="7" fillId="48" borderId="0" applyNumberFormat="0" applyBorder="0" applyAlignment="0" applyProtection="0"/>
    <xf numFmtId="0" fontId="47" fillId="59" borderId="0" applyNumberFormat="0" applyBorder="0" applyAlignment="0" applyProtection="0"/>
    <xf numFmtId="175" fontId="7" fillId="29" borderId="0" applyNumberFormat="0" applyBorder="0" applyAlignment="0" applyProtection="0"/>
    <xf numFmtId="0" fontId="47" fillId="60" borderId="0" applyNumberFormat="0" applyBorder="0" applyAlignment="0" applyProtection="0"/>
    <xf numFmtId="175" fontId="7" fillId="33" borderId="0" applyNumberFormat="0" applyBorder="0" applyAlignment="0" applyProtection="0"/>
    <xf numFmtId="0" fontId="47" fillId="61" borderId="0" applyNumberFormat="0" applyBorder="0" applyAlignment="0" applyProtection="0"/>
    <xf numFmtId="175" fontId="7" fillId="37" borderId="0" applyNumberFormat="0" applyBorder="0" applyAlignment="0" applyProtection="0"/>
    <xf numFmtId="0" fontId="47" fillId="56" borderId="0" applyNumberFormat="0" applyBorder="0" applyAlignment="0" applyProtection="0"/>
    <xf numFmtId="175" fontId="7" fillId="41" borderId="0" applyNumberFormat="0" applyBorder="0" applyAlignment="0" applyProtection="0"/>
    <xf numFmtId="0" fontId="47" fillId="59" borderId="0" applyNumberFormat="0" applyBorder="0" applyAlignment="0" applyProtection="0"/>
    <xf numFmtId="175" fontId="7" fillId="45" borderId="0" applyNumberFormat="0" applyBorder="0" applyAlignment="0" applyProtection="0"/>
    <xf numFmtId="0" fontId="47" fillId="62" borderId="0" applyNumberFormat="0" applyBorder="0" applyAlignment="0" applyProtection="0"/>
    <xf numFmtId="175" fontId="7" fillId="49" borderId="0" applyNumberFormat="0" applyBorder="0" applyAlignment="0" applyProtection="0"/>
    <xf numFmtId="0" fontId="47" fillId="59" borderId="0" applyNumberFormat="0" applyBorder="0" applyAlignment="0" applyProtection="0"/>
    <xf numFmtId="0" fontId="47" fillId="59" borderId="0" applyNumberFormat="0" applyBorder="0" applyAlignment="0" applyProtection="0"/>
    <xf numFmtId="175" fontId="7" fillId="59" borderId="0" applyNumberFormat="0" applyBorder="0" applyAlignment="0" applyProtection="0"/>
    <xf numFmtId="0" fontId="78" fillId="29" borderId="0" applyNumberFormat="0" applyBorder="0" applyAlignment="0" applyProtection="0"/>
    <xf numFmtId="0" fontId="7" fillId="29" borderId="0" applyNumberFormat="0" applyBorder="0" applyAlignment="0" applyProtection="0"/>
    <xf numFmtId="0" fontId="47" fillId="60" borderId="0" applyNumberFormat="0" applyBorder="0" applyAlignment="0" applyProtection="0"/>
    <xf numFmtId="0" fontId="47" fillId="60" borderId="0" applyNumberFormat="0" applyBorder="0" applyAlignment="0" applyProtection="0"/>
    <xf numFmtId="175" fontId="7" fillId="60" borderId="0" applyNumberFormat="0" applyBorder="0" applyAlignment="0" applyProtection="0"/>
    <xf numFmtId="0" fontId="78" fillId="33" borderId="0" applyNumberFormat="0" applyBorder="0" applyAlignment="0" applyProtection="0"/>
    <xf numFmtId="0" fontId="7" fillId="33" borderId="0" applyNumberFormat="0" applyBorder="0" applyAlignment="0" applyProtection="0"/>
    <xf numFmtId="0" fontId="47" fillId="61" borderId="0" applyNumberFormat="0" applyBorder="0" applyAlignment="0" applyProtection="0"/>
    <xf numFmtId="0" fontId="47" fillId="61" borderId="0" applyNumberFormat="0" applyBorder="0" applyAlignment="0" applyProtection="0"/>
    <xf numFmtId="175" fontId="7" fillId="61" borderId="0" applyNumberFormat="0" applyBorder="0" applyAlignment="0" applyProtection="0"/>
    <xf numFmtId="0" fontId="78" fillId="37" borderId="0" applyNumberFormat="0" applyBorder="0" applyAlignment="0" applyProtection="0"/>
    <xf numFmtId="0" fontId="7" fillId="37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175" fontId="7" fillId="56" borderId="0" applyNumberFormat="0" applyBorder="0" applyAlignment="0" applyProtection="0"/>
    <xf numFmtId="0" fontId="78" fillId="41" borderId="0" applyNumberFormat="0" applyBorder="0" applyAlignment="0" applyProtection="0"/>
    <xf numFmtId="0" fontId="7" fillId="41" borderId="0" applyNumberFormat="0" applyBorder="0" applyAlignment="0" applyProtection="0"/>
    <xf numFmtId="0" fontId="47" fillId="59" borderId="0" applyNumberFormat="0" applyBorder="0" applyAlignment="0" applyProtection="0"/>
    <xf numFmtId="0" fontId="47" fillId="59" borderId="0" applyNumberFormat="0" applyBorder="0" applyAlignment="0" applyProtection="0"/>
    <xf numFmtId="175" fontId="7" fillId="59" borderId="0" applyNumberFormat="0" applyBorder="0" applyAlignment="0" applyProtection="0"/>
    <xf numFmtId="0" fontId="78" fillId="45" borderId="0" applyNumberFormat="0" applyBorder="0" applyAlignment="0" applyProtection="0"/>
    <xf numFmtId="0" fontId="7" fillId="45" borderId="0" applyNumberFormat="0" applyBorder="0" applyAlignment="0" applyProtection="0"/>
    <xf numFmtId="0" fontId="47" fillId="62" borderId="0" applyNumberFormat="0" applyBorder="0" applyAlignment="0" applyProtection="0"/>
    <xf numFmtId="0" fontId="47" fillId="62" borderId="0" applyNumberFormat="0" applyBorder="0" applyAlignment="0" applyProtection="0"/>
    <xf numFmtId="175" fontId="7" fillId="62" borderId="0" applyNumberFormat="0" applyBorder="0" applyAlignment="0" applyProtection="0"/>
    <xf numFmtId="0" fontId="78" fillId="49" borderId="0" applyNumberFormat="0" applyBorder="0" applyAlignment="0" applyProtection="0"/>
    <xf numFmtId="0" fontId="7" fillId="49" borderId="0" applyNumberFormat="0" applyBorder="0" applyAlignment="0" applyProtection="0"/>
    <xf numFmtId="0" fontId="48" fillId="63" borderId="0" applyNumberFormat="0" applyBorder="0" applyAlignment="0" applyProtection="0"/>
    <xf numFmtId="175" fontId="40" fillId="30" borderId="0" applyNumberFormat="0" applyBorder="0" applyAlignment="0" applyProtection="0"/>
    <xf numFmtId="0" fontId="48" fillId="60" borderId="0" applyNumberFormat="0" applyBorder="0" applyAlignment="0" applyProtection="0"/>
    <xf numFmtId="175" fontId="40" fillId="34" borderId="0" applyNumberFormat="0" applyBorder="0" applyAlignment="0" applyProtection="0"/>
    <xf numFmtId="0" fontId="48" fillId="61" borderId="0" applyNumberFormat="0" applyBorder="0" applyAlignment="0" applyProtection="0"/>
    <xf numFmtId="175" fontId="40" fillId="38" borderId="0" applyNumberFormat="0" applyBorder="0" applyAlignment="0" applyProtection="0"/>
    <xf numFmtId="0" fontId="48" fillId="64" borderId="0" applyNumberFormat="0" applyBorder="0" applyAlignment="0" applyProtection="0"/>
    <xf numFmtId="175" fontId="40" fillId="42" borderId="0" applyNumberFormat="0" applyBorder="0" applyAlignment="0" applyProtection="0"/>
    <xf numFmtId="0" fontId="48" fillId="65" borderId="0" applyNumberFormat="0" applyBorder="0" applyAlignment="0" applyProtection="0"/>
    <xf numFmtId="175" fontId="40" fillId="46" borderId="0" applyNumberFormat="0" applyBorder="0" applyAlignment="0" applyProtection="0"/>
    <xf numFmtId="0" fontId="48" fillId="66" borderId="0" applyNumberFormat="0" applyBorder="0" applyAlignment="0" applyProtection="0"/>
    <xf numFmtId="175" fontId="40" fillId="50" borderId="0" applyNumberFormat="0" applyBorder="0" applyAlignment="0" applyProtection="0"/>
    <xf numFmtId="0" fontId="48" fillId="63" borderId="0" applyNumberFormat="0" applyBorder="0" applyAlignment="0" applyProtection="0"/>
    <xf numFmtId="0" fontId="48" fillId="63" borderId="0" applyNumberFormat="0" applyBorder="0" applyAlignment="0" applyProtection="0"/>
    <xf numFmtId="175" fontId="40" fillId="63" borderId="0" applyNumberFormat="0" applyBorder="0" applyAlignment="0" applyProtection="0"/>
    <xf numFmtId="0" fontId="79" fillId="30" borderId="0" applyNumberFormat="0" applyBorder="0" applyAlignment="0" applyProtection="0"/>
    <xf numFmtId="0" fontId="40" fillId="30" borderId="0" applyNumberFormat="0" applyBorder="0" applyAlignment="0" applyProtection="0"/>
    <xf numFmtId="0" fontId="48" fillId="60" borderId="0" applyNumberFormat="0" applyBorder="0" applyAlignment="0" applyProtection="0"/>
    <xf numFmtId="0" fontId="48" fillId="60" borderId="0" applyNumberFormat="0" applyBorder="0" applyAlignment="0" applyProtection="0"/>
    <xf numFmtId="175" fontId="40" fillId="60" borderId="0" applyNumberFormat="0" applyBorder="0" applyAlignment="0" applyProtection="0"/>
    <xf numFmtId="0" fontId="79" fillId="34" borderId="0" applyNumberFormat="0" applyBorder="0" applyAlignment="0" applyProtection="0"/>
    <xf numFmtId="0" fontId="40" fillId="34" borderId="0" applyNumberFormat="0" applyBorder="0" applyAlignment="0" applyProtection="0"/>
    <xf numFmtId="0" fontId="48" fillId="61" borderId="0" applyNumberFormat="0" applyBorder="0" applyAlignment="0" applyProtection="0"/>
    <xf numFmtId="0" fontId="48" fillId="61" borderId="0" applyNumberFormat="0" applyBorder="0" applyAlignment="0" applyProtection="0"/>
    <xf numFmtId="175" fontId="40" fillId="61" borderId="0" applyNumberFormat="0" applyBorder="0" applyAlignment="0" applyProtection="0"/>
    <xf numFmtId="0" fontId="79" fillId="38" borderId="0" applyNumberFormat="0" applyBorder="0" applyAlignment="0" applyProtection="0"/>
    <xf numFmtId="0" fontId="40" fillId="38" borderId="0" applyNumberFormat="0" applyBorder="0" applyAlignment="0" applyProtection="0"/>
    <xf numFmtId="0" fontId="48" fillId="64" borderId="0" applyNumberFormat="0" applyBorder="0" applyAlignment="0" applyProtection="0"/>
    <xf numFmtId="0" fontId="48" fillId="64" borderId="0" applyNumberFormat="0" applyBorder="0" applyAlignment="0" applyProtection="0"/>
    <xf numFmtId="175" fontId="40" fillId="64" borderId="0" applyNumberFormat="0" applyBorder="0" applyAlignment="0" applyProtection="0"/>
    <xf numFmtId="0" fontId="79" fillId="42" borderId="0" applyNumberFormat="0" applyBorder="0" applyAlignment="0" applyProtection="0"/>
    <xf numFmtId="0" fontId="40" fillId="42" borderId="0" applyNumberFormat="0" applyBorder="0" applyAlignment="0" applyProtection="0"/>
    <xf numFmtId="0" fontId="48" fillId="65" borderId="0" applyNumberFormat="0" applyBorder="0" applyAlignment="0" applyProtection="0"/>
    <xf numFmtId="0" fontId="48" fillId="65" borderId="0" applyNumberFormat="0" applyBorder="0" applyAlignment="0" applyProtection="0"/>
    <xf numFmtId="0" fontId="79" fillId="46" borderId="0" applyNumberFormat="0" applyBorder="0" applyAlignment="0" applyProtection="0"/>
    <xf numFmtId="0" fontId="40" fillId="46" borderId="0" applyNumberFormat="0" applyBorder="0" applyAlignment="0" applyProtection="0"/>
    <xf numFmtId="0" fontId="48" fillId="66" borderId="0" applyNumberFormat="0" applyBorder="0" applyAlignment="0" applyProtection="0"/>
    <xf numFmtId="0" fontId="48" fillId="66" borderId="0" applyNumberFormat="0" applyBorder="0" applyAlignment="0" applyProtection="0"/>
    <xf numFmtId="175" fontId="40" fillId="66" borderId="0" applyNumberFormat="0" applyBorder="0" applyAlignment="0" applyProtection="0"/>
    <xf numFmtId="0" fontId="79" fillId="50" borderId="0" applyNumberFormat="0" applyBorder="0" applyAlignment="0" applyProtection="0"/>
    <xf numFmtId="0" fontId="40" fillId="50" borderId="0" applyNumberFormat="0" applyBorder="0" applyAlignment="0" applyProtection="0"/>
    <xf numFmtId="0" fontId="48" fillId="67" borderId="0" applyNumberFormat="0" applyBorder="0" applyAlignment="0" applyProtection="0"/>
    <xf numFmtId="175" fontId="40" fillId="27" borderId="0" applyNumberFormat="0" applyBorder="0" applyAlignment="0" applyProtection="0"/>
    <xf numFmtId="0" fontId="48" fillId="68" borderId="0" applyNumberFormat="0" applyBorder="0" applyAlignment="0" applyProtection="0"/>
    <xf numFmtId="175" fontId="40" fillId="31" borderId="0" applyNumberFormat="0" applyBorder="0" applyAlignment="0" applyProtection="0"/>
    <xf numFmtId="0" fontId="48" fillId="69" borderId="0" applyNumberFormat="0" applyBorder="0" applyAlignment="0" applyProtection="0"/>
    <xf numFmtId="175" fontId="40" fillId="35" borderId="0" applyNumberFormat="0" applyBorder="0" applyAlignment="0" applyProtection="0"/>
    <xf numFmtId="0" fontId="48" fillId="64" borderId="0" applyNumberFormat="0" applyBorder="0" applyAlignment="0" applyProtection="0"/>
    <xf numFmtId="175" fontId="40" fillId="39" borderId="0" applyNumberFormat="0" applyBorder="0" applyAlignment="0" applyProtection="0"/>
    <xf numFmtId="0" fontId="48" fillId="65" borderId="0" applyNumberFormat="0" applyBorder="0" applyAlignment="0" applyProtection="0"/>
    <xf numFmtId="175" fontId="40" fillId="43" borderId="0" applyNumberFormat="0" applyBorder="0" applyAlignment="0" applyProtection="0"/>
    <xf numFmtId="0" fontId="48" fillId="70" borderId="0" applyNumberFormat="0" applyBorder="0" applyAlignment="0" applyProtection="0"/>
    <xf numFmtId="175" fontId="40" fillId="47" borderId="0" applyNumberFormat="0" applyBorder="0" applyAlignment="0" applyProtection="0"/>
    <xf numFmtId="0" fontId="49" fillId="54" borderId="0" applyNumberFormat="0" applyBorder="0" applyAlignment="0" applyProtection="0"/>
    <xf numFmtId="175" fontId="32" fillId="21" borderId="0" applyNumberFormat="0" applyBorder="0" applyAlignment="0" applyProtection="0"/>
    <xf numFmtId="0" fontId="50" fillId="55" borderId="0" applyNumberFormat="0" applyBorder="0" applyAlignment="0" applyProtection="0"/>
    <xf numFmtId="0" fontId="50" fillId="55" borderId="0" applyNumberFormat="0" applyBorder="0" applyAlignment="0" applyProtection="0"/>
    <xf numFmtId="0" fontId="80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45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45" fillId="0" borderId="0"/>
    <xf numFmtId="0" fontId="68" fillId="0" borderId="0"/>
    <xf numFmtId="0" fontId="45" fillId="0" borderId="0"/>
    <xf numFmtId="175" fontId="8" fillId="0" borderId="0"/>
    <xf numFmtId="175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5" fontId="45" fillId="0" borderId="0"/>
    <xf numFmtId="0" fontId="51" fillId="71" borderId="82" applyNumberFormat="0" applyAlignment="0" applyProtection="0"/>
    <xf numFmtId="175" fontId="36" fillId="24" borderId="76" applyNumberFormat="0" applyAlignment="0" applyProtection="0"/>
    <xf numFmtId="0" fontId="51" fillId="71" borderId="82" applyNumberFormat="0" applyAlignment="0" applyProtection="0"/>
    <xf numFmtId="0" fontId="51" fillId="71" borderId="82" applyNumberFormat="0" applyAlignment="0" applyProtection="0"/>
    <xf numFmtId="175" fontId="36" fillId="71" borderId="76" applyNumberFormat="0" applyAlignment="0" applyProtection="0"/>
    <xf numFmtId="0" fontId="81" fillId="24" borderId="76" applyNumberFormat="0" applyAlignment="0" applyProtection="0"/>
    <xf numFmtId="0" fontId="36" fillId="24" borderId="76" applyNumberFormat="0" applyAlignment="0" applyProtection="0"/>
    <xf numFmtId="0" fontId="52" fillId="72" borderId="83" applyNumberFormat="0" applyAlignment="0" applyProtection="0"/>
    <xf numFmtId="0" fontId="52" fillId="72" borderId="83" applyNumberFormat="0" applyAlignment="0" applyProtection="0"/>
    <xf numFmtId="175" fontId="38" fillId="25" borderId="79" applyNumberFormat="0" applyAlignment="0" applyProtection="0"/>
    <xf numFmtId="0" fontId="82" fillId="25" borderId="79" applyNumberFormat="0" applyAlignment="0" applyProtection="0"/>
    <xf numFmtId="0" fontId="38" fillId="25" borderId="79" applyNumberFormat="0" applyAlignment="0" applyProtection="0"/>
    <xf numFmtId="0" fontId="53" fillId="0" borderId="84" applyNumberFormat="0" applyFill="0" applyAlignment="0" applyProtection="0"/>
    <xf numFmtId="0" fontId="53" fillId="0" borderId="84" applyNumberFormat="0" applyFill="0" applyAlignment="0" applyProtection="0"/>
    <xf numFmtId="0" fontId="83" fillId="0" borderId="78" applyNumberFormat="0" applyFill="0" applyAlignment="0" applyProtection="0"/>
    <xf numFmtId="0" fontId="37" fillId="0" borderId="78" applyNumberFormat="0" applyFill="0" applyAlignment="0" applyProtection="0"/>
    <xf numFmtId="0" fontId="52" fillId="72" borderId="83" applyNumberFormat="0" applyAlignment="0" applyProtection="0"/>
    <xf numFmtId="175" fontId="38" fillId="25" borderId="79" applyNumberFormat="0" applyAlignment="0" applyProtection="0"/>
    <xf numFmtId="174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0" fontId="67" fillId="0" borderId="0" applyNumberFormat="0" applyFill="0" applyBorder="0" applyAlignment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8" fontId="84" fillId="16" borderId="0">
      <alignment horizontal="justify" vertical="center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75" fontId="5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8" fillId="67" borderId="0" applyNumberFormat="0" applyBorder="0" applyAlignment="0" applyProtection="0"/>
    <xf numFmtId="0" fontId="48" fillId="67" borderId="0" applyNumberFormat="0" applyBorder="0" applyAlignment="0" applyProtection="0"/>
    <xf numFmtId="0" fontId="86" fillId="27" borderId="0" applyNumberFormat="0" applyBorder="0" applyAlignment="0" applyProtection="0"/>
    <xf numFmtId="175" fontId="40" fillId="67" borderId="0" applyNumberFormat="0" applyBorder="0" applyAlignment="0" applyProtection="0"/>
    <xf numFmtId="0" fontId="79" fillId="27" borderId="0" applyNumberFormat="0" applyBorder="0" applyAlignment="0" applyProtection="0"/>
    <xf numFmtId="0" fontId="40" fillId="27" borderId="0" applyNumberFormat="0" applyBorder="0" applyAlignment="0" applyProtection="0"/>
    <xf numFmtId="0" fontId="48" fillId="68" borderId="0" applyNumberFormat="0" applyBorder="0" applyAlignment="0" applyProtection="0"/>
    <xf numFmtId="0" fontId="48" fillId="68" borderId="0" applyNumberFormat="0" applyBorder="0" applyAlignment="0" applyProtection="0"/>
    <xf numFmtId="175" fontId="40" fillId="68" borderId="0" applyNumberFormat="0" applyBorder="0" applyAlignment="0" applyProtection="0"/>
    <xf numFmtId="0" fontId="79" fillId="31" borderId="0" applyNumberFormat="0" applyBorder="0" applyAlignment="0" applyProtection="0"/>
    <xf numFmtId="0" fontId="40" fillId="31" borderId="0" applyNumberFormat="0" applyBorder="0" applyAlignment="0" applyProtection="0"/>
    <xf numFmtId="0" fontId="48" fillId="69" borderId="0" applyNumberFormat="0" applyBorder="0" applyAlignment="0" applyProtection="0"/>
    <xf numFmtId="0" fontId="48" fillId="69" borderId="0" applyNumberFormat="0" applyBorder="0" applyAlignment="0" applyProtection="0"/>
    <xf numFmtId="0" fontId="79" fillId="35" borderId="0" applyNumberFormat="0" applyBorder="0" applyAlignment="0" applyProtection="0"/>
    <xf numFmtId="0" fontId="40" fillId="35" borderId="0" applyNumberFormat="0" applyBorder="0" applyAlignment="0" applyProtection="0"/>
    <xf numFmtId="0" fontId="48" fillId="64" borderId="0" applyNumberFormat="0" applyBorder="0" applyAlignment="0" applyProtection="0"/>
    <xf numFmtId="0" fontId="48" fillId="64" borderId="0" applyNumberFormat="0" applyBorder="0" applyAlignment="0" applyProtection="0"/>
    <xf numFmtId="175" fontId="40" fillId="64" borderId="0" applyNumberFormat="0" applyBorder="0" applyAlignment="0" applyProtection="0"/>
    <xf numFmtId="0" fontId="79" fillId="39" borderId="0" applyNumberFormat="0" applyBorder="0" applyAlignment="0" applyProtection="0"/>
    <xf numFmtId="0" fontId="40" fillId="39" borderId="0" applyNumberFormat="0" applyBorder="0" applyAlignment="0" applyProtection="0"/>
    <xf numFmtId="0" fontId="48" fillId="65" borderId="0" applyNumberFormat="0" applyBorder="0" applyAlignment="0" applyProtection="0"/>
    <xf numFmtId="0" fontId="48" fillId="65" borderId="0" applyNumberFormat="0" applyBorder="0" applyAlignment="0" applyProtection="0"/>
    <xf numFmtId="0" fontId="79" fillId="43" borderId="0" applyNumberFormat="0" applyBorder="0" applyAlignment="0" applyProtection="0"/>
    <xf numFmtId="0" fontId="40" fillId="43" borderId="0" applyNumberFormat="0" applyBorder="0" applyAlignment="0" applyProtection="0"/>
    <xf numFmtId="0" fontId="48" fillId="70" borderId="0" applyNumberFormat="0" applyBorder="0" applyAlignment="0" applyProtection="0"/>
    <xf numFmtId="0" fontId="48" fillId="70" borderId="0" applyNumberFormat="0" applyBorder="0" applyAlignment="0" applyProtection="0"/>
    <xf numFmtId="0" fontId="79" fillId="47" borderId="0" applyNumberFormat="0" applyBorder="0" applyAlignment="0" applyProtection="0"/>
    <xf numFmtId="0" fontId="40" fillId="47" borderId="0" applyNumberFormat="0" applyBorder="0" applyAlignment="0" applyProtection="0"/>
    <xf numFmtId="0" fontId="55" fillId="58" borderId="82" applyNumberFormat="0" applyAlignment="0" applyProtection="0"/>
    <xf numFmtId="0" fontId="55" fillId="58" borderId="82" applyNumberFormat="0" applyAlignment="0" applyProtection="0"/>
    <xf numFmtId="0" fontId="87" fillId="23" borderId="76" applyNumberFormat="0" applyAlignment="0" applyProtection="0"/>
    <xf numFmtId="0" fontId="34" fillId="23" borderId="76" applyNumberFormat="0" applyAlignment="0" applyProtection="0"/>
    <xf numFmtId="0" fontId="45" fillId="0" borderId="0"/>
    <xf numFmtId="0" fontId="8" fillId="0" borderId="0"/>
    <xf numFmtId="0" fontId="8" fillId="0" borderId="0"/>
    <xf numFmtId="0" fontId="8" fillId="0" borderId="0"/>
    <xf numFmtId="175" fontId="45" fillId="0" borderId="0"/>
    <xf numFmtId="0" fontId="8" fillId="0" borderId="0"/>
    <xf numFmtId="0" fontId="8" fillId="0" borderId="0"/>
    <xf numFmtId="0" fontId="8" fillId="0" borderId="0"/>
    <xf numFmtId="175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6" fontId="45" fillId="0" borderId="0" applyFont="0" applyFill="0" applyBorder="0" applyAlignment="0" applyProtection="0"/>
    <xf numFmtId="0" fontId="56" fillId="0" borderId="0" applyNumberFormat="0" applyFill="0" applyBorder="0" applyAlignment="0" applyProtection="0"/>
    <xf numFmtId="175" fontId="39" fillId="0" borderId="0" applyNumberFormat="0" applyFill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50" fillId="55" borderId="0" applyNumberFormat="0" applyBorder="0" applyAlignment="0" applyProtection="0"/>
    <xf numFmtId="175" fontId="27" fillId="20" borderId="0" applyNumberFormat="0" applyBorder="0" applyAlignment="0" applyProtection="0"/>
    <xf numFmtId="0" fontId="58" fillId="0" borderId="85" applyNumberFormat="0" applyFill="0" applyAlignment="0" applyProtection="0"/>
    <xf numFmtId="175" fontId="29" fillId="0" borderId="73" applyNumberFormat="0" applyFill="0" applyAlignment="0" applyProtection="0"/>
    <xf numFmtId="0" fontId="59" fillId="0" borderId="86" applyNumberFormat="0" applyFill="0" applyAlignment="0" applyProtection="0"/>
    <xf numFmtId="175" fontId="30" fillId="0" borderId="74" applyNumberFormat="0" applyFill="0" applyAlignment="0" applyProtection="0"/>
    <xf numFmtId="0" fontId="54" fillId="0" borderId="87" applyNumberFormat="0" applyFill="0" applyAlignment="0" applyProtection="0"/>
    <xf numFmtId="175" fontId="31" fillId="0" borderId="75" applyNumberFormat="0" applyFill="0" applyAlignment="0" applyProtection="0"/>
    <xf numFmtId="0" fontId="54" fillId="0" borderId="0" applyNumberFormat="0" applyFill="0" applyBorder="0" applyAlignment="0" applyProtection="0"/>
    <xf numFmtId="175" fontId="31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89" fillId="21" borderId="0" applyNumberFormat="0" applyBorder="0" applyAlignment="0" applyProtection="0"/>
    <xf numFmtId="0" fontId="32" fillId="21" borderId="0" applyNumberFormat="0" applyBorder="0" applyAlignment="0" applyProtection="0"/>
    <xf numFmtId="0" fontId="55" fillId="58" borderId="82" applyNumberFormat="0" applyAlignment="0" applyProtection="0"/>
    <xf numFmtId="175" fontId="34" fillId="23" borderId="76" applyNumberFormat="0" applyAlignment="0" applyProtection="0"/>
    <xf numFmtId="0" fontId="53" fillId="0" borderId="84" applyNumberFormat="0" applyFill="0" applyAlignment="0" applyProtection="0"/>
    <xf numFmtId="175" fontId="37" fillId="0" borderId="78" applyNumberFormat="0" applyFill="0" applyAlignment="0" applyProtection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8" fillId="0" borderId="0" applyFont="0" applyFill="0" applyBorder="0" applyAlignment="0" applyProtection="0"/>
    <xf numFmtId="175" fontId="8" fillId="0" borderId="0"/>
    <xf numFmtId="166" fontId="8" fillId="0" borderId="0" applyFont="0" applyFill="0" applyBorder="0" applyAlignment="0" applyProtection="0"/>
    <xf numFmtId="175" fontId="8" fillId="0" borderId="0"/>
    <xf numFmtId="166" fontId="8" fillId="0" borderId="0" applyFont="0" applyFill="0" applyBorder="0" applyAlignment="0" applyProtection="0"/>
    <xf numFmtId="175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5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5" fontId="8" fillId="0" borderId="0"/>
    <xf numFmtId="166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5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75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42" fillId="0" borderId="0" applyFont="0" applyFill="0" applyBorder="0" applyAlignment="0" applyProtection="0"/>
    <xf numFmtId="175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75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75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1" fontId="8" fillId="0" borderId="0">
      <alignment vertical="center"/>
    </xf>
    <xf numFmtId="182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91" fillId="22" borderId="0" applyNumberFormat="0" applyBorder="0" applyAlignment="0" applyProtection="0"/>
    <xf numFmtId="0" fontId="33" fillId="22" borderId="0" applyNumberFormat="0" applyBorder="0" applyAlignment="0" applyProtection="0"/>
    <xf numFmtId="175" fontId="68" fillId="0" borderId="0"/>
    <xf numFmtId="175" fontId="8" fillId="0" borderId="0"/>
    <xf numFmtId="175" fontId="8" fillId="0" borderId="0"/>
    <xf numFmtId="175" fontId="8" fillId="0" borderId="0"/>
    <xf numFmtId="175" fontId="8" fillId="0" borderId="0"/>
    <xf numFmtId="175" fontId="8" fillId="0" borderId="0"/>
    <xf numFmtId="175" fontId="8" fillId="0" borderId="0"/>
    <xf numFmtId="175" fontId="8" fillId="0" borderId="0"/>
    <xf numFmtId="175" fontId="8" fillId="0" borderId="0"/>
    <xf numFmtId="175" fontId="8" fillId="0" borderId="0"/>
    <xf numFmtId="175" fontId="8" fillId="0" borderId="0"/>
    <xf numFmtId="175" fontId="8" fillId="0" borderId="0"/>
    <xf numFmtId="175" fontId="8" fillId="0" borderId="0"/>
    <xf numFmtId="175" fontId="8" fillId="0" borderId="0"/>
    <xf numFmtId="175" fontId="8" fillId="0" borderId="0"/>
    <xf numFmtId="175" fontId="8" fillId="0" borderId="0"/>
    <xf numFmtId="175" fontId="68" fillId="0" borderId="0"/>
    <xf numFmtId="175" fontId="7" fillId="0" borderId="0"/>
    <xf numFmtId="175" fontId="7" fillId="0" borderId="0"/>
    <xf numFmtId="175" fontId="8" fillId="0" borderId="0"/>
    <xf numFmtId="0" fontId="68" fillId="0" borderId="0"/>
    <xf numFmtId="177" fontId="68" fillId="0" borderId="0"/>
    <xf numFmtId="175" fontId="8" fillId="0" borderId="0"/>
    <xf numFmtId="0" fontId="8" fillId="0" borderId="0"/>
    <xf numFmtId="175" fontId="8" fillId="0" borderId="0"/>
    <xf numFmtId="0" fontId="68" fillId="0" borderId="0"/>
    <xf numFmtId="177" fontId="68" fillId="0" borderId="0"/>
    <xf numFmtId="177" fontId="68" fillId="0" borderId="0"/>
    <xf numFmtId="175" fontId="71" fillId="0" borderId="0"/>
    <xf numFmtId="0" fontId="68" fillId="0" borderId="0"/>
    <xf numFmtId="0" fontId="8" fillId="0" borderId="0"/>
    <xf numFmtId="175" fontId="8" fillId="0" borderId="0"/>
    <xf numFmtId="0" fontId="8" fillId="0" borderId="0"/>
    <xf numFmtId="0" fontId="8" fillId="0" borderId="0"/>
    <xf numFmtId="0" fontId="68" fillId="0" borderId="0"/>
    <xf numFmtId="0" fontId="78" fillId="0" borderId="0"/>
    <xf numFmtId="0" fontId="71" fillId="0" borderId="0"/>
    <xf numFmtId="175" fontId="8" fillId="0" borderId="0"/>
    <xf numFmtId="175" fontId="7" fillId="0" borderId="0"/>
    <xf numFmtId="0" fontId="71" fillId="0" borderId="0"/>
    <xf numFmtId="0" fontId="7" fillId="0" borderId="0"/>
    <xf numFmtId="0" fontId="90" fillId="0" borderId="0"/>
    <xf numFmtId="0" fontId="7" fillId="0" borderId="0"/>
    <xf numFmtId="0" fontId="7" fillId="0" borderId="0"/>
    <xf numFmtId="0" fontId="7" fillId="0" borderId="0"/>
    <xf numFmtId="0" fontId="68" fillId="0" borderId="0"/>
    <xf numFmtId="175" fontId="7" fillId="0" borderId="0"/>
    <xf numFmtId="175" fontId="72" fillId="0" borderId="0"/>
    <xf numFmtId="0" fontId="68" fillId="0" borderId="0"/>
    <xf numFmtId="175" fontId="90" fillId="0" borderId="0"/>
    <xf numFmtId="177" fontId="68" fillId="0" borderId="0"/>
    <xf numFmtId="175" fontId="8" fillId="0" borderId="0"/>
    <xf numFmtId="175" fontId="8" fillId="0" borderId="0"/>
    <xf numFmtId="175" fontId="90" fillId="0" borderId="0"/>
    <xf numFmtId="175" fontId="8" fillId="0" borderId="0"/>
    <xf numFmtId="177" fontId="68" fillId="0" borderId="0"/>
    <xf numFmtId="0" fontId="68" fillId="0" borderId="0"/>
    <xf numFmtId="175" fontId="90" fillId="0" borderId="0"/>
    <xf numFmtId="177" fontId="68" fillId="0" borderId="0"/>
    <xf numFmtId="175" fontId="8" fillId="0" borderId="0"/>
    <xf numFmtId="175" fontId="8" fillId="0" borderId="0"/>
    <xf numFmtId="177" fontId="68" fillId="0" borderId="0"/>
    <xf numFmtId="0" fontId="68" fillId="0" borderId="0"/>
    <xf numFmtId="0" fontId="47" fillId="75" borderId="88" applyNumberFormat="0" applyFont="0" applyAlignment="0" applyProtection="0"/>
    <xf numFmtId="0" fontId="47" fillId="75" borderId="88" applyNumberFormat="0" applyFont="0" applyAlignment="0" applyProtection="0"/>
    <xf numFmtId="175" fontId="47" fillId="26" borderId="80" applyNumberFormat="0" applyFont="0" applyAlignment="0" applyProtection="0"/>
    <xf numFmtId="0" fontId="78" fillId="26" borderId="80" applyNumberFormat="0" applyFont="0" applyAlignment="0" applyProtection="0"/>
    <xf numFmtId="0" fontId="7" fillId="26" borderId="80" applyNumberFormat="0" applyFont="0" applyAlignment="0" applyProtection="0"/>
    <xf numFmtId="0" fontId="47" fillId="75" borderId="88" applyNumberFormat="0" applyFont="0" applyAlignment="0" applyProtection="0"/>
    <xf numFmtId="175" fontId="47" fillId="26" borderId="80" applyNumberFormat="0" applyFont="0" applyAlignment="0" applyProtection="0"/>
    <xf numFmtId="175" fontId="47" fillId="26" borderId="80" applyNumberFormat="0" applyFont="0" applyAlignment="0" applyProtection="0"/>
    <xf numFmtId="0" fontId="62" fillId="71" borderId="89" applyNumberFormat="0" applyAlignment="0" applyProtection="0"/>
    <xf numFmtId="175" fontId="35" fillId="24" borderId="77" applyNumberFormat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" fillId="0" borderId="11" applyNumberFormat="0" applyFill="0" applyBorder="0" applyAlignment="0">
      <alignment horizontal="center"/>
    </xf>
    <xf numFmtId="0" fontId="62" fillId="71" borderId="89" applyNumberFormat="0" applyAlignment="0" applyProtection="0"/>
    <xf numFmtId="0" fontId="62" fillId="71" borderId="89" applyNumberFormat="0" applyAlignment="0" applyProtection="0"/>
    <xf numFmtId="175" fontId="35" fillId="71" borderId="77" applyNumberFormat="0" applyAlignment="0" applyProtection="0"/>
    <xf numFmtId="0" fontId="92" fillId="24" borderId="77" applyNumberFormat="0" applyAlignment="0" applyProtection="0"/>
    <xf numFmtId="0" fontId="35" fillId="24" borderId="77" applyNumberFormat="0" applyAlignment="0" applyProtection="0"/>
    <xf numFmtId="4" fontId="42" fillId="2" borderId="89" applyNumberFormat="0" applyProtection="0">
      <alignment vertical="center"/>
    </xf>
    <xf numFmtId="4" fontId="73" fillId="2" borderId="89" applyNumberFormat="0" applyProtection="0">
      <alignment vertical="center"/>
    </xf>
    <xf numFmtId="4" fontId="42" fillId="2" borderId="89" applyNumberFormat="0" applyProtection="0">
      <alignment horizontal="left" vertical="center" indent="1"/>
    </xf>
    <xf numFmtId="4" fontId="42" fillId="2" borderId="89" applyNumberFormat="0" applyProtection="0">
      <alignment horizontal="left" vertical="center" indent="1"/>
    </xf>
    <xf numFmtId="175" fontId="8" fillId="73" borderId="89" applyNumberFormat="0" applyProtection="0">
      <alignment horizontal="left" vertical="center" indent="1"/>
    </xf>
    <xf numFmtId="4" fontId="42" fillId="76" borderId="89" applyNumberFormat="0" applyProtection="0">
      <alignment horizontal="right" vertical="center"/>
    </xf>
    <xf numFmtId="4" fontId="42" fillId="77" borderId="89" applyNumberFormat="0" applyProtection="0">
      <alignment horizontal="right" vertical="center"/>
    </xf>
    <xf numFmtId="4" fontId="42" fillId="5" borderId="89" applyNumberFormat="0" applyProtection="0">
      <alignment horizontal="right" vertical="center"/>
    </xf>
    <xf numFmtId="4" fontId="42" fillId="8" borderId="89" applyNumberFormat="0" applyProtection="0">
      <alignment horizontal="right" vertical="center"/>
    </xf>
    <xf numFmtId="4" fontId="42" fillId="9" borderId="89" applyNumberFormat="0" applyProtection="0">
      <alignment horizontal="right" vertical="center"/>
    </xf>
    <xf numFmtId="4" fontId="42" fillId="78" borderId="89" applyNumberFormat="0" applyProtection="0">
      <alignment horizontal="right" vertical="center"/>
    </xf>
    <xf numFmtId="4" fontId="42" fillId="79" borderId="89" applyNumberFormat="0" applyProtection="0">
      <alignment horizontal="right" vertical="center"/>
    </xf>
    <xf numFmtId="4" fontId="42" fillId="80" borderId="89" applyNumberFormat="0" applyProtection="0">
      <alignment horizontal="right" vertical="center"/>
    </xf>
    <xf numFmtId="4" fontId="42" fillId="81" borderId="89" applyNumberFormat="0" applyProtection="0">
      <alignment horizontal="right" vertical="center"/>
    </xf>
    <xf numFmtId="4" fontId="74" fillId="82" borderId="89" applyNumberFormat="0" applyProtection="0">
      <alignment horizontal="left" vertical="center" indent="1"/>
    </xf>
    <xf numFmtId="4" fontId="42" fillId="83" borderId="90" applyNumberFormat="0" applyProtection="0">
      <alignment horizontal="left" vertical="center" indent="1"/>
    </xf>
    <xf numFmtId="4" fontId="75" fillId="84" borderId="0" applyNumberFormat="0" applyProtection="0">
      <alignment horizontal="left" vertical="center" indent="1"/>
    </xf>
    <xf numFmtId="175" fontId="8" fillId="73" borderId="89" applyNumberFormat="0" applyProtection="0">
      <alignment horizontal="left" vertical="center" indent="1"/>
    </xf>
    <xf numFmtId="4" fontId="42" fillId="83" borderId="89" applyNumberFormat="0" applyProtection="0">
      <alignment horizontal="left" vertical="center" indent="1"/>
    </xf>
    <xf numFmtId="4" fontId="42" fillId="85" borderId="89" applyNumberFormat="0" applyProtection="0">
      <alignment horizontal="left" vertical="center" indent="1"/>
    </xf>
    <xf numFmtId="175" fontId="8" fillId="85" borderId="89" applyNumberFormat="0" applyProtection="0">
      <alignment horizontal="left" vertical="center" indent="1"/>
    </xf>
    <xf numFmtId="175" fontId="8" fillId="85" borderId="89" applyNumberFormat="0" applyProtection="0">
      <alignment horizontal="left" vertical="center" indent="1"/>
    </xf>
    <xf numFmtId="175" fontId="8" fillId="86" borderId="89" applyNumberFormat="0" applyProtection="0">
      <alignment horizontal="left" vertical="center" indent="1"/>
    </xf>
    <xf numFmtId="175" fontId="8" fillId="86" borderId="89" applyNumberFormat="0" applyProtection="0">
      <alignment horizontal="left" vertical="center" indent="1"/>
    </xf>
    <xf numFmtId="175" fontId="8" fillId="52" borderId="89" applyNumberFormat="0" applyProtection="0">
      <alignment horizontal="left" vertical="center" indent="1"/>
    </xf>
    <xf numFmtId="175" fontId="8" fillId="52" borderId="89" applyNumberFormat="0" applyProtection="0">
      <alignment horizontal="left" vertical="center" indent="1"/>
    </xf>
    <xf numFmtId="175" fontId="8" fillId="73" borderId="89" applyNumberFormat="0" applyProtection="0">
      <alignment horizontal="left" vertical="center" indent="1"/>
    </xf>
    <xf numFmtId="175" fontId="8" fillId="73" borderId="89" applyNumberFormat="0" applyProtection="0">
      <alignment horizontal="left" vertical="center" indent="1"/>
    </xf>
    <xf numFmtId="4" fontId="42" fillId="51" borderId="89" applyNumberFormat="0" applyProtection="0">
      <alignment vertical="center"/>
    </xf>
    <xf numFmtId="4" fontId="73" fillId="51" borderId="89" applyNumberFormat="0" applyProtection="0">
      <alignment vertical="center"/>
    </xf>
    <xf numFmtId="4" fontId="42" fillId="51" borderId="89" applyNumberFormat="0" applyProtection="0">
      <alignment horizontal="left" vertical="center" indent="1"/>
    </xf>
    <xf numFmtId="4" fontId="42" fillId="51" borderId="89" applyNumberFormat="0" applyProtection="0">
      <alignment horizontal="left" vertical="center" indent="1"/>
    </xf>
    <xf numFmtId="4" fontId="42" fillId="83" borderId="89" applyNumberFormat="0" applyProtection="0">
      <alignment horizontal="right" vertical="center"/>
    </xf>
    <xf numFmtId="4" fontId="73" fillId="83" borderId="89" applyNumberFormat="0" applyProtection="0">
      <alignment horizontal="right" vertical="center"/>
    </xf>
    <xf numFmtId="175" fontId="8" fillId="73" borderId="89" applyNumberFormat="0" applyProtection="0">
      <alignment horizontal="left" vertical="center" indent="1"/>
    </xf>
    <xf numFmtId="175" fontId="8" fillId="73" borderId="89" applyNumberFormat="0" applyProtection="0">
      <alignment horizontal="left" vertical="center" indent="1"/>
    </xf>
    <xf numFmtId="175" fontId="76" fillId="0" borderId="0"/>
    <xf numFmtId="4" fontId="11" fillId="83" borderId="89" applyNumberFormat="0" applyProtection="0">
      <alignment horizontal="right" vertical="center"/>
    </xf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75" fontId="6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75" fontId="28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8" fillId="0" borderId="85" applyNumberFormat="0" applyFill="0" applyAlignment="0" applyProtection="0"/>
    <xf numFmtId="0" fontId="58" fillId="0" borderId="85" applyNumberFormat="0" applyFill="0" applyAlignment="0" applyProtection="0"/>
    <xf numFmtId="0" fontId="43" fillId="0" borderId="73" applyNumberFormat="0" applyFill="0" applyAlignment="0" applyProtection="0"/>
    <xf numFmtId="175" fontId="58" fillId="0" borderId="85" applyNumberFormat="0" applyFill="0" applyAlignment="0" applyProtection="0"/>
    <xf numFmtId="0" fontId="95" fillId="0" borderId="73" applyNumberFormat="0" applyFill="0" applyAlignment="0" applyProtection="0"/>
    <xf numFmtId="175" fontId="29" fillId="0" borderId="73" applyNumberFormat="0" applyFill="0" applyAlignment="0" applyProtection="0"/>
    <xf numFmtId="0" fontId="29" fillId="0" borderId="73" applyNumberFormat="0" applyFill="0" applyAlignment="0" applyProtection="0"/>
    <xf numFmtId="0" fontId="59" fillId="0" borderId="86" applyNumberFormat="0" applyFill="0" applyAlignment="0" applyProtection="0"/>
    <xf numFmtId="0" fontId="59" fillId="0" borderId="86" applyNumberFormat="0" applyFill="0" applyAlignment="0" applyProtection="0"/>
    <xf numFmtId="175" fontId="59" fillId="0" borderId="86" applyNumberFormat="0" applyFill="0" applyAlignment="0" applyProtection="0"/>
    <xf numFmtId="0" fontId="96" fillId="0" borderId="74" applyNumberFormat="0" applyFill="0" applyAlignment="0" applyProtection="0"/>
    <xf numFmtId="0" fontId="30" fillId="0" borderId="74" applyNumberFormat="0" applyFill="0" applyAlignment="0" applyProtection="0"/>
    <xf numFmtId="0" fontId="54" fillId="0" borderId="87" applyNumberFormat="0" applyFill="0" applyAlignment="0" applyProtection="0"/>
    <xf numFmtId="0" fontId="54" fillId="0" borderId="87" applyNumberFormat="0" applyFill="0" applyAlignment="0" applyProtection="0"/>
    <xf numFmtId="0" fontId="44" fillId="0" borderId="75" applyNumberFormat="0" applyFill="0" applyAlignment="0" applyProtection="0"/>
    <xf numFmtId="175" fontId="54" fillId="0" borderId="87" applyNumberFormat="0" applyFill="0" applyAlignment="0" applyProtection="0"/>
    <xf numFmtId="0" fontId="85" fillId="0" borderId="75" applyNumberFormat="0" applyFill="0" applyAlignment="0" applyProtection="0"/>
    <xf numFmtId="175" fontId="31" fillId="0" borderId="75" applyNumberFormat="0" applyFill="0" applyAlignment="0" applyProtection="0"/>
    <xf numFmtId="0" fontId="31" fillId="0" borderId="75" applyNumberFormat="0" applyFill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75" fontId="6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5" fillId="0" borderId="91" applyNumberFormat="0" applyFill="0" applyAlignment="0" applyProtection="0"/>
    <xf numFmtId="0" fontId="65" fillId="0" borderId="91" applyNumberFormat="0" applyFill="0" applyAlignment="0" applyProtection="0"/>
    <xf numFmtId="175" fontId="21" fillId="0" borderId="91" applyNumberFormat="0" applyFill="0" applyAlignment="0" applyProtection="0"/>
    <xf numFmtId="0" fontId="97" fillId="0" borderId="81" applyNumberFormat="0" applyFill="0" applyAlignment="0" applyProtection="0"/>
    <xf numFmtId="0" fontId="21" fillId="0" borderId="81" applyNumberFormat="0" applyFill="0" applyAlignment="0" applyProtection="0"/>
    <xf numFmtId="175" fontId="77" fillId="0" borderId="92"/>
    <xf numFmtId="0" fontId="63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7" fillId="0" borderId="0"/>
    <xf numFmtId="9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166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7" fillId="0" borderId="0"/>
    <xf numFmtId="0" fontId="78" fillId="0" borderId="0"/>
    <xf numFmtId="0" fontId="8" fillId="0" borderId="0"/>
    <xf numFmtId="167" fontId="98" fillId="0" borderId="0" applyNumberFormat="0" applyFill="0" applyBorder="0" applyAlignment="0"/>
    <xf numFmtId="0" fontId="8" fillId="0" borderId="0"/>
    <xf numFmtId="0" fontId="99" fillId="0" borderId="0" applyNumberFormat="0" applyFill="0" applyBorder="0" applyAlignment="0" applyProtection="0">
      <alignment vertical="top"/>
      <protection locked="0"/>
    </xf>
    <xf numFmtId="0" fontId="100" fillId="0" borderId="0" applyNumberFormat="0" applyFill="0" applyBorder="0" applyAlignment="0" applyProtection="0">
      <alignment vertical="top"/>
      <protection locked="0"/>
    </xf>
    <xf numFmtId="164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47" fillId="0" borderId="0" applyFont="0" applyFill="0" applyBorder="0" applyAlignment="0" applyProtection="0"/>
    <xf numFmtId="172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42" fillId="0" borderId="0" applyNumberFormat="0" applyFill="0" applyBorder="0" applyAlignment="0"/>
    <xf numFmtId="166" fontId="8" fillId="0" borderId="0" applyFont="0" applyFill="0" applyBorder="0" applyAlignment="0" applyProtection="0"/>
    <xf numFmtId="175" fontId="8" fillId="0" borderId="0"/>
    <xf numFmtId="175" fontId="8" fillId="0" borderId="0"/>
    <xf numFmtId="0" fontId="8" fillId="0" borderId="0"/>
    <xf numFmtId="0" fontId="68" fillId="0" borderId="0"/>
    <xf numFmtId="166" fontId="8" fillId="0" borderId="0" applyFont="0" applyFill="0" applyBorder="0" applyAlignment="0" applyProtection="0"/>
    <xf numFmtId="0" fontId="8" fillId="0" borderId="0"/>
    <xf numFmtId="175" fontId="8" fillId="0" borderId="0"/>
    <xf numFmtId="175" fontId="8" fillId="0" borderId="0"/>
    <xf numFmtId="175" fontId="8" fillId="0" borderId="0"/>
    <xf numFmtId="175" fontId="7" fillId="28" borderId="0" applyNumberFormat="0" applyBorder="0" applyAlignment="0" applyProtection="0"/>
    <xf numFmtId="175" fontId="7" fillId="32" borderId="0" applyNumberFormat="0" applyBorder="0" applyAlignment="0" applyProtection="0"/>
    <xf numFmtId="175" fontId="7" fillId="36" borderId="0" applyNumberFormat="0" applyBorder="0" applyAlignment="0" applyProtection="0"/>
    <xf numFmtId="175" fontId="7" fillId="36" borderId="0" applyNumberFormat="0" applyBorder="0" applyAlignment="0" applyProtection="0"/>
    <xf numFmtId="175" fontId="7" fillId="36" borderId="0" applyNumberFormat="0" applyBorder="0" applyAlignment="0" applyProtection="0"/>
    <xf numFmtId="175" fontId="7" fillId="40" borderId="0" applyNumberFormat="0" applyBorder="0" applyAlignment="0" applyProtection="0"/>
    <xf numFmtId="175" fontId="7" fillId="44" borderId="0" applyNumberFormat="0" applyBorder="0" applyAlignment="0" applyProtection="0"/>
    <xf numFmtId="175" fontId="7" fillId="48" borderId="0" applyNumberFormat="0" applyBorder="0" applyAlignment="0" applyProtection="0"/>
    <xf numFmtId="175" fontId="7" fillId="29" borderId="0" applyNumberFormat="0" applyBorder="0" applyAlignment="0" applyProtection="0"/>
    <xf numFmtId="175" fontId="7" fillId="33" borderId="0" applyNumberFormat="0" applyBorder="0" applyAlignment="0" applyProtection="0"/>
    <xf numFmtId="175" fontId="7" fillId="37" borderId="0" applyNumberFormat="0" applyBorder="0" applyAlignment="0" applyProtection="0"/>
    <xf numFmtId="175" fontId="7" fillId="41" borderId="0" applyNumberFormat="0" applyBorder="0" applyAlignment="0" applyProtection="0"/>
    <xf numFmtId="175" fontId="7" fillId="45" borderId="0" applyNumberFormat="0" applyBorder="0" applyAlignment="0" applyProtection="0"/>
    <xf numFmtId="175" fontId="7" fillId="49" borderId="0" applyNumberFormat="0" applyBorder="0" applyAlignment="0" applyProtection="0"/>
    <xf numFmtId="175" fontId="8" fillId="0" borderId="0"/>
    <xf numFmtId="175" fontId="8" fillId="0" borderId="0"/>
    <xf numFmtId="17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75" fontId="8" fillId="0" borderId="0"/>
    <xf numFmtId="166" fontId="8" fillId="0" borderId="0" applyFont="0" applyFill="0" applyBorder="0" applyAlignment="0" applyProtection="0"/>
    <xf numFmtId="175" fontId="8" fillId="0" borderId="0"/>
    <xf numFmtId="166" fontId="8" fillId="0" borderId="0" applyFont="0" applyFill="0" applyBorder="0" applyAlignment="0" applyProtection="0"/>
    <xf numFmtId="175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75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5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5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75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75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75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75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1" fontId="8" fillId="0" borderId="0">
      <alignment vertical="center"/>
    </xf>
    <xf numFmtId="175" fontId="8" fillId="0" borderId="0"/>
    <xf numFmtId="175" fontId="8" fillId="0" borderId="0"/>
    <xf numFmtId="175" fontId="8" fillId="0" borderId="0"/>
    <xf numFmtId="175" fontId="8" fillId="0" borderId="0"/>
    <xf numFmtId="175" fontId="8" fillId="0" borderId="0"/>
    <xf numFmtId="175" fontId="8" fillId="0" borderId="0"/>
    <xf numFmtId="175" fontId="8" fillId="0" borderId="0"/>
    <xf numFmtId="175" fontId="8" fillId="0" borderId="0"/>
    <xf numFmtId="175" fontId="8" fillId="0" borderId="0"/>
    <xf numFmtId="175" fontId="8" fillId="0" borderId="0"/>
    <xf numFmtId="175" fontId="8" fillId="0" borderId="0"/>
    <xf numFmtId="175" fontId="8" fillId="0" borderId="0"/>
    <xf numFmtId="175" fontId="8" fillId="0" borderId="0"/>
    <xf numFmtId="175" fontId="8" fillId="0" borderId="0"/>
    <xf numFmtId="175" fontId="7" fillId="0" borderId="0"/>
    <xf numFmtId="175" fontId="8" fillId="0" borderId="0"/>
    <xf numFmtId="175" fontId="8" fillId="0" borderId="0"/>
    <xf numFmtId="0" fontId="8" fillId="0" borderId="0"/>
    <xf numFmtId="0" fontId="8" fillId="0" borderId="0"/>
    <xf numFmtId="0" fontId="8" fillId="0" borderId="0"/>
    <xf numFmtId="175" fontId="8" fillId="0" borderId="0"/>
    <xf numFmtId="175" fontId="7" fillId="0" borderId="0"/>
    <xf numFmtId="0" fontId="7" fillId="0" borderId="0"/>
    <xf numFmtId="0" fontId="7" fillId="0" borderId="0"/>
    <xf numFmtId="175" fontId="7" fillId="0" borderId="0"/>
    <xf numFmtId="175" fontId="8" fillId="0" borderId="0"/>
    <xf numFmtId="175" fontId="8" fillId="0" borderId="0"/>
    <xf numFmtId="175" fontId="8" fillId="0" borderId="0"/>
    <xf numFmtId="175" fontId="8" fillId="0" borderId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175" fontId="8" fillId="73" borderId="89" applyNumberFormat="0" applyProtection="0">
      <alignment horizontal="left" vertical="center" indent="1"/>
    </xf>
    <xf numFmtId="175" fontId="8" fillId="73" borderId="89" applyNumberFormat="0" applyProtection="0">
      <alignment horizontal="left" vertical="center" indent="1"/>
    </xf>
    <xf numFmtId="175" fontId="8" fillId="85" borderId="89" applyNumberFormat="0" applyProtection="0">
      <alignment horizontal="left" vertical="center" indent="1"/>
    </xf>
    <xf numFmtId="175" fontId="8" fillId="85" borderId="89" applyNumberFormat="0" applyProtection="0">
      <alignment horizontal="left" vertical="center" indent="1"/>
    </xf>
    <xf numFmtId="175" fontId="8" fillId="86" borderId="89" applyNumberFormat="0" applyProtection="0">
      <alignment horizontal="left" vertical="center" indent="1"/>
    </xf>
    <xf numFmtId="175" fontId="8" fillId="86" borderId="89" applyNumberFormat="0" applyProtection="0">
      <alignment horizontal="left" vertical="center" indent="1"/>
    </xf>
    <xf numFmtId="175" fontId="8" fillId="52" borderId="89" applyNumberFormat="0" applyProtection="0">
      <alignment horizontal="left" vertical="center" indent="1"/>
    </xf>
    <xf numFmtId="175" fontId="8" fillId="52" borderId="89" applyNumberFormat="0" applyProtection="0">
      <alignment horizontal="left" vertical="center" indent="1"/>
    </xf>
    <xf numFmtId="175" fontId="8" fillId="73" borderId="89" applyNumberFormat="0" applyProtection="0">
      <alignment horizontal="left" vertical="center" indent="1"/>
    </xf>
    <xf numFmtId="175" fontId="8" fillId="73" borderId="89" applyNumberFormat="0" applyProtection="0">
      <alignment horizontal="left" vertical="center" indent="1"/>
    </xf>
    <xf numFmtId="175" fontId="8" fillId="73" borderId="89" applyNumberFormat="0" applyProtection="0">
      <alignment horizontal="left" vertical="center" indent="1"/>
    </xf>
    <xf numFmtId="175" fontId="8" fillId="73" borderId="89" applyNumberFormat="0" applyProtection="0">
      <alignment horizontal="left" vertical="center" indent="1"/>
    </xf>
    <xf numFmtId="0" fontId="7" fillId="0" borderId="0"/>
    <xf numFmtId="9" fontId="7" fillId="0" borderId="0" applyFont="0" applyFill="0" applyBorder="0" applyAlignment="0" applyProtection="0"/>
    <xf numFmtId="0" fontId="41" fillId="0" borderId="0"/>
    <xf numFmtId="166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01" fillId="24" borderId="76" applyNumberFormat="0" applyAlignment="0" applyProtection="0"/>
    <xf numFmtId="0" fontId="8" fillId="0" borderId="0"/>
    <xf numFmtId="165" fontId="103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1" fillId="24" borderId="76" applyNumberFormat="0" applyAlignment="0" applyProtection="0"/>
    <xf numFmtId="0" fontId="40" fillId="31" borderId="0" applyNumberFormat="0" applyBorder="0" applyAlignment="0" applyProtection="0"/>
    <xf numFmtId="0" fontId="32" fillId="21" borderId="0" applyNumberFormat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35" fillId="24" borderId="77" applyNumberFormat="0" applyAlignment="0" applyProtection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5" fontId="6" fillId="28" borderId="0" applyNumberFormat="0" applyBorder="0" applyAlignment="0" applyProtection="0"/>
    <xf numFmtId="0" fontId="47" fillId="53" borderId="0" applyNumberFormat="0" applyBorder="0" applyAlignment="0" applyProtection="0"/>
    <xf numFmtId="175" fontId="6" fillId="28" borderId="0" applyNumberFormat="0" applyBorder="0" applyAlignment="0" applyProtection="0"/>
    <xf numFmtId="0" fontId="47" fillId="53" borderId="0" applyNumberFormat="0" applyBorder="0" applyAlignment="0" applyProtection="0"/>
    <xf numFmtId="175" fontId="6" fillId="28" borderId="0" applyNumberFormat="0" applyBorder="0" applyAlignment="0" applyProtection="0"/>
    <xf numFmtId="175" fontId="6" fillId="28" borderId="0" applyNumberFormat="0" applyBorder="0" applyAlignment="0" applyProtection="0"/>
    <xf numFmtId="175" fontId="6" fillId="28" borderId="0" applyNumberFormat="0" applyBorder="0" applyAlignment="0" applyProtection="0"/>
    <xf numFmtId="175" fontId="6" fillId="28" borderId="0" applyNumberFormat="0" applyBorder="0" applyAlignment="0" applyProtection="0"/>
    <xf numFmtId="175" fontId="6" fillId="28" borderId="0" applyNumberFormat="0" applyBorder="0" applyAlignment="0" applyProtection="0"/>
    <xf numFmtId="175" fontId="6" fillId="32" borderId="0" applyNumberFormat="0" applyBorder="0" applyAlignment="0" applyProtection="0"/>
    <xf numFmtId="0" fontId="47" fillId="54" borderId="0" applyNumberFormat="0" applyBorder="0" applyAlignment="0" applyProtection="0"/>
    <xf numFmtId="175" fontId="6" fillId="32" borderId="0" applyNumberFormat="0" applyBorder="0" applyAlignment="0" applyProtection="0"/>
    <xf numFmtId="0" fontId="47" fillId="54" borderId="0" applyNumberFormat="0" applyBorder="0" applyAlignment="0" applyProtection="0"/>
    <xf numFmtId="175" fontId="6" fillId="32" borderId="0" applyNumberFormat="0" applyBorder="0" applyAlignment="0" applyProtection="0"/>
    <xf numFmtId="175" fontId="6" fillId="32" borderId="0" applyNumberFormat="0" applyBorder="0" applyAlignment="0" applyProtection="0"/>
    <xf numFmtId="175" fontId="6" fillId="32" borderId="0" applyNumberFormat="0" applyBorder="0" applyAlignment="0" applyProtection="0"/>
    <xf numFmtId="175" fontId="6" fillId="32" borderId="0" applyNumberFormat="0" applyBorder="0" applyAlignment="0" applyProtection="0"/>
    <xf numFmtId="175" fontId="6" fillId="32" borderId="0" applyNumberFormat="0" applyBorder="0" applyAlignment="0" applyProtection="0"/>
    <xf numFmtId="175" fontId="6" fillId="36" borderId="0" applyNumberFormat="0" applyBorder="0" applyAlignment="0" applyProtection="0"/>
    <xf numFmtId="175" fontId="6" fillId="36" borderId="0" applyNumberFormat="0" applyBorder="0" applyAlignment="0" applyProtection="0"/>
    <xf numFmtId="175" fontId="6" fillId="36" borderId="0" applyNumberFormat="0" applyBorder="0" applyAlignment="0" applyProtection="0"/>
    <xf numFmtId="175" fontId="6" fillId="36" borderId="0" applyNumberFormat="0" applyBorder="0" applyAlignment="0" applyProtection="0"/>
    <xf numFmtId="175" fontId="6" fillId="36" borderId="0" applyNumberFormat="0" applyBorder="0" applyAlignment="0" applyProtection="0"/>
    <xf numFmtId="175" fontId="6" fillId="36" borderId="0" applyNumberFormat="0" applyBorder="0" applyAlignment="0" applyProtection="0"/>
    <xf numFmtId="175" fontId="6" fillId="36" borderId="0" applyNumberFormat="0" applyBorder="0" applyAlignment="0" applyProtection="0"/>
    <xf numFmtId="175" fontId="6" fillId="36" borderId="0" applyNumberFormat="0" applyBorder="0" applyAlignment="0" applyProtection="0"/>
    <xf numFmtId="175" fontId="6" fillId="36" borderId="0" applyNumberFormat="0" applyBorder="0" applyAlignment="0" applyProtection="0"/>
    <xf numFmtId="175" fontId="6" fillId="36" borderId="0" applyNumberFormat="0" applyBorder="0" applyAlignment="0" applyProtection="0"/>
    <xf numFmtId="175" fontId="6" fillId="36" borderId="0" applyNumberFormat="0" applyBorder="0" applyAlignment="0" applyProtection="0"/>
    <xf numFmtId="0" fontId="47" fillId="55" borderId="0" applyNumberFormat="0" applyBorder="0" applyAlignment="0" applyProtection="0"/>
    <xf numFmtId="175" fontId="6" fillId="36" borderId="0" applyNumberFormat="0" applyBorder="0" applyAlignment="0" applyProtection="0"/>
    <xf numFmtId="0" fontId="47" fillId="55" borderId="0" applyNumberFormat="0" applyBorder="0" applyAlignment="0" applyProtection="0"/>
    <xf numFmtId="175" fontId="6" fillId="36" borderId="0" applyNumberFormat="0" applyBorder="0" applyAlignment="0" applyProtection="0"/>
    <xf numFmtId="175" fontId="6" fillId="36" borderId="0" applyNumberFormat="0" applyBorder="0" applyAlignment="0" applyProtection="0"/>
    <xf numFmtId="175" fontId="6" fillId="36" borderId="0" applyNumberFormat="0" applyBorder="0" applyAlignment="0" applyProtection="0"/>
    <xf numFmtId="175" fontId="6" fillId="36" borderId="0" applyNumberFormat="0" applyBorder="0" applyAlignment="0" applyProtection="0"/>
    <xf numFmtId="175" fontId="6" fillId="36" borderId="0" applyNumberFormat="0" applyBorder="0" applyAlignment="0" applyProtection="0"/>
    <xf numFmtId="175" fontId="6" fillId="40" borderId="0" applyNumberFormat="0" applyBorder="0" applyAlignment="0" applyProtection="0"/>
    <xf numFmtId="0" fontId="47" fillId="56" borderId="0" applyNumberFormat="0" applyBorder="0" applyAlignment="0" applyProtection="0"/>
    <xf numFmtId="175" fontId="6" fillId="40" borderId="0" applyNumberFormat="0" applyBorder="0" applyAlignment="0" applyProtection="0"/>
    <xf numFmtId="0" fontId="47" fillId="56" borderId="0" applyNumberFormat="0" applyBorder="0" applyAlignment="0" applyProtection="0"/>
    <xf numFmtId="175" fontId="6" fillId="40" borderId="0" applyNumberFormat="0" applyBorder="0" applyAlignment="0" applyProtection="0"/>
    <xf numFmtId="175" fontId="6" fillId="40" borderId="0" applyNumberFormat="0" applyBorder="0" applyAlignment="0" applyProtection="0"/>
    <xf numFmtId="175" fontId="6" fillId="40" borderId="0" applyNumberFormat="0" applyBorder="0" applyAlignment="0" applyProtection="0"/>
    <xf numFmtId="175" fontId="6" fillId="40" borderId="0" applyNumberFormat="0" applyBorder="0" applyAlignment="0" applyProtection="0"/>
    <xf numFmtId="175" fontId="6" fillId="40" borderId="0" applyNumberFormat="0" applyBorder="0" applyAlignment="0" applyProtection="0"/>
    <xf numFmtId="175" fontId="6" fillId="44" borderId="0" applyNumberFormat="0" applyBorder="0" applyAlignment="0" applyProtection="0"/>
    <xf numFmtId="0" fontId="47" fillId="57" borderId="0" applyNumberFormat="0" applyBorder="0" applyAlignment="0" applyProtection="0"/>
    <xf numFmtId="175" fontId="6" fillId="44" borderId="0" applyNumberFormat="0" applyBorder="0" applyAlignment="0" applyProtection="0"/>
    <xf numFmtId="0" fontId="47" fillId="57" borderId="0" applyNumberFormat="0" applyBorder="0" applyAlignment="0" applyProtection="0"/>
    <xf numFmtId="175" fontId="6" fillId="44" borderId="0" applyNumberFormat="0" applyBorder="0" applyAlignment="0" applyProtection="0"/>
    <xf numFmtId="175" fontId="6" fillId="44" borderId="0" applyNumberFormat="0" applyBorder="0" applyAlignment="0" applyProtection="0"/>
    <xf numFmtId="175" fontId="6" fillId="44" borderId="0" applyNumberFormat="0" applyBorder="0" applyAlignment="0" applyProtection="0"/>
    <xf numFmtId="175" fontId="6" fillId="44" borderId="0" applyNumberFormat="0" applyBorder="0" applyAlignment="0" applyProtection="0"/>
    <xf numFmtId="175" fontId="6" fillId="44" borderId="0" applyNumberFormat="0" applyBorder="0" applyAlignment="0" applyProtection="0"/>
    <xf numFmtId="175" fontId="6" fillId="48" borderId="0" applyNumberFormat="0" applyBorder="0" applyAlignment="0" applyProtection="0"/>
    <xf numFmtId="0" fontId="47" fillId="58" borderId="0" applyNumberFormat="0" applyBorder="0" applyAlignment="0" applyProtection="0"/>
    <xf numFmtId="175" fontId="6" fillId="48" borderId="0" applyNumberFormat="0" applyBorder="0" applyAlignment="0" applyProtection="0"/>
    <xf numFmtId="0" fontId="47" fillId="58" borderId="0" applyNumberFormat="0" applyBorder="0" applyAlignment="0" applyProtection="0"/>
    <xf numFmtId="175" fontId="6" fillId="48" borderId="0" applyNumberFormat="0" applyBorder="0" applyAlignment="0" applyProtection="0"/>
    <xf numFmtId="175" fontId="6" fillId="48" borderId="0" applyNumberFormat="0" applyBorder="0" applyAlignment="0" applyProtection="0"/>
    <xf numFmtId="175" fontId="6" fillId="48" borderId="0" applyNumberFormat="0" applyBorder="0" applyAlignment="0" applyProtection="0"/>
    <xf numFmtId="175" fontId="6" fillId="48" borderId="0" applyNumberFormat="0" applyBorder="0" applyAlignment="0" applyProtection="0"/>
    <xf numFmtId="175" fontId="6" fillId="48" borderId="0" applyNumberFormat="0" applyBorder="0" applyAlignment="0" applyProtection="0"/>
    <xf numFmtId="175" fontId="6" fillId="53" borderId="0" applyNumberFormat="0" applyBorder="0" applyAlignment="0" applyProtection="0"/>
    <xf numFmtId="175" fontId="6" fillId="53" borderId="0" applyNumberFormat="0" applyBorder="0" applyAlignment="0" applyProtection="0"/>
    <xf numFmtId="175" fontId="6" fillId="53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175" fontId="6" fillId="54" borderId="0" applyNumberFormat="0" applyBorder="0" applyAlignment="0" applyProtection="0"/>
    <xf numFmtId="175" fontId="6" fillId="54" borderId="0" applyNumberFormat="0" applyBorder="0" applyAlignment="0" applyProtection="0"/>
    <xf numFmtId="175" fontId="6" fillId="54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175" fontId="6" fillId="55" borderId="0" applyNumberFormat="0" applyBorder="0" applyAlignment="0" applyProtection="0"/>
    <xf numFmtId="175" fontId="6" fillId="55" borderId="0" applyNumberFormat="0" applyBorder="0" applyAlignment="0" applyProtection="0"/>
    <xf numFmtId="175" fontId="6" fillId="55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175" fontId="6" fillId="56" borderId="0" applyNumberFormat="0" applyBorder="0" applyAlignment="0" applyProtection="0"/>
    <xf numFmtId="175" fontId="6" fillId="56" borderId="0" applyNumberFormat="0" applyBorder="0" applyAlignment="0" applyProtection="0"/>
    <xf numFmtId="175" fontId="6" fillId="56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175" fontId="6" fillId="57" borderId="0" applyNumberFormat="0" applyBorder="0" applyAlignment="0" applyProtection="0"/>
    <xf numFmtId="175" fontId="6" fillId="57" borderId="0" applyNumberFormat="0" applyBorder="0" applyAlignment="0" applyProtection="0"/>
    <xf numFmtId="175" fontId="6" fillId="57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47" fillId="59" borderId="0" applyNumberFormat="0" applyBorder="0" applyAlignment="0" applyProtection="0"/>
    <xf numFmtId="175" fontId="6" fillId="29" borderId="0" applyNumberFormat="0" applyBorder="0" applyAlignment="0" applyProtection="0"/>
    <xf numFmtId="0" fontId="47" fillId="59" borderId="0" applyNumberFormat="0" applyBorder="0" applyAlignment="0" applyProtection="0"/>
    <xf numFmtId="175" fontId="6" fillId="29" borderId="0" applyNumberFormat="0" applyBorder="0" applyAlignment="0" applyProtection="0"/>
    <xf numFmtId="175" fontId="6" fillId="29" borderId="0" applyNumberFormat="0" applyBorder="0" applyAlignment="0" applyProtection="0"/>
    <xf numFmtId="175" fontId="6" fillId="29" borderId="0" applyNumberFormat="0" applyBorder="0" applyAlignment="0" applyProtection="0"/>
    <xf numFmtId="175" fontId="6" fillId="29" borderId="0" applyNumberFormat="0" applyBorder="0" applyAlignment="0" applyProtection="0"/>
    <xf numFmtId="175" fontId="6" fillId="29" borderId="0" applyNumberFormat="0" applyBorder="0" applyAlignment="0" applyProtection="0"/>
    <xf numFmtId="175" fontId="6" fillId="33" borderId="0" applyNumberFormat="0" applyBorder="0" applyAlignment="0" applyProtection="0"/>
    <xf numFmtId="0" fontId="47" fillId="60" borderId="0" applyNumberFormat="0" applyBorder="0" applyAlignment="0" applyProtection="0"/>
    <xf numFmtId="175" fontId="6" fillId="33" borderId="0" applyNumberFormat="0" applyBorder="0" applyAlignment="0" applyProtection="0"/>
    <xf numFmtId="0" fontId="47" fillId="60" borderId="0" applyNumberFormat="0" applyBorder="0" applyAlignment="0" applyProtection="0"/>
    <xf numFmtId="175" fontId="6" fillId="33" borderId="0" applyNumberFormat="0" applyBorder="0" applyAlignment="0" applyProtection="0"/>
    <xf numFmtId="175" fontId="6" fillId="33" borderId="0" applyNumberFormat="0" applyBorder="0" applyAlignment="0" applyProtection="0"/>
    <xf numFmtId="175" fontId="6" fillId="33" borderId="0" applyNumberFormat="0" applyBorder="0" applyAlignment="0" applyProtection="0"/>
    <xf numFmtId="175" fontId="6" fillId="33" borderId="0" applyNumberFormat="0" applyBorder="0" applyAlignment="0" applyProtection="0"/>
    <xf numFmtId="175" fontId="6" fillId="33" borderId="0" applyNumberFormat="0" applyBorder="0" applyAlignment="0" applyProtection="0"/>
    <xf numFmtId="175" fontId="6" fillId="37" borderId="0" applyNumberFormat="0" applyBorder="0" applyAlignment="0" applyProtection="0"/>
    <xf numFmtId="0" fontId="47" fillId="61" borderId="0" applyNumberFormat="0" applyBorder="0" applyAlignment="0" applyProtection="0"/>
    <xf numFmtId="175" fontId="6" fillId="37" borderId="0" applyNumberFormat="0" applyBorder="0" applyAlignment="0" applyProtection="0"/>
    <xf numFmtId="0" fontId="47" fillId="61" borderId="0" applyNumberFormat="0" applyBorder="0" applyAlignment="0" applyProtection="0"/>
    <xf numFmtId="175" fontId="6" fillId="37" borderId="0" applyNumberFormat="0" applyBorder="0" applyAlignment="0" applyProtection="0"/>
    <xf numFmtId="175" fontId="6" fillId="37" borderId="0" applyNumberFormat="0" applyBorder="0" applyAlignment="0" applyProtection="0"/>
    <xf numFmtId="175" fontId="6" fillId="37" borderId="0" applyNumberFormat="0" applyBorder="0" applyAlignment="0" applyProtection="0"/>
    <xf numFmtId="175" fontId="6" fillId="37" borderId="0" applyNumberFormat="0" applyBorder="0" applyAlignment="0" applyProtection="0"/>
    <xf numFmtId="175" fontId="6" fillId="37" borderId="0" applyNumberFormat="0" applyBorder="0" applyAlignment="0" applyProtection="0"/>
    <xf numFmtId="175" fontId="6" fillId="41" borderId="0" applyNumberFormat="0" applyBorder="0" applyAlignment="0" applyProtection="0"/>
    <xf numFmtId="0" fontId="47" fillId="56" borderId="0" applyNumberFormat="0" applyBorder="0" applyAlignment="0" applyProtection="0"/>
    <xf numFmtId="175" fontId="6" fillId="41" borderId="0" applyNumberFormat="0" applyBorder="0" applyAlignment="0" applyProtection="0"/>
    <xf numFmtId="0" fontId="47" fillId="56" borderId="0" applyNumberFormat="0" applyBorder="0" applyAlignment="0" applyProtection="0"/>
    <xf numFmtId="175" fontId="6" fillId="41" borderId="0" applyNumberFormat="0" applyBorder="0" applyAlignment="0" applyProtection="0"/>
    <xf numFmtId="175" fontId="6" fillId="41" borderId="0" applyNumberFormat="0" applyBorder="0" applyAlignment="0" applyProtection="0"/>
    <xf numFmtId="175" fontId="6" fillId="41" borderId="0" applyNumberFormat="0" applyBorder="0" applyAlignment="0" applyProtection="0"/>
    <xf numFmtId="175" fontId="6" fillId="41" borderId="0" applyNumberFormat="0" applyBorder="0" applyAlignment="0" applyProtection="0"/>
    <xf numFmtId="175" fontId="6" fillId="41" borderId="0" applyNumberFormat="0" applyBorder="0" applyAlignment="0" applyProtection="0"/>
    <xf numFmtId="175" fontId="6" fillId="45" borderId="0" applyNumberFormat="0" applyBorder="0" applyAlignment="0" applyProtection="0"/>
    <xf numFmtId="0" fontId="47" fillId="59" borderId="0" applyNumberFormat="0" applyBorder="0" applyAlignment="0" applyProtection="0"/>
    <xf numFmtId="175" fontId="6" fillId="45" borderId="0" applyNumberFormat="0" applyBorder="0" applyAlignment="0" applyProtection="0"/>
    <xf numFmtId="0" fontId="47" fillId="59" borderId="0" applyNumberFormat="0" applyBorder="0" applyAlignment="0" applyProtection="0"/>
    <xf numFmtId="175" fontId="6" fillId="45" borderId="0" applyNumberFormat="0" applyBorder="0" applyAlignment="0" applyProtection="0"/>
    <xf numFmtId="175" fontId="6" fillId="45" borderId="0" applyNumberFormat="0" applyBorder="0" applyAlignment="0" applyProtection="0"/>
    <xf numFmtId="175" fontId="6" fillId="45" borderId="0" applyNumberFormat="0" applyBorder="0" applyAlignment="0" applyProtection="0"/>
    <xf numFmtId="175" fontId="6" fillId="45" borderId="0" applyNumberFormat="0" applyBorder="0" applyAlignment="0" applyProtection="0"/>
    <xf numFmtId="175" fontId="6" fillId="45" borderId="0" applyNumberFormat="0" applyBorder="0" applyAlignment="0" applyProtection="0"/>
    <xf numFmtId="175" fontId="6" fillId="49" borderId="0" applyNumberFormat="0" applyBorder="0" applyAlignment="0" applyProtection="0"/>
    <xf numFmtId="0" fontId="47" fillId="62" borderId="0" applyNumberFormat="0" applyBorder="0" applyAlignment="0" applyProtection="0"/>
    <xf numFmtId="175" fontId="6" fillId="49" borderId="0" applyNumberFormat="0" applyBorder="0" applyAlignment="0" applyProtection="0"/>
    <xf numFmtId="0" fontId="47" fillId="62" borderId="0" applyNumberFormat="0" applyBorder="0" applyAlignment="0" applyProtection="0"/>
    <xf numFmtId="175" fontId="6" fillId="49" borderId="0" applyNumberFormat="0" applyBorder="0" applyAlignment="0" applyProtection="0"/>
    <xf numFmtId="175" fontId="6" fillId="49" borderId="0" applyNumberFormat="0" applyBorder="0" applyAlignment="0" applyProtection="0"/>
    <xf numFmtId="175" fontId="6" fillId="49" borderId="0" applyNumberFormat="0" applyBorder="0" applyAlignment="0" applyProtection="0"/>
    <xf numFmtId="175" fontId="6" fillId="49" borderId="0" applyNumberFormat="0" applyBorder="0" applyAlignment="0" applyProtection="0"/>
    <xf numFmtId="175" fontId="6" fillId="49" borderId="0" applyNumberFormat="0" applyBorder="0" applyAlignment="0" applyProtection="0"/>
    <xf numFmtId="175" fontId="6" fillId="59" borderId="0" applyNumberFormat="0" applyBorder="0" applyAlignment="0" applyProtection="0"/>
    <xf numFmtId="175" fontId="6" fillId="59" borderId="0" applyNumberFormat="0" applyBorder="0" applyAlignment="0" applyProtection="0"/>
    <xf numFmtId="175" fontId="6" fillId="5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47" fillId="59" borderId="0" applyNumberFormat="0" applyBorder="0" applyAlignment="0" applyProtection="0"/>
    <xf numFmtId="175" fontId="6" fillId="60" borderId="0" applyNumberFormat="0" applyBorder="0" applyAlignment="0" applyProtection="0"/>
    <xf numFmtId="175" fontId="6" fillId="60" borderId="0" applyNumberFormat="0" applyBorder="0" applyAlignment="0" applyProtection="0"/>
    <xf numFmtId="175" fontId="6" fillId="60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175" fontId="6" fillId="61" borderId="0" applyNumberFormat="0" applyBorder="0" applyAlignment="0" applyProtection="0"/>
    <xf numFmtId="175" fontId="6" fillId="61" borderId="0" applyNumberFormat="0" applyBorder="0" applyAlignment="0" applyProtection="0"/>
    <xf numFmtId="175" fontId="6" fillId="61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175" fontId="6" fillId="56" borderId="0" applyNumberFormat="0" applyBorder="0" applyAlignment="0" applyProtection="0"/>
    <xf numFmtId="175" fontId="6" fillId="56" borderId="0" applyNumberFormat="0" applyBorder="0" applyAlignment="0" applyProtection="0"/>
    <xf numFmtId="175" fontId="6" fillId="56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175" fontId="6" fillId="59" borderId="0" applyNumberFormat="0" applyBorder="0" applyAlignment="0" applyProtection="0"/>
    <xf numFmtId="175" fontId="6" fillId="59" borderId="0" applyNumberFormat="0" applyBorder="0" applyAlignment="0" applyProtection="0"/>
    <xf numFmtId="175" fontId="6" fillId="59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175" fontId="6" fillId="62" borderId="0" applyNumberFormat="0" applyBorder="0" applyAlignment="0" applyProtection="0"/>
    <xf numFmtId="175" fontId="6" fillId="62" borderId="0" applyNumberFormat="0" applyBorder="0" applyAlignment="0" applyProtection="0"/>
    <xf numFmtId="175" fontId="6" fillId="62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48" fillId="63" borderId="0" applyNumberFormat="0" applyBorder="0" applyAlignment="0" applyProtection="0"/>
    <xf numFmtId="0" fontId="48" fillId="63" borderId="0" applyNumberFormat="0" applyBorder="0" applyAlignment="0" applyProtection="0"/>
    <xf numFmtId="175" fontId="40" fillId="30" borderId="0" applyNumberFormat="0" applyBorder="0" applyAlignment="0" applyProtection="0"/>
    <xf numFmtId="0" fontId="48" fillId="60" borderId="0" applyNumberFormat="0" applyBorder="0" applyAlignment="0" applyProtection="0"/>
    <xf numFmtId="0" fontId="48" fillId="60" borderId="0" applyNumberFormat="0" applyBorder="0" applyAlignment="0" applyProtection="0"/>
    <xf numFmtId="175" fontId="40" fillId="34" borderId="0" applyNumberFormat="0" applyBorder="0" applyAlignment="0" applyProtection="0"/>
    <xf numFmtId="0" fontId="48" fillId="61" borderId="0" applyNumberFormat="0" applyBorder="0" applyAlignment="0" applyProtection="0"/>
    <xf numFmtId="0" fontId="48" fillId="61" borderId="0" applyNumberFormat="0" applyBorder="0" applyAlignment="0" applyProtection="0"/>
    <xf numFmtId="175" fontId="40" fillId="38" borderId="0" applyNumberFormat="0" applyBorder="0" applyAlignment="0" applyProtection="0"/>
    <xf numFmtId="0" fontId="48" fillId="64" borderId="0" applyNumberFormat="0" applyBorder="0" applyAlignment="0" applyProtection="0"/>
    <xf numFmtId="0" fontId="48" fillId="64" borderId="0" applyNumberFormat="0" applyBorder="0" applyAlignment="0" applyProtection="0"/>
    <xf numFmtId="175" fontId="40" fillId="42" borderId="0" applyNumberFormat="0" applyBorder="0" applyAlignment="0" applyProtection="0"/>
    <xf numFmtId="0" fontId="48" fillId="65" borderId="0" applyNumberFormat="0" applyBorder="0" applyAlignment="0" applyProtection="0"/>
    <xf numFmtId="0" fontId="48" fillId="65" borderId="0" applyNumberFormat="0" applyBorder="0" applyAlignment="0" applyProtection="0"/>
    <xf numFmtId="175" fontId="40" fillId="46" borderId="0" applyNumberFormat="0" applyBorder="0" applyAlignment="0" applyProtection="0"/>
    <xf numFmtId="0" fontId="48" fillId="66" borderId="0" applyNumberFormat="0" applyBorder="0" applyAlignment="0" applyProtection="0"/>
    <xf numFmtId="0" fontId="48" fillId="66" borderId="0" applyNumberFormat="0" applyBorder="0" applyAlignment="0" applyProtection="0"/>
    <xf numFmtId="175" fontId="40" fillId="50" borderId="0" applyNumberFormat="0" applyBorder="0" applyAlignment="0" applyProtection="0"/>
    <xf numFmtId="0" fontId="48" fillId="67" borderId="0" applyNumberFormat="0" applyBorder="0" applyAlignment="0" applyProtection="0"/>
    <xf numFmtId="0" fontId="48" fillId="67" borderId="0" applyNumberFormat="0" applyBorder="0" applyAlignment="0" applyProtection="0"/>
    <xf numFmtId="175" fontId="40" fillId="27" borderId="0" applyNumberFormat="0" applyBorder="0" applyAlignment="0" applyProtection="0"/>
    <xf numFmtId="0" fontId="48" fillId="68" borderId="0" applyNumberFormat="0" applyBorder="0" applyAlignment="0" applyProtection="0"/>
    <xf numFmtId="0" fontId="48" fillId="68" borderId="0" applyNumberFormat="0" applyBorder="0" applyAlignment="0" applyProtection="0"/>
    <xf numFmtId="175" fontId="40" fillId="31" borderId="0" applyNumberFormat="0" applyBorder="0" applyAlignment="0" applyProtection="0"/>
    <xf numFmtId="0" fontId="48" fillId="69" borderId="0" applyNumberFormat="0" applyBorder="0" applyAlignment="0" applyProtection="0"/>
    <xf numFmtId="0" fontId="48" fillId="69" borderId="0" applyNumberFormat="0" applyBorder="0" applyAlignment="0" applyProtection="0"/>
    <xf numFmtId="175" fontId="40" fillId="35" borderId="0" applyNumberFormat="0" applyBorder="0" applyAlignment="0" applyProtection="0"/>
    <xf numFmtId="0" fontId="48" fillId="64" borderId="0" applyNumberFormat="0" applyBorder="0" applyAlignment="0" applyProtection="0"/>
    <xf numFmtId="0" fontId="48" fillId="64" borderId="0" applyNumberFormat="0" applyBorder="0" applyAlignment="0" applyProtection="0"/>
    <xf numFmtId="175" fontId="40" fillId="39" borderId="0" applyNumberFormat="0" applyBorder="0" applyAlignment="0" applyProtection="0"/>
    <xf numFmtId="0" fontId="48" fillId="65" borderId="0" applyNumberFormat="0" applyBorder="0" applyAlignment="0" applyProtection="0"/>
    <xf numFmtId="0" fontId="48" fillId="65" borderId="0" applyNumberFormat="0" applyBorder="0" applyAlignment="0" applyProtection="0"/>
    <xf numFmtId="175" fontId="40" fillId="43" borderId="0" applyNumberFormat="0" applyBorder="0" applyAlignment="0" applyProtection="0"/>
    <xf numFmtId="0" fontId="48" fillId="70" borderId="0" applyNumberFormat="0" applyBorder="0" applyAlignment="0" applyProtection="0"/>
    <xf numFmtId="0" fontId="48" fillId="70" borderId="0" applyNumberFormat="0" applyBorder="0" applyAlignment="0" applyProtection="0"/>
    <xf numFmtId="175" fontId="40" fillId="47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175" fontId="32" fillId="21" borderId="0" applyNumberFormat="0" applyBorder="0" applyAlignment="0" applyProtection="0"/>
    <xf numFmtId="0" fontId="80" fillId="20" borderId="0" applyNumberFormat="0" applyBorder="0" applyAlignment="0" applyProtection="0"/>
    <xf numFmtId="0" fontId="80" fillId="20" borderId="0" applyNumberFormat="0" applyBorder="0" applyAlignment="0" applyProtection="0"/>
    <xf numFmtId="0" fontId="27" fillId="20" borderId="0" applyNumberFormat="0" applyBorder="0" applyAlignment="0" applyProtection="0"/>
    <xf numFmtId="0" fontId="51" fillId="71" borderId="123" applyNumberFormat="0" applyAlignment="0" applyProtection="0"/>
    <xf numFmtId="0" fontId="51" fillId="71" borderId="123" applyNumberFormat="0" applyAlignment="0" applyProtection="0"/>
    <xf numFmtId="175" fontId="36" fillId="24" borderId="76" applyNumberFormat="0" applyAlignment="0" applyProtection="0"/>
    <xf numFmtId="0" fontId="51" fillId="71" borderId="123" applyNumberFormat="0" applyAlignment="0" applyProtection="0"/>
    <xf numFmtId="0" fontId="51" fillId="71" borderId="123" applyNumberFormat="0" applyAlignment="0" applyProtection="0"/>
    <xf numFmtId="0" fontId="52" fillId="72" borderId="83" applyNumberFormat="0" applyAlignment="0" applyProtection="0"/>
    <xf numFmtId="0" fontId="52" fillId="72" borderId="83" applyNumberFormat="0" applyAlignment="0" applyProtection="0"/>
    <xf numFmtId="175" fontId="38" fillId="25" borderId="79" applyNumberFormat="0" applyAlignment="0" applyProtection="0"/>
    <xf numFmtId="185" fontId="8" fillId="0" borderId="0" applyFont="0" applyFill="0" applyBorder="0" applyAlignment="0" applyProtection="0"/>
    <xf numFmtId="185" fontId="8" fillId="0" borderId="0" applyFont="0" applyFill="0" applyBorder="0" applyAlignment="0" applyProtection="0"/>
    <xf numFmtId="185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86" fontId="8" fillId="0" borderId="0" applyFont="0" applyFill="0" applyBorder="0" applyProtection="0">
      <alignment horizontal="right"/>
    </xf>
    <xf numFmtId="0" fontId="55" fillId="58" borderId="123" applyNumberFormat="0" applyAlignment="0" applyProtection="0"/>
    <xf numFmtId="0" fontId="55" fillId="58" borderId="123" applyNumberFormat="0" applyAlignment="0" applyProtection="0"/>
    <xf numFmtId="0" fontId="45" fillId="0" borderId="0"/>
    <xf numFmtId="0" fontId="4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5" fontId="45" fillId="0" borderId="0"/>
    <xf numFmtId="0" fontId="8" fillId="0" borderId="0"/>
    <xf numFmtId="0" fontId="8" fillId="0" borderId="0"/>
    <xf numFmtId="0" fontId="8" fillId="0" borderId="0"/>
    <xf numFmtId="175" fontId="8" fillId="0" borderId="0"/>
    <xf numFmtId="0" fontId="8" fillId="0" borderId="0"/>
    <xf numFmtId="175" fontId="8" fillId="0" borderId="0"/>
    <xf numFmtId="175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1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6" fontId="45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5" fontId="39" fillId="0" borderId="0" applyNumberFormat="0" applyFill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50" fillId="55" borderId="0" applyNumberFormat="0" applyBorder="0" applyAlignment="0" applyProtection="0"/>
    <xf numFmtId="0" fontId="50" fillId="55" borderId="0" applyNumberFormat="0" applyBorder="0" applyAlignment="0" applyProtection="0"/>
    <xf numFmtId="175" fontId="27" fillId="20" borderId="0" applyNumberFormat="0" applyBorder="0" applyAlignment="0" applyProtection="0"/>
    <xf numFmtId="0" fontId="58" fillId="0" borderId="85" applyNumberFormat="0" applyFill="0" applyAlignment="0" applyProtection="0"/>
    <xf numFmtId="0" fontId="58" fillId="0" borderId="85" applyNumberFormat="0" applyFill="0" applyAlignment="0" applyProtection="0"/>
    <xf numFmtId="175" fontId="29" fillId="0" borderId="73" applyNumberFormat="0" applyFill="0" applyAlignment="0" applyProtection="0"/>
    <xf numFmtId="0" fontId="59" fillId="0" borderId="86" applyNumberFormat="0" applyFill="0" applyAlignment="0" applyProtection="0"/>
    <xf numFmtId="0" fontId="59" fillId="0" borderId="86" applyNumberFormat="0" applyFill="0" applyAlignment="0" applyProtection="0"/>
    <xf numFmtId="175" fontId="30" fillId="0" borderId="74" applyNumberFormat="0" applyFill="0" applyAlignment="0" applyProtection="0"/>
    <xf numFmtId="0" fontId="54" fillId="0" borderId="87" applyNumberFormat="0" applyFill="0" applyAlignment="0" applyProtection="0"/>
    <xf numFmtId="0" fontId="54" fillId="0" borderId="87" applyNumberFormat="0" applyFill="0" applyAlignment="0" applyProtection="0"/>
    <xf numFmtId="175" fontId="31" fillId="0" borderId="75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75" fontId="31" fillId="0" borderId="0" applyNumberFormat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55" fillId="58" borderId="123" applyNumberFormat="0" applyAlignment="0" applyProtection="0"/>
    <xf numFmtId="0" fontId="55" fillId="58" borderId="123" applyNumberFormat="0" applyAlignment="0" applyProtection="0"/>
    <xf numFmtId="175" fontId="34" fillId="23" borderId="76" applyNumberFormat="0" applyAlignment="0" applyProtection="0"/>
    <xf numFmtId="0" fontId="53" fillId="0" borderId="84" applyNumberFormat="0" applyFill="0" applyAlignment="0" applyProtection="0"/>
    <xf numFmtId="0" fontId="53" fillId="0" borderId="84" applyNumberFormat="0" applyFill="0" applyAlignment="0" applyProtection="0"/>
    <xf numFmtId="175" fontId="37" fillId="0" borderId="78" applyNumberFormat="0" applyFill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8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4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0" fillId="0" borderId="0" applyFont="0" applyFill="0" applyBorder="0" applyAlignment="0" applyProtection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8" fillId="0" borderId="0"/>
    <xf numFmtId="0" fontId="19" fillId="0" borderId="0"/>
    <xf numFmtId="175" fontId="6" fillId="0" borderId="0"/>
    <xf numFmtId="175" fontId="6" fillId="0" borderId="0"/>
    <xf numFmtId="0" fontId="8" fillId="0" borderId="0"/>
    <xf numFmtId="0" fontId="68" fillId="0" borderId="0"/>
    <xf numFmtId="0" fontId="71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0" fontId="78" fillId="0" borderId="0"/>
    <xf numFmtId="0" fontId="78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1" fillId="0" borderId="0"/>
    <xf numFmtId="0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0" fontId="6" fillId="0" borderId="0"/>
    <xf numFmtId="0" fontId="6" fillId="0" borderId="0"/>
    <xf numFmtId="175" fontId="72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5" fontId="90" fillId="0" borderId="0"/>
    <xf numFmtId="175" fontId="8" fillId="0" borderId="0"/>
    <xf numFmtId="175" fontId="8" fillId="0" borderId="0"/>
    <xf numFmtId="0" fontId="47" fillId="75" borderId="124" applyNumberFormat="0" applyFont="0" applyAlignment="0" applyProtection="0"/>
    <xf numFmtId="0" fontId="6" fillId="26" borderId="80" applyNumberFormat="0" applyFont="0" applyAlignment="0" applyProtection="0"/>
    <xf numFmtId="0" fontId="6" fillId="26" borderId="80" applyNumberFormat="0" applyFont="0" applyAlignment="0" applyProtection="0"/>
    <xf numFmtId="0" fontId="6" fillId="26" borderId="80" applyNumberFormat="0" applyFont="0" applyAlignment="0" applyProtection="0"/>
    <xf numFmtId="0" fontId="47" fillId="75" borderId="124" applyNumberFormat="0" applyFont="0" applyAlignment="0" applyProtection="0"/>
    <xf numFmtId="0" fontId="47" fillId="26" borderId="80" applyNumberFormat="0" applyFont="0" applyAlignment="0" applyProtection="0"/>
    <xf numFmtId="0" fontId="47" fillId="75" borderId="124" applyNumberFormat="0" applyFont="0" applyAlignment="0" applyProtection="0"/>
    <xf numFmtId="0" fontId="47" fillId="75" borderId="124" applyNumberFormat="0" applyFont="0" applyAlignment="0" applyProtection="0"/>
    <xf numFmtId="175" fontId="47" fillId="26" borderId="80" applyNumberFormat="0" applyFont="0" applyAlignment="0" applyProtection="0"/>
    <xf numFmtId="0" fontId="62" fillId="71" borderId="125" applyNumberFormat="0" applyAlignment="0" applyProtection="0"/>
    <xf numFmtId="0" fontId="62" fillId="71" borderId="125" applyNumberFormat="0" applyAlignment="0" applyProtection="0"/>
    <xf numFmtId="175" fontId="35" fillId="24" borderId="77" applyNumberFormat="0" applyAlignment="0" applyProtection="0"/>
    <xf numFmtId="9" fontId="4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2" fillId="71" borderId="125" applyNumberFormat="0" applyAlignment="0" applyProtection="0"/>
    <xf numFmtId="0" fontId="62" fillId="71" borderId="125" applyNumberFormat="0" applyAlignment="0" applyProtection="0"/>
    <xf numFmtId="4" fontId="42" fillId="2" borderId="125" applyNumberFormat="0" applyProtection="0">
      <alignment vertical="center"/>
    </xf>
    <xf numFmtId="4" fontId="73" fillId="2" borderId="125" applyNumberFormat="0" applyProtection="0">
      <alignment vertical="center"/>
    </xf>
    <xf numFmtId="4" fontId="42" fillId="2" borderId="125" applyNumberFormat="0" applyProtection="0">
      <alignment horizontal="left" vertical="center" indent="1"/>
    </xf>
    <xf numFmtId="4" fontId="42" fillId="2" borderId="125" applyNumberFormat="0" applyProtection="0">
      <alignment horizontal="left" vertical="center" indent="1"/>
    </xf>
    <xf numFmtId="175" fontId="8" fillId="73" borderId="125" applyNumberFormat="0" applyProtection="0">
      <alignment horizontal="left" vertical="center" indent="1"/>
    </xf>
    <xf numFmtId="175" fontId="8" fillId="73" borderId="125" applyNumberFormat="0" applyProtection="0">
      <alignment horizontal="left" vertical="center" indent="1"/>
    </xf>
    <xf numFmtId="4" fontId="42" fillId="76" borderId="125" applyNumberFormat="0" applyProtection="0">
      <alignment horizontal="right" vertical="center"/>
    </xf>
    <xf numFmtId="4" fontId="42" fillId="77" borderId="125" applyNumberFormat="0" applyProtection="0">
      <alignment horizontal="right" vertical="center"/>
    </xf>
    <xf numFmtId="4" fontId="42" fillId="5" borderId="125" applyNumberFormat="0" applyProtection="0">
      <alignment horizontal="right" vertical="center"/>
    </xf>
    <xf numFmtId="4" fontId="42" fillId="8" borderId="125" applyNumberFormat="0" applyProtection="0">
      <alignment horizontal="right" vertical="center"/>
    </xf>
    <xf numFmtId="4" fontId="42" fillId="9" borderId="125" applyNumberFormat="0" applyProtection="0">
      <alignment horizontal="right" vertical="center"/>
    </xf>
    <xf numFmtId="4" fontId="42" fillId="78" borderId="125" applyNumberFormat="0" applyProtection="0">
      <alignment horizontal="right" vertical="center"/>
    </xf>
    <xf numFmtId="4" fontId="42" fillId="79" borderId="125" applyNumberFormat="0" applyProtection="0">
      <alignment horizontal="right" vertical="center"/>
    </xf>
    <xf numFmtId="4" fontId="42" fillId="80" borderId="125" applyNumberFormat="0" applyProtection="0">
      <alignment horizontal="right" vertical="center"/>
    </xf>
    <xf numFmtId="4" fontId="42" fillId="81" borderId="125" applyNumberFormat="0" applyProtection="0">
      <alignment horizontal="right" vertical="center"/>
    </xf>
    <xf numFmtId="4" fontId="74" fillId="82" borderId="125" applyNumberFormat="0" applyProtection="0">
      <alignment horizontal="left" vertical="center" indent="1"/>
    </xf>
    <xf numFmtId="4" fontId="42" fillId="83" borderId="126" applyNumberFormat="0" applyProtection="0">
      <alignment horizontal="left" vertical="center" indent="1"/>
    </xf>
    <xf numFmtId="175" fontId="8" fillId="73" borderId="125" applyNumberFormat="0" applyProtection="0">
      <alignment horizontal="left" vertical="center" indent="1"/>
    </xf>
    <xf numFmtId="175" fontId="8" fillId="73" borderId="125" applyNumberFormat="0" applyProtection="0">
      <alignment horizontal="left" vertical="center" indent="1"/>
    </xf>
    <xf numFmtId="4" fontId="42" fillId="83" borderId="125" applyNumberFormat="0" applyProtection="0">
      <alignment horizontal="left" vertical="center" indent="1"/>
    </xf>
    <xf numFmtId="4" fontId="42" fillId="85" borderId="125" applyNumberFormat="0" applyProtection="0">
      <alignment horizontal="left" vertical="center" indent="1"/>
    </xf>
    <xf numFmtId="175" fontId="8" fillId="85" borderId="125" applyNumberFormat="0" applyProtection="0">
      <alignment horizontal="left" vertical="center" indent="1"/>
    </xf>
    <xf numFmtId="175" fontId="8" fillId="85" borderId="125" applyNumberFormat="0" applyProtection="0">
      <alignment horizontal="left" vertical="center" indent="1"/>
    </xf>
    <xf numFmtId="175" fontId="8" fillId="85" borderId="125" applyNumberFormat="0" applyProtection="0">
      <alignment horizontal="left" vertical="center" indent="1"/>
    </xf>
    <xf numFmtId="175" fontId="8" fillId="85" borderId="125" applyNumberFormat="0" applyProtection="0">
      <alignment horizontal="left" vertical="center" indent="1"/>
    </xf>
    <xf numFmtId="175" fontId="8" fillId="86" borderId="125" applyNumberFormat="0" applyProtection="0">
      <alignment horizontal="left" vertical="center" indent="1"/>
    </xf>
    <xf numFmtId="175" fontId="8" fillId="86" borderId="125" applyNumberFormat="0" applyProtection="0">
      <alignment horizontal="left" vertical="center" indent="1"/>
    </xf>
    <xf numFmtId="175" fontId="8" fillId="86" borderId="125" applyNumberFormat="0" applyProtection="0">
      <alignment horizontal="left" vertical="center" indent="1"/>
    </xf>
    <xf numFmtId="175" fontId="8" fillId="86" borderId="125" applyNumberFormat="0" applyProtection="0">
      <alignment horizontal="left" vertical="center" indent="1"/>
    </xf>
    <xf numFmtId="175" fontId="8" fillId="52" borderId="125" applyNumberFormat="0" applyProtection="0">
      <alignment horizontal="left" vertical="center" indent="1"/>
    </xf>
    <xf numFmtId="175" fontId="8" fillId="52" borderId="125" applyNumberFormat="0" applyProtection="0">
      <alignment horizontal="left" vertical="center" indent="1"/>
    </xf>
    <xf numFmtId="175" fontId="8" fillId="52" borderId="125" applyNumberFormat="0" applyProtection="0">
      <alignment horizontal="left" vertical="center" indent="1"/>
    </xf>
    <xf numFmtId="175" fontId="8" fillId="52" borderId="125" applyNumberFormat="0" applyProtection="0">
      <alignment horizontal="left" vertical="center" indent="1"/>
    </xf>
    <xf numFmtId="175" fontId="8" fillId="73" borderId="125" applyNumberFormat="0" applyProtection="0">
      <alignment horizontal="left" vertical="center" indent="1"/>
    </xf>
    <xf numFmtId="175" fontId="8" fillId="73" borderId="125" applyNumberFormat="0" applyProtection="0">
      <alignment horizontal="left" vertical="center" indent="1"/>
    </xf>
    <xf numFmtId="175" fontId="8" fillId="73" borderId="125" applyNumberFormat="0" applyProtection="0">
      <alignment horizontal="left" vertical="center" indent="1"/>
    </xf>
    <xf numFmtId="175" fontId="8" fillId="73" borderId="125" applyNumberFormat="0" applyProtection="0">
      <alignment horizontal="left" vertical="center" indent="1"/>
    </xf>
    <xf numFmtId="4" fontId="42" fillId="51" borderId="125" applyNumberFormat="0" applyProtection="0">
      <alignment vertical="center"/>
    </xf>
    <xf numFmtId="4" fontId="73" fillId="51" borderId="125" applyNumberFormat="0" applyProtection="0">
      <alignment vertical="center"/>
    </xf>
    <xf numFmtId="4" fontId="42" fillId="51" borderId="125" applyNumberFormat="0" applyProtection="0">
      <alignment horizontal="left" vertical="center" indent="1"/>
    </xf>
    <xf numFmtId="4" fontId="42" fillId="51" borderId="125" applyNumberFormat="0" applyProtection="0">
      <alignment horizontal="left" vertical="center" indent="1"/>
    </xf>
    <xf numFmtId="4" fontId="42" fillId="83" borderId="125" applyNumberFormat="0" applyProtection="0">
      <alignment horizontal="right" vertical="center"/>
    </xf>
    <xf numFmtId="4" fontId="73" fillId="83" borderId="125" applyNumberFormat="0" applyProtection="0">
      <alignment horizontal="right" vertical="center"/>
    </xf>
    <xf numFmtId="175" fontId="8" fillId="73" borderId="125" applyNumberFormat="0" applyProtection="0">
      <alignment horizontal="left" vertical="center" indent="1"/>
    </xf>
    <xf numFmtId="175" fontId="8" fillId="73" borderId="125" applyNumberFormat="0" applyProtection="0">
      <alignment horizontal="left" vertical="center" indent="1"/>
    </xf>
    <xf numFmtId="175" fontId="8" fillId="73" borderId="125" applyNumberFormat="0" applyProtection="0">
      <alignment horizontal="left" vertical="center" indent="1"/>
    </xf>
    <xf numFmtId="175" fontId="8" fillId="73" borderId="125" applyNumberFormat="0" applyProtection="0">
      <alignment horizontal="left" vertical="center" indent="1"/>
    </xf>
    <xf numFmtId="4" fontId="11" fillId="83" borderId="125" applyNumberFormat="0" applyProtection="0">
      <alignment horizontal="right" vertical="center"/>
    </xf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75" fontId="28" fillId="0" borderId="0" applyNumberFormat="0" applyFill="0" applyBorder="0" applyAlignment="0" applyProtection="0"/>
    <xf numFmtId="0" fontId="95" fillId="0" borderId="73" applyNumberFormat="0" applyFill="0" applyAlignment="0" applyProtection="0"/>
    <xf numFmtId="0" fontId="95" fillId="0" borderId="73" applyNumberFormat="0" applyFill="0" applyAlignment="0" applyProtection="0"/>
    <xf numFmtId="175" fontId="29" fillId="0" borderId="73" applyNumberFormat="0" applyFill="0" applyAlignment="0" applyProtection="0"/>
    <xf numFmtId="0" fontId="138" fillId="0" borderId="127" applyNumberFormat="0" applyFill="0" applyAlignment="0" applyProtection="0"/>
    <xf numFmtId="0" fontId="139" fillId="0" borderId="128" applyNumberFormat="0" applyFill="0" applyAlignment="0" applyProtection="0"/>
    <xf numFmtId="0" fontId="85" fillId="0" borderId="75" applyNumberFormat="0" applyFill="0" applyAlignment="0" applyProtection="0"/>
    <xf numFmtId="0" fontId="85" fillId="0" borderId="75" applyNumberFormat="0" applyFill="0" applyAlignment="0" applyProtection="0"/>
    <xf numFmtId="175" fontId="31" fillId="0" borderId="75" applyNumberFormat="0" applyFill="0" applyAlignment="0" applyProtection="0"/>
    <xf numFmtId="0" fontId="140" fillId="0" borderId="129" applyNumberFormat="0" applyFill="0" applyAlignment="0" applyProtection="0"/>
    <xf numFmtId="0" fontId="65" fillId="0" borderId="130" applyNumberFormat="0" applyFill="0" applyAlignment="0" applyProtection="0"/>
    <xf numFmtId="175" fontId="21" fillId="0" borderId="130" applyNumberFormat="0" applyFill="0" applyAlignment="0" applyProtection="0"/>
    <xf numFmtId="0" fontId="21" fillId="0" borderId="131" applyNumberFormat="0" applyFill="0" applyAlignment="0" applyProtection="0"/>
    <xf numFmtId="0" fontId="65" fillId="0" borderId="130" applyNumberFormat="0" applyFill="0" applyAlignment="0" applyProtection="0"/>
    <xf numFmtId="187" fontId="12" fillId="0" borderId="97">
      <protection locked="0"/>
    </xf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8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175" fontId="6" fillId="28" borderId="0" applyNumberFormat="0" applyBorder="0" applyAlignment="0" applyProtection="0"/>
    <xf numFmtId="175" fontId="6" fillId="32" borderId="0" applyNumberFormat="0" applyBorder="0" applyAlignment="0" applyProtection="0"/>
    <xf numFmtId="175" fontId="6" fillId="36" borderId="0" applyNumberFormat="0" applyBorder="0" applyAlignment="0" applyProtection="0"/>
    <xf numFmtId="175" fontId="6" fillId="36" borderId="0" applyNumberFormat="0" applyBorder="0" applyAlignment="0" applyProtection="0"/>
    <xf numFmtId="175" fontId="6" fillId="36" borderId="0" applyNumberFormat="0" applyBorder="0" applyAlignment="0" applyProtection="0"/>
    <xf numFmtId="175" fontId="6" fillId="40" borderId="0" applyNumberFormat="0" applyBorder="0" applyAlignment="0" applyProtection="0"/>
    <xf numFmtId="175" fontId="6" fillId="44" borderId="0" applyNumberFormat="0" applyBorder="0" applyAlignment="0" applyProtection="0"/>
    <xf numFmtId="175" fontId="6" fillId="48" borderId="0" applyNumberFormat="0" applyBorder="0" applyAlignment="0" applyProtection="0"/>
    <xf numFmtId="175" fontId="6" fillId="53" borderId="0" applyNumberFormat="0" applyBorder="0" applyAlignment="0" applyProtection="0"/>
    <xf numFmtId="0" fontId="6" fillId="28" borderId="0" applyNumberFormat="0" applyBorder="0" applyAlignment="0" applyProtection="0"/>
    <xf numFmtId="175" fontId="6" fillId="54" borderId="0" applyNumberFormat="0" applyBorder="0" applyAlignment="0" applyProtection="0"/>
    <xf numFmtId="0" fontId="6" fillId="32" borderId="0" applyNumberFormat="0" applyBorder="0" applyAlignment="0" applyProtection="0"/>
    <xf numFmtId="175" fontId="6" fillId="55" borderId="0" applyNumberFormat="0" applyBorder="0" applyAlignment="0" applyProtection="0"/>
    <xf numFmtId="0" fontId="6" fillId="36" borderId="0" applyNumberFormat="0" applyBorder="0" applyAlignment="0" applyProtection="0"/>
    <xf numFmtId="175" fontId="6" fillId="56" borderId="0" applyNumberFormat="0" applyBorder="0" applyAlignment="0" applyProtection="0"/>
    <xf numFmtId="0" fontId="6" fillId="40" borderId="0" applyNumberFormat="0" applyBorder="0" applyAlignment="0" applyProtection="0"/>
    <xf numFmtId="175" fontId="6" fillId="57" borderId="0" applyNumberFormat="0" applyBorder="0" applyAlignment="0" applyProtection="0"/>
    <xf numFmtId="0" fontId="6" fillId="44" borderId="0" applyNumberFormat="0" applyBorder="0" applyAlignment="0" applyProtection="0"/>
    <xf numFmtId="0" fontId="6" fillId="48" borderId="0" applyNumberFormat="0" applyBorder="0" applyAlignment="0" applyProtection="0"/>
    <xf numFmtId="175" fontId="6" fillId="29" borderId="0" applyNumberFormat="0" applyBorder="0" applyAlignment="0" applyProtection="0"/>
    <xf numFmtId="175" fontId="6" fillId="33" borderId="0" applyNumberFormat="0" applyBorder="0" applyAlignment="0" applyProtection="0"/>
    <xf numFmtId="175" fontId="6" fillId="37" borderId="0" applyNumberFormat="0" applyBorder="0" applyAlignment="0" applyProtection="0"/>
    <xf numFmtId="175" fontId="6" fillId="41" borderId="0" applyNumberFormat="0" applyBorder="0" applyAlignment="0" applyProtection="0"/>
    <xf numFmtId="175" fontId="6" fillId="45" borderId="0" applyNumberFormat="0" applyBorder="0" applyAlignment="0" applyProtection="0"/>
    <xf numFmtId="175" fontId="6" fillId="49" borderId="0" applyNumberFormat="0" applyBorder="0" applyAlignment="0" applyProtection="0"/>
    <xf numFmtId="175" fontId="6" fillId="59" borderId="0" applyNumberFormat="0" applyBorder="0" applyAlignment="0" applyProtection="0"/>
    <xf numFmtId="0" fontId="6" fillId="29" borderId="0" applyNumberFormat="0" applyBorder="0" applyAlignment="0" applyProtection="0"/>
    <xf numFmtId="175" fontId="6" fillId="60" borderId="0" applyNumberFormat="0" applyBorder="0" applyAlignment="0" applyProtection="0"/>
    <xf numFmtId="0" fontId="6" fillId="33" borderId="0" applyNumberFormat="0" applyBorder="0" applyAlignment="0" applyProtection="0"/>
    <xf numFmtId="175" fontId="6" fillId="61" borderId="0" applyNumberFormat="0" applyBorder="0" applyAlignment="0" applyProtection="0"/>
    <xf numFmtId="0" fontId="6" fillId="37" borderId="0" applyNumberFormat="0" applyBorder="0" applyAlignment="0" applyProtection="0"/>
    <xf numFmtId="175" fontId="6" fillId="56" borderId="0" applyNumberFormat="0" applyBorder="0" applyAlignment="0" applyProtection="0"/>
    <xf numFmtId="0" fontId="6" fillId="41" borderId="0" applyNumberFormat="0" applyBorder="0" applyAlignment="0" applyProtection="0"/>
    <xf numFmtId="175" fontId="6" fillId="59" borderId="0" applyNumberFormat="0" applyBorder="0" applyAlignment="0" applyProtection="0"/>
    <xf numFmtId="0" fontId="6" fillId="45" borderId="0" applyNumberFormat="0" applyBorder="0" applyAlignment="0" applyProtection="0"/>
    <xf numFmtId="175" fontId="6" fillId="62" borderId="0" applyNumberFormat="0" applyBorder="0" applyAlignment="0" applyProtection="0"/>
    <xf numFmtId="0" fontId="6" fillId="49" borderId="0" applyNumberFormat="0" applyBorder="0" applyAlignment="0" applyProtection="0"/>
    <xf numFmtId="175" fontId="6" fillId="0" borderId="0"/>
    <xf numFmtId="175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0" fontId="6" fillId="26" borderId="80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175" fontId="6" fillId="28" borderId="0" applyNumberFormat="0" applyBorder="0" applyAlignment="0" applyProtection="0"/>
    <xf numFmtId="175" fontId="6" fillId="32" borderId="0" applyNumberFormat="0" applyBorder="0" applyAlignment="0" applyProtection="0"/>
    <xf numFmtId="175" fontId="6" fillId="36" borderId="0" applyNumberFormat="0" applyBorder="0" applyAlignment="0" applyProtection="0"/>
    <xf numFmtId="175" fontId="6" fillId="36" borderId="0" applyNumberFormat="0" applyBorder="0" applyAlignment="0" applyProtection="0"/>
    <xf numFmtId="175" fontId="6" fillId="36" borderId="0" applyNumberFormat="0" applyBorder="0" applyAlignment="0" applyProtection="0"/>
    <xf numFmtId="175" fontId="6" fillId="40" borderId="0" applyNumberFormat="0" applyBorder="0" applyAlignment="0" applyProtection="0"/>
    <xf numFmtId="175" fontId="6" fillId="44" borderId="0" applyNumberFormat="0" applyBorder="0" applyAlignment="0" applyProtection="0"/>
    <xf numFmtId="175" fontId="6" fillId="48" borderId="0" applyNumberFormat="0" applyBorder="0" applyAlignment="0" applyProtection="0"/>
    <xf numFmtId="175" fontId="6" fillId="29" borderId="0" applyNumberFormat="0" applyBorder="0" applyAlignment="0" applyProtection="0"/>
    <xf numFmtId="175" fontId="6" fillId="33" borderId="0" applyNumberFormat="0" applyBorder="0" applyAlignment="0" applyProtection="0"/>
    <xf numFmtId="175" fontId="6" fillId="37" borderId="0" applyNumberFormat="0" applyBorder="0" applyAlignment="0" applyProtection="0"/>
    <xf numFmtId="175" fontId="6" fillId="41" borderId="0" applyNumberFormat="0" applyBorder="0" applyAlignment="0" applyProtection="0"/>
    <xf numFmtId="175" fontId="6" fillId="45" borderId="0" applyNumberFormat="0" applyBorder="0" applyAlignment="0" applyProtection="0"/>
    <xf numFmtId="175" fontId="6" fillId="49" borderId="0" applyNumberFormat="0" applyBorder="0" applyAlignment="0" applyProtection="0"/>
    <xf numFmtId="175" fontId="6" fillId="0" borderId="0"/>
    <xf numFmtId="175" fontId="6" fillId="0" borderId="0"/>
    <xf numFmtId="0" fontId="6" fillId="0" borderId="0"/>
    <xf numFmtId="0" fontId="6" fillId="0" borderId="0"/>
    <xf numFmtId="175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8" fillId="0" borderId="0"/>
    <xf numFmtId="0" fontId="6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0" fontId="141" fillId="22" borderId="0" applyNumberFormat="0" applyBorder="0" applyAlignment="0" applyProtection="0"/>
    <xf numFmtId="0" fontId="142" fillId="27" borderId="0" applyNumberFormat="0" applyBorder="0" applyAlignment="0" applyProtection="0"/>
    <xf numFmtId="0" fontId="41" fillId="29" borderId="0" applyNumberFormat="0" applyBorder="0" applyAlignment="0" applyProtection="0"/>
    <xf numFmtId="0" fontId="142" fillId="30" borderId="0" applyNumberFormat="0" applyBorder="0" applyAlignment="0" applyProtection="0"/>
    <xf numFmtId="0" fontId="8" fillId="0" borderId="0"/>
    <xf numFmtId="0" fontId="90" fillId="0" borderId="0"/>
    <xf numFmtId="166" fontId="90" fillId="0" borderId="0" applyFont="0" applyFill="0" applyBorder="0" applyAlignment="0" applyProtection="0"/>
    <xf numFmtId="175" fontId="6" fillId="36" borderId="0" applyNumberFormat="0" applyBorder="0" applyAlignment="0" applyProtection="0"/>
    <xf numFmtId="175" fontId="6" fillId="28" borderId="0" applyNumberFormat="0" applyBorder="0" applyAlignment="0" applyProtection="0"/>
    <xf numFmtId="175" fontId="6" fillId="32" borderId="0" applyNumberFormat="0" applyBorder="0" applyAlignment="0" applyProtection="0"/>
    <xf numFmtId="175" fontId="6" fillId="36" borderId="0" applyNumberFormat="0" applyBorder="0" applyAlignment="0" applyProtection="0"/>
    <xf numFmtId="175" fontId="6" fillId="36" borderId="0" applyNumberFormat="0" applyBorder="0" applyAlignment="0" applyProtection="0"/>
    <xf numFmtId="175" fontId="6" fillId="36" borderId="0" applyNumberFormat="0" applyBorder="0" applyAlignment="0" applyProtection="0"/>
    <xf numFmtId="175" fontId="6" fillId="40" borderId="0" applyNumberFormat="0" applyBorder="0" applyAlignment="0" applyProtection="0"/>
    <xf numFmtId="175" fontId="6" fillId="44" borderId="0" applyNumberFormat="0" applyBorder="0" applyAlignment="0" applyProtection="0"/>
    <xf numFmtId="175" fontId="6" fillId="48" borderId="0" applyNumberFormat="0" applyBorder="0" applyAlignment="0" applyProtection="0"/>
    <xf numFmtId="175" fontId="6" fillId="53" borderId="0" applyNumberFormat="0" applyBorder="0" applyAlignment="0" applyProtection="0"/>
    <xf numFmtId="175" fontId="6" fillId="54" borderId="0" applyNumberFormat="0" applyBorder="0" applyAlignment="0" applyProtection="0"/>
    <xf numFmtId="175" fontId="6" fillId="55" borderId="0" applyNumberFormat="0" applyBorder="0" applyAlignment="0" applyProtection="0"/>
    <xf numFmtId="175" fontId="6" fillId="56" borderId="0" applyNumberFormat="0" applyBorder="0" applyAlignment="0" applyProtection="0"/>
    <xf numFmtId="175" fontId="6" fillId="57" borderId="0" applyNumberFormat="0" applyBorder="0" applyAlignment="0" applyProtection="0"/>
    <xf numFmtId="175" fontId="6" fillId="29" borderId="0" applyNumberFormat="0" applyBorder="0" applyAlignment="0" applyProtection="0"/>
    <xf numFmtId="175" fontId="6" fillId="33" borderId="0" applyNumberFormat="0" applyBorder="0" applyAlignment="0" applyProtection="0"/>
    <xf numFmtId="175" fontId="6" fillId="37" borderId="0" applyNumberFormat="0" applyBorder="0" applyAlignment="0" applyProtection="0"/>
    <xf numFmtId="175" fontId="6" fillId="41" borderId="0" applyNumberFormat="0" applyBorder="0" applyAlignment="0" applyProtection="0"/>
    <xf numFmtId="175" fontId="6" fillId="45" borderId="0" applyNumberFormat="0" applyBorder="0" applyAlignment="0" applyProtection="0"/>
    <xf numFmtId="175" fontId="6" fillId="49" borderId="0" applyNumberFormat="0" applyBorder="0" applyAlignment="0" applyProtection="0"/>
    <xf numFmtId="175" fontId="6" fillId="59" borderId="0" applyNumberFormat="0" applyBorder="0" applyAlignment="0" applyProtection="0"/>
    <xf numFmtId="175" fontId="6" fillId="60" borderId="0" applyNumberFormat="0" applyBorder="0" applyAlignment="0" applyProtection="0"/>
    <xf numFmtId="175" fontId="6" fillId="61" borderId="0" applyNumberFormat="0" applyBorder="0" applyAlignment="0" applyProtection="0"/>
    <xf numFmtId="175" fontId="6" fillId="56" borderId="0" applyNumberFormat="0" applyBorder="0" applyAlignment="0" applyProtection="0"/>
    <xf numFmtId="175" fontId="6" fillId="59" borderId="0" applyNumberFormat="0" applyBorder="0" applyAlignment="0" applyProtection="0"/>
    <xf numFmtId="175" fontId="6" fillId="62" borderId="0" applyNumberFormat="0" applyBorder="0" applyAlignment="0" applyProtection="0"/>
    <xf numFmtId="43" fontId="4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0" fillId="0" borderId="0" applyFont="0" applyFill="0" applyBorder="0" applyAlignment="0" applyProtection="0"/>
    <xf numFmtId="175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175" fontId="68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175" fontId="8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8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5" fontId="7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5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5" fontId="90" fillId="0" borderId="0"/>
    <xf numFmtId="175" fontId="8" fillId="0" borderId="0"/>
    <xf numFmtId="0" fontId="6" fillId="0" borderId="0"/>
    <xf numFmtId="177" fontId="68" fillId="0" borderId="0"/>
    <xf numFmtId="0" fontId="6" fillId="0" borderId="0"/>
    <xf numFmtId="175" fontId="8" fillId="0" borderId="0"/>
    <xf numFmtId="177" fontId="68" fillId="0" borderId="0"/>
    <xf numFmtId="175" fontId="90" fillId="0" borderId="0"/>
    <xf numFmtId="177" fontId="68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41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143" fillId="20" borderId="0" applyNumberFormat="0" applyBorder="0" applyAlignment="0" applyProtection="0"/>
    <xf numFmtId="0" fontId="144" fillId="2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6" fillId="36" borderId="0" applyNumberFormat="0" applyBorder="0" applyAlignment="0" applyProtection="0"/>
    <xf numFmtId="175" fontId="6" fillId="28" borderId="0" applyNumberFormat="0" applyBorder="0" applyAlignment="0" applyProtection="0"/>
    <xf numFmtId="175" fontId="6" fillId="32" borderId="0" applyNumberFormat="0" applyBorder="0" applyAlignment="0" applyProtection="0"/>
    <xf numFmtId="175" fontId="6" fillId="36" borderId="0" applyNumberFormat="0" applyBorder="0" applyAlignment="0" applyProtection="0"/>
    <xf numFmtId="175" fontId="6" fillId="36" borderId="0" applyNumberFormat="0" applyBorder="0" applyAlignment="0" applyProtection="0"/>
    <xf numFmtId="175" fontId="6" fillId="36" borderId="0" applyNumberFormat="0" applyBorder="0" applyAlignment="0" applyProtection="0"/>
    <xf numFmtId="175" fontId="6" fillId="40" borderId="0" applyNumberFormat="0" applyBorder="0" applyAlignment="0" applyProtection="0"/>
    <xf numFmtId="175" fontId="6" fillId="44" borderId="0" applyNumberFormat="0" applyBorder="0" applyAlignment="0" applyProtection="0"/>
    <xf numFmtId="175" fontId="6" fillId="48" borderId="0" applyNumberFormat="0" applyBorder="0" applyAlignment="0" applyProtection="0"/>
    <xf numFmtId="175" fontId="6" fillId="53" borderId="0" applyNumberFormat="0" applyBorder="0" applyAlignment="0" applyProtection="0"/>
    <xf numFmtId="175" fontId="6" fillId="54" borderId="0" applyNumberFormat="0" applyBorder="0" applyAlignment="0" applyProtection="0"/>
    <xf numFmtId="175" fontId="6" fillId="55" borderId="0" applyNumberFormat="0" applyBorder="0" applyAlignment="0" applyProtection="0"/>
    <xf numFmtId="175" fontId="6" fillId="56" borderId="0" applyNumberFormat="0" applyBorder="0" applyAlignment="0" applyProtection="0"/>
    <xf numFmtId="175" fontId="6" fillId="57" borderId="0" applyNumberFormat="0" applyBorder="0" applyAlignment="0" applyProtection="0"/>
    <xf numFmtId="175" fontId="6" fillId="29" borderId="0" applyNumberFormat="0" applyBorder="0" applyAlignment="0" applyProtection="0"/>
    <xf numFmtId="175" fontId="6" fillId="33" borderId="0" applyNumberFormat="0" applyBorder="0" applyAlignment="0" applyProtection="0"/>
    <xf numFmtId="175" fontId="6" fillId="37" borderId="0" applyNumberFormat="0" applyBorder="0" applyAlignment="0" applyProtection="0"/>
    <xf numFmtId="175" fontId="6" fillId="41" borderId="0" applyNumberFormat="0" applyBorder="0" applyAlignment="0" applyProtection="0"/>
    <xf numFmtId="175" fontId="6" fillId="45" borderId="0" applyNumberFormat="0" applyBorder="0" applyAlignment="0" applyProtection="0"/>
    <xf numFmtId="175" fontId="6" fillId="49" borderId="0" applyNumberFormat="0" applyBorder="0" applyAlignment="0" applyProtection="0"/>
    <xf numFmtId="175" fontId="6" fillId="59" borderId="0" applyNumberFormat="0" applyBorder="0" applyAlignment="0" applyProtection="0"/>
    <xf numFmtId="175" fontId="6" fillId="60" borderId="0" applyNumberFormat="0" applyBorder="0" applyAlignment="0" applyProtection="0"/>
    <xf numFmtId="175" fontId="6" fillId="61" borderId="0" applyNumberFormat="0" applyBorder="0" applyAlignment="0" applyProtection="0"/>
    <xf numFmtId="175" fontId="6" fillId="56" borderId="0" applyNumberFormat="0" applyBorder="0" applyAlignment="0" applyProtection="0"/>
    <xf numFmtId="175" fontId="6" fillId="59" borderId="0" applyNumberFormat="0" applyBorder="0" applyAlignment="0" applyProtection="0"/>
    <xf numFmtId="175" fontId="6" fillId="62" borderId="0" applyNumberFormat="0" applyBorder="0" applyAlignment="0" applyProtection="0"/>
    <xf numFmtId="43" fontId="8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5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6" fillId="36" borderId="0" applyNumberFormat="0" applyBorder="0" applyAlignment="0" applyProtection="0"/>
    <xf numFmtId="175" fontId="6" fillId="28" borderId="0" applyNumberFormat="0" applyBorder="0" applyAlignment="0" applyProtection="0"/>
    <xf numFmtId="175" fontId="6" fillId="32" borderId="0" applyNumberFormat="0" applyBorder="0" applyAlignment="0" applyProtection="0"/>
    <xf numFmtId="175" fontId="6" fillId="36" borderId="0" applyNumberFormat="0" applyBorder="0" applyAlignment="0" applyProtection="0"/>
    <xf numFmtId="175" fontId="6" fillId="36" borderId="0" applyNumberFormat="0" applyBorder="0" applyAlignment="0" applyProtection="0"/>
    <xf numFmtId="175" fontId="6" fillId="36" borderId="0" applyNumberFormat="0" applyBorder="0" applyAlignment="0" applyProtection="0"/>
    <xf numFmtId="175" fontId="6" fillId="40" borderId="0" applyNumberFormat="0" applyBorder="0" applyAlignment="0" applyProtection="0"/>
    <xf numFmtId="175" fontId="6" fillId="44" borderId="0" applyNumberFormat="0" applyBorder="0" applyAlignment="0" applyProtection="0"/>
    <xf numFmtId="175" fontId="6" fillId="48" borderId="0" applyNumberFormat="0" applyBorder="0" applyAlignment="0" applyProtection="0"/>
    <xf numFmtId="175" fontId="6" fillId="53" borderId="0" applyNumberFormat="0" applyBorder="0" applyAlignment="0" applyProtection="0"/>
    <xf numFmtId="175" fontId="6" fillId="54" borderId="0" applyNumberFormat="0" applyBorder="0" applyAlignment="0" applyProtection="0"/>
    <xf numFmtId="175" fontId="6" fillId="55" borderId="0" applyNumberFormat="0" applyBorder="0" applyAlignment="0" applyProtection="0"/>
    <xf numFmtId="175" fontId="6" fillId="56" borderId="0" applyNumberFormat="0" applyBorder="0" applyAlignment="0" applyProtection="0"/>
    <xf numFmtId="175" fontId="6" fillId="57" borderId="0" applyNumberFormat="0" applyBorder="0" applyAlignment="0" applyProtection="0"/>
    <xf numFmtId="175" fontId="6" fillId="29" borderId="0" applyNumberFormat="0" applyBorder="0" applyAlignment="0" applyProtection="0"/>
    <xf numFmtId="175" fontId="6" fillId="33" borderId="0" applyNumberFormat="0" applyBorder="0" applyAlignment="0" applyProtection="0"/>
    <xf numFmtId="175" fontId="6" fillId="37" borderId="0" applyNumberFormat="0" applyBorder="0" applyAlignment="0" applyProtection="0"/>
    <xf numFmtId="175" fontId="6" fillId="41" borderId="0" applyNumberFormat="0" applyBorder="0" applyAlignment="0" applyProtection="0"/>
    <xf numFmtId="175" fontId="6" fillId="45" borderId="0" applyNumberFormat="0" applyBorder="0" applyAlignment="0" applyProtection="0"/>
    <xf numFmtId="175" fontId="6" fillId="49" borderId="0" applyNumberFormat="0" applyBorder="0" applyAlignment="0" applyProtection="0"/>
    <xf numFmtId="175" fontId="6" fillId="59" borderId="0" applyNumberFormat="0" applyBorder="0" applyAlignment="0" applyProtection="0"/>
    <xf numFmtId="175" fontId="6" fillId="60" borderId="0" applyNumberFormat="0" applyBorder="0" applyAlignment="0" applyProtection="0"/>
    <xf numFmtId="175" fontId="6" fillId="61" borderId="0" applyNumberFormat="0" applyBorder="0" applyAlignment="0" applyProtection="0"/>
    <xf numFmtId="175" fontId="6" fillId="56" borderId="0" applyNumberFormat="0" applyBorder="0" applyAlignment="0" applyProtection="0"/>
    <xf numFmtId="175" fontId="6" fillId="59" borderId="0" applyNumberFormat="0" applyBorder="0" applyAlignment="0" applyProtection="0"/>
    <xf numFmtId="175" fontId="6" fillId="62" borderId="0" applyNumberFormat="0" applyBorder="0" applyAlignment="0" applyProtection="0"/>
    <xf numFmtId="43" fontId="8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5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6" fillId="36" borderId="0" applyNumberFormat="0" applyBorder="0" applyAlignment="0" applyProtection="0"/>
    <xf numFmtId="175" fontId="6" fillId="28" borderId="0" applyNumberFormat="0" applyBorder="0" applyAlignment="0" applyProtection="0"/>
    <xf numFmtId="175" fontId="6" fillId="32" borderId="0" applyNumberFormat="0" applyBorder="0" applyAlignment="0" applyProtection="0"/>
    <xf numFmtId="175" fontId="6" fillId="36" borderId="0" applyNumberFormat="0" applyBorder="0" applyAlignment="0" applyProtection="0"/>
    <xf numFmtId="175" fontId="6" fillId="36" borderId="0" applyNumberFormat="0" applyBorder="0" applyAlignment="0" applyProtection="0"/>
    <xf numFmtId="175" fontId="6" fillId="36" borderId="0" applyNumberFormat="0" applyBorder="0" applyAlignment="0" applyProtection="0"/>
    <xf numFmtId="175" fontId="6" fillId="40" borderId="0" applyNumberFormat="0" applyBorder="0" applyAlignment="0" applyProtection="0"/>
    <xf numFmtId="175" fontId="6" fillId="44" borderId="0" applyNumberFormat="0" applyBorder="0" applyAlignment="0" applyProtection="0"/>
    <xf numFmtId="175" fontId="6" fillId="48" borderId="0" applyNumberFormat="0" applyBorder="0" applyAlignment="0" applyProtection="0"/>
    <xf numFmtId="175" fontId="6" fillId="53" borderId="0" applyNumberFormat="0" applyBorder="0" applyAlignment="0" applyProtection="0"/>
    <xf numFmtId="175" fontId="6" fillId="54" borderId="0" applyNumberFormat="0" applyBorder="0" applyAlignment="0" applyProtection="0"/>
    <xf numFmtId="175" fontId="6" fillId="55" borderId="0" applyNumberFormat="0" applyBorder="0" applyAlignment="0" applyProtection="0"/>
    <xf numFmtId="175" fontId="6" fillId="56" borderId="0" applyNumberFormat="0" applyBorder="0" applyAlignment="0" applyProtection="0"/>
    <xf numFmtId="175" fontId="6" fillId="57" borderId="0" applyNumberFormat="0" applyBorder="0" applyAlignment="0" applyProtection="0"/>
    <xf numFmtId="175" fontId="6" fillId="29" borderId="0" applyNumberFormat="0" applyBorder="0" applyAlignment="0" applyProtection="0"/>
    <xf numFmtId="175" fontId="6" fillId="33" borderId="0" applyNumberFormat="0" applyBorder="0" applyAlignment="0" applyProtection="0"/>
    <xf numFmtId="175" fontId="6" fillId="37" borderId="0" applyNumberFormat="0" applyBorder="0" applyAlignment="0" applyProtection="0"/>
    <xf numFmtId="175" fontId="6" fillId="41" borderId="0" applyNumberFormat="0" applyBorder="0" applyAlignment="0" applyProtection="0"/>
    <xf numFmtId="175" fontId="6" fillId="45" borderId="0" applyNumberFormat="0" applyBorder="0" applyAlignment="0" applyProtection="0"/>
    <xf numFmtId="175" fontId="6" fillId="49" borderId="0" applyNumberFormat="0" applyBorder="0" applyAlignment="0" applyProtection="0"/>
    <xf numFmtId="175" fontId="6" fillId="59" borderId="0" applyNumberFormat="0" applyBorder="0" applyAlignment="0" applyProtection="0"/>
    <xf numFmtId="175" fontId="6" fillId="60" borderId="0" applyNumberFormat="0" applyBorder="0" applyAlignment="0" applyProtection="0"/>
    <xf numFmtId="175" fontId="6" fillId="61" borderId="0" applyNumberFormat="0" applyBorder="0" applyAlignment="0" applyProtection="0"/>
    <xf numFmtId="175" fontId="6" fillId="56" borderId="0" applyNumberFormat="0" applyBorder="0" applyAlignment="0" applyProtection="0"/>
    <xf numFmtId="175" fontId="6" fillId="59" borderId="0" applyNumberFormat="0" applyBorder="0" applyAlignment="0" applyProtection="0"/>
    <xf numFmtId="175" fontId="6" fillId="62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5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6" fillId="36" borderId="0" applyNumberFormat="0" applyBorder="0" applyAlignment="0" applyProtection="0"/>
    <xf numFmtId="175" fontId="6" fillId="28" borderId="0" applyNumberFormat="0" applyBorder="0" applyAlignment="0" applyProtection="0"/>
    <xf numFmtId="175" fontId="6" fillId="32" borderId="0" applyNumberFormat="0" applyBorder="0" applyAlignment="0" applyProtection="0"/>
    <xf numFmtId="175" fontId="6" fillId="36" borderId="0" applyNumberFormat="0" applyBorder="0" applyAlignment="0" applyProtection="0"/>
    <xf numFmtId="175" fontId="6" fillId="36" borderId="0" applyNumberFormat="0" applyBorder="0" applyAlignment="0" applyProtection="0"/>
    <xf numFmtId="175" fontId="6" fillId="36" borderId="0" applyNumberFormat="0" applyBorder="0" applyAlignment="0" applyProtection="0"/>
    <xf numFmtId="175" fontId="6" fillId="40" borderId="0" applyNumberFormat="0" applyBorder="0" applyAlignment="0" applyProtection="0"/>
    <xf numFmtId="175" fontId="6" fillId="44" borderId="0" applyNumberFormat="0" applyBorder="0" applyAlignment="0" applyProtection="0"/>
    <xf numFmtId="175" fontId="6" fillId="48" borderId="0" applyNumberFormat="0" applyBorder="0" applyAlignment="0" applyProtection="0"/>
    <xf numFmtId="175" fontId="6" fillId="53" borderId="0" applyNumberFormat="0" applyBorder="0" applyAlignment="0" applyProtection="0"/>
    <xf numFmtId="175" fontId="6" fillId="54" borderId="0" applyNumberFormat="0" applyBorder="0" applyAlignment="0" applyProtection="0"/>
    <xf numFmtId="175" fontId="6" fillId="55" borderId="0" applyNumberFormat="0" applyBorder="0" applyAlignment="0" applyProtection="0"/>
    <xf numFmtId="175" fontId="6" fillId="56" borderId="0" applyNumberFormat="0" applyBorder="0" applyAlignment="0" applyProtection="0"/>
    <xf numFmtId="175" fontId="6" fillId="57" borderId="0" applyNumberFormat="0" applyBorder="0" applyAlignment="0" applyProtection="0"/>
    <xf numFmtId="175" fontId="6" fillId="29" borderId="0" applyNumberFormat="0" applyBorder="0" applyAlignment="0" applyProtection="0"/>
    <xf numFmtId="175" fontId="6" fillId="33" borderId="0" applyNumberFormat="0" applyBorder="0" applyAlignment="0" applyProtection="0"/>
    <xf numFmtId="175" fontId="6" fillId="37" borderId="0" applyNumberFormat="0" applyBorder="0" applyAlignment="0" applyProtection="0"/>
    <xf numFmtId="175" fontId="6" fillId="41" borderId="0" applyNumberFormat="0" applyBorder="0" applyAlignment="0" applyProtection="0"/>
    <xf numFmtId="175" fontId="6" fillId="45" borderId="0" applyNumberFormat="0" applyBorder="0" applyAlignment="0" applyProtection="0"/>
    <xf numFmtId="175" fontId="6" fillId="49" borderId="0" applyNumberFormat="0" applyBorder="0" applyAlignment="0" applyProtection="0"/>
    <xf numFmtId="175" fontId="6" fillId="59" borderId="0" applyNumberFormat="0" applyBorder="0" applyAlignment="0" applyProtection="0"/>
    <xf numFmtId="175" fontId="6" fillId="60" borderId="0" applyNumberFormat="0" applyBorder="0" applyAlignment="0" applyProtection="0"/>
    <xf numFmtId="175" fontId="6" fillId="61" borderId="0" applyNumberFormat="0" applyBorder="0" applyAlignment="0" applyProtection="0"/>
    <xf numFmtId="175" fontId="6" fillId="56" borderId="0" applyNumberFormat="0" applyBorder="0" applyAlignment="0" applyProtection="0"/>
    <xf numFmtId="175" fontId="6" fillId="59" borderId="0" applyNumberFormat="0" applyBorder="0" applyAlignment="0" applyProtection="0"/>
    <xf numFmtId="175" fontId="6" fillId="62" borderId="0" applyNumberFormat="0" applyBorder="0" applyAlignment="0" applyProtection="0"/>
    <xf numFmtId="43" fontId="8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5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6" fillId="36" borderId="0" applyNumberFormat="0" applyBorder="0" applyAlignment="0" applyProtection="0"/>
    <xf numFmtId="175" fontId="6" fillId="28" borderId="0" applyNumberFormat="0" applyBorder="0" applyAlignment="0" applyProtection="0"/>
    <xf numFmtId="175" fontId="6" fillId="32" borderId="0" applyNumberFormat="0" applyBorder="0" applyAlignment="0" applyProtection="0"/>
    <xf numFmtId="175" fontId="6" fillId="36" borderId="0" applyNumberFormat="0" applyBorder="0" applyAlignment="0" applyProtection="0"/>
    <xf numFmtId="175" fontId="6" fillId="36" borderId="0" applyNumberFormat="0" applyBorder="0" applyAlignment="0" applyProtection="0"/>
    <xf numFmtId="175" fontId="6" fillId="36" borderId="0" applyNumberFormat="0" applyBorder="0" applyAlignment="0" applyProtection="0"/>
    <xf numFmtId="175" fontId="6" fillId="40" borderId="0" applyNumberFormat="0" applyBorder="0" applyAlignment="0" applyProtection="0"/>
    <xf numFmtId="175" fontId="6" fillId="44" borderId="0" applyNumberFormat="0" applyBorder="0" applyAlignment="0" applyProtection="0"/>
    <xf numFmtId="175" fontId="6" fillId="48" borderId="0" applyNumberFormat="0" applyBorder="0" applyAlignment="0" applyProtection="0"/>
    <xf numFmtId="175" fontId="6" fillId="53" borderId="0" applyNumberFormat="0" applyBorder="0" applyAlignment="0" applyProtection="0"/>
    <xf numFmtId="175" fontId="6" fillId="54" borderId="0" applyNumberFormat="0" applyBorder="0" applyAlignment="0" applyProtection="0"/>
    <xf numFmtId="175" fontId="6" fillId="55" borderId="0" applyNumberFormat="0" applyBorder="0" applyAlignment="0" applyProtection="0"/>
    <xf numFmtId="175" fontId="6" fillId="56" borderId="0" applyNumberFormat="0" applyBorder="0" applyAlignment="0" applyProtection="0"/>
    <xf numFmtId="175" fontId="6" fillId="57" borderId="0" applyNumberFormat="0" applyBorder="0" applyAlignment="0" applyProtection="0"/>
    <xf numFmtId="175" fontId="6" fillId="29" borderId="0" applyNumberFormat="0" applyBorder="0" applyAlignment="0" applyProtection="0"/>
    <xf numFmtId="175" fontId="6" fillId="33" borderId="0" applyNumberFormat="0" applyBorder="0" applyAlignment="0" applyProtection="0"/>
    <xf numFmtId="175" fontId="6" fillId="37" borderId="0" applyNumberFormat="0" applyBorder="0" applyAlignment="0" applyProtection="0"/>
    <xf numFmtId="175" fontId="6" fillId="41" borderId="0" applyNumberFormat="0" applyBorder="0" applyAlignment="0" applyProtection="0"/>
    <xf numFmtId="175" fontId="6" fillId="45" borderId="0" applyNumberFormat="0" applyBorder="0" applyAlignment="0" applyProtection="0"/>
    <xf numFmtId="175" fontId="6" fillId="49" borderId="0" applyNumberFormat="0" applyBorder="0" applyAlignment="0" applyProtection="0"/>
    <xf numFmtId="175" fontId="6" fillId="59" borderId="0" applyNumberFormat="0" applyBorder="0" applyAlignment="0" applyProtection="0"/>
    <xf numFmtId="175" fontId="6" fillId="60" borderId="0" applyNumberFormat="0" applyBorder="0" applyAlignment="0" applyProtection="0"/>
    <xf numFmtId="175" fontId="6" fillId="61" borderId="0" applyNumberFormat="0" applyBorder="0" applyAlignment="0" applyProtection="0"/>
    <xf numFmtId="175" fontId="6" fillId="56" borderId="0" applyNumberFormat="0" applyBorder="0" applyAlignment="0" applyProtection="0"/>
    <xf numFmtId="175" fontId="6" fillId="59" borderId="0" applyNumberFormat="0" applyBorder="0" applyAlignment="0" applyProtection="0"/>
    <xf numFmtId="175" fontId="6" fillId="62" borderId="0" applyNumberFormat="0" applyBorder="0" applyAlignment="0" applyProtection="0"/>
    <xf numFmtId="43" fontId="8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5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6" fillId="36" borderId="0" applyNumberFormat="0" applyBorder="0" applyAlignment="0" applyProtection="0"/>
    <xf numFmtId="175" fontId="6" fillId="28" borderId="0" applyNumberFormat="0" applyBorder="0" applyAlignment="0" applyProtection="0"/>
    <xf numFmtId="175" fontId="6" fillId="32" borderId="0" applyNumberFormat="0" applyBorder="0" applyAlignment="0" applyProtection="0"/>
    <xf numFmtId="175" fontId="6" fillId="36" borderId="0" applyNumberFormat="0" applyBorder="0" applyAlignment="0" applyProtection="0"/>
    <xf numFmtId="175" fontId="6" fillId="36" borderId="0" applyNumberFormat="0" applyBorder="0" applyAlignment="0" applyProtection="0"/>
    <xf numFmtId="175" fontId="6" fillId="36" borderId="0" applyNumberFormat="0" applyBorder="0" applyAlignment="0" applyProtection="0"/>
    <xf numFmtId="175" fontId="6" fillId="40" borderId="0" applyNumberFormat="0" applyBorder="0" applyAlignment="0" applyProtection="0"/>
    <xf numFmtId="175" fontId="6" fillId="44" borderId="0" applyNumberFormat="0" applyBorder="0" applyAlignment="0" applyProtection="0"/>
    <xf numFmtId="175" fontId="6" fillId="48" borderId="0" applyNumberFormat="0" applyBorder="0" applyAlignment="0" applyProtection="0"/>
    <xf numFmtId="175" fontId="6" fillId="53" borderId="0" applyNumberFormat="0" applyBorder="0" applyAlignment="0" applyProtection="0"/>
    <xf numFmtId="175" fontId="6" fillId="54" borderId="0" applyNumberFormat="0" applyBorder="0" applyAlignment="0" applyProtection="0"/>
    <xf numFmtId="175" fontId="6" fillId="55" borderId="0" applyNumberFormat="0" applyBorder="0" applyAlignment="0" applyProtection="0"/>
    <xf numFmtId="175" fontId="6" fillId="56" borderId="0" applyNumberFormat="0" applyBorder="0" applyAlignment="0" applyProtection="0"/>
    <xf numFmtId="175" fontId="6" fillId="57" borderId="0" applyNumberFormat="0" applyBorder="0" applyAlignment="0" applyProtection="0"/>
    <xf numFmtId="175" fontId="6" fillId="29" borderId="0" applyNumberFormat="0" applyBorder="0" applyAlignment="0" applyProtection="0"/>
    <xf numFmtId="175" fontId="6" fillId="33" borderId="0" applyNumberFormat="0" applyBorder="0" applyAlignment="0" applyProtection="0"/>
    <xf numFmtId="175" fontId="6" fillId="37" borderId="0" applyNumberFormat="0" applyBorder="0" applyAlignment="0" applyProtection="0"/>
    <xf numFmtId="175" fontId="6" fillId="41" borderId="0" applyNumberFormat="0" applyBorder="0" applyAlignment="0" applyProtection="0"/>
    <xf numFmtId="175" fontId="6" fillId="45" borderId="0" applyNumberFormat="0" applyBorder="0" applyAlignment="0" applyProtection="0"/>
    <xf numFmtId="175" fontId="6" fillId="49" borderId="0" applyNumberFormat="0" applyBorder="0" applyAlignment="0" applyProtection="0"/>
    <xf numFmtId="175" fontId="6" fillId="59" borderId="0" applyNumberFormat="0" applyBorder="0" applyAlignment="0" applyProtection="0"/>
    <xf numFmtId="175" fontId="6" fillId="60" borderId="0" applyNumberFormat="0" applyBorder="0" applyAlignment="0" applyProtection="0"/>
    <xf numFmtId="175" fontId="6" fillId="61" borderId="0" applyNumberFormat="0" applyBorder="0" applyAlignment="0" applyProtection="0"/>
    <xf numFmtId="175" fontId="6" fillId="56" borderId="0" applyNumberFormat="0" applyBorder="0" applyAlignment="0" applyProtection="0"/>
    <xf numFmtId="175" fontId="6" fillId="59" borderId="0" applyNumberFormat="0" applyBorder="0" applyAlignment="0" applyProtection="0"/>
    <xf numFmtId="175" fontId="6" fillId="62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5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6" fillId="36" borderId="0" applyNumberFormat="0" applyBorder="0" applyAlignment="0" applyProtection="0"/>
    <xf numFmtId="175" fontId="6" fillId="28" borderId="0" applyNumberFormat="0" applyBorder="0" applyAlignment="0" applyProtection="0"/>
    <xf numFmtId="175" fontId="6" fillId="32" borderId="0" applyNumberFormat="0" applyBorder="0" applyAlignment="0" applyProtection="0"/>
    <xf numFmtId="175" fontId="6" fillId="36" borderId="0" applyNumberFormat="0" applyBorder="0" applyAlignment="0" applyProtection="0"/>
    <xf numFmtId="175" fontId="6" fillId="36" borderId="0" applyNumberFormat="0" applyBorder="0" applyAlignment="0" applyProtection="0"/>
    <xf numFmtId="175" fontId="6" fillId="36" borderId="0" applyNumberFormat="0" applyBorder="0" applyAlignment="0" applyProtection="0"/>
    <xf numFmtId="175" fontId="6" fillId="40" borderId="0" applyNumberFormat="0" applyBorder="0" applyAlignment="0" applyProtection="0"/>
    <xf numFmtId="175" fontId="6" fillId="44" borderId="0" applyNumberFormat="0" applyBorder="0" applyAlignment="0" applyProtection="0"/>
    <xf numFmtId="175" fontId="6" fillId="48" borderId="0" applyNumberFormat="0" applyBorder="0" applyAlignment="0" applyProtection="0"/>
    <xf numFmtId="175" fontId="6" fillId="53" borderId="0" applyNumberFormat="0" applyBorder="0" applyAlignment="0" applyProtection="0"/>
    <xf numFmtId="175" fontId="6" fillId="54" borderId="0" applyNumberFormat="0" applyBorder="0" applyAlignment="0" applyProtection="0"/>
    <xf numFmtId="175" fontId="6" fillId="55" borderId="0" applyNumberFormat="0" applyBorder="0" applyAlignment="0" applyProtection="0"/>
    <xf numFmtId="175" fontId="6" fillId="56" borderId="0" applyNumberFormat="0" applyBorder="0" applyAlignment="0" applyProtection="0"/>
    <xf numFmtId="175" fontId="6" fillId="57" borderId="0" applyNumberFormat="0" applyBorder="0" applyAlignment="0" applyProtection="0"/>
    <xf numFmtId="175" fontId="6" fillId="29" borderId="0" applyNumberFormat="0" applyBorder="0" applyAlignment="0" applyProtection="0"/>
    <xf numFmtId="175" fontId="6" fillId="33" borderId="0" applyNumberFormat="0" applyBorder="0" applyAlignment="0" applyProtection="0"/>
    <xf numFmtId="175" fontId="6" fillId="37" borderId="0" applyNumberFormat="0" applyBorder="0" applyAlignment="0" applyProtection="0"/>
    <xf numFmtId="175" fontId="6" fillId="41" borderId="0" applyNumberFormat="0" applyBorder="0" applyAlignment="0" applyProtection="0"/>
    <xf numFmtId="175" fontId="6" fillId="45" borderId="0" applyNumberFormat="0" applyBorder="0" applyAlignment="0" applyProtection="0"/>
    <xf numFmtId="175" fontId="6" fillId="49" borderId="0" applyNumberFormat="0" applyBorder="0" applyAlignment="0" applyProtection="0"/>
    <xf numFmtId="175" fontId="6" fillId="59" borderId="0" applyNumberFormat="0" applyBorder="0" applyAlignment="0" applyProtection="0"/>
    <xf numFmtId="175" fontId="6" fillId="60" borderId="0" applyNumberFormat="0" applyBorder="0" applyAlignment="0" applyProtection="0"/>
    <xf numFmtId="175" fontId="6" fillId="61" borderId="0" applyNumberFormat="0" applyBorder="0" applyAlignment="0" applyProtection="0"/>
    <xf numFmtId="175" fontId="6" fillId="56" borderId="0" applyNumberFormat="0" applyBorder="0" applyAlignment="0" applyProtection="0"/>
    <xf numFmtId="175" fontId="6" fillId="59" borderId="0" applyNumberFormat="0" applyBorder="0" applyAlignment="0" applyProtection="0"/>
    <xf numFmtId="175" fontId="6" fillId="62" borderId="0" applyNumberFormat="0" applyBorder="0" applyAlignment="0" applyProtection="0"/>
    <xf numFmtId="43" fontId="8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5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6" fillId="36" borderId="0" applyNumberFormat="0" applyBorder="0" applyAlignment="0" applyProtection="0"/>
    <xf numFmtId="175" fontId="6" fillId="28" borderId="0" applyNumberFormat="0" applyBorder="0" applyAlignment="0" applyProtection="0"/>
    <xf numFmtId="175" fontId="6" fillId="32" borderId="0" applyNumberFormat="0" applyBorder="0" applyAlignment="0" applyProtection="0"/>
    <xf numFmtId="175" fontId="6" fillId="36" borderId="0" applyNumberFormat="0" applyBorder="0" applyAlignment="0" applyProtection="0"/>
    <xf numFmtId="175" fontId="6" fillId="36" borderId="0" applyNumberFormat="0" applyBorder="0" applyAlignment="0" applyProtection="0"/>
    <xf numFmtId="175" fontId="6" fillId="36" borderId="0" applyNumberFormat="0" applyBorder="0" applyAlignment="0" applyProtection="0"/>
    <xf numFmtId="175" fontId="6" fillId="40" borderId="0" applyNumberFormat="0" applyBorder="0" applyAlignment="0" applyProtection="0"/>
    <xf numFmtId="175" fontId="6" fillId="44" borderId="0" applyNumberFormat="0" applyBorder="0" applyAlignment="0" applyProtection="0"/>
    <xf numFmtId="175" fontId="6" fillId="48" borderId="0" applyNumberFormat="0" applyBorder="0" applyAlignment="0" applyProtection="0"/>
    <xf numFmtId="175" fontId="6" fillId="53" borderId="0" applyNumberFormat="0" applyBorder="0" applyAlignment="0" applyProtection="0"/>
    <xf numFmtId="175" fontId="6" fillId="54" borderId="0" applyNumberFormat="0" applyBorder="0" applyAlignment="0" applyProtection="0"/>
    <xf numFmtId="175" fontId="6" fillId="55" borderId="0" applyNumberFormat="0" applyBorder="0" applyAlignment="0" applyProtection="0"/>
    <xf numFmtId="175" fontId="6" fillId="56" borderId="0" applyNumberFormat="0" applyBorder="0" applyAlignment="0" applyProtection="0"/>
    <xf numFmtId="175" fontId="6" fillId="57" borderId="0" applyNumberFormat="0" applyBorder="0" applyAlignment="0" applyProtection="0"/>
    <xf numFmtId="175" fontId="6" fillId="29" borderId="0" applyNumberFormat="0" applyBorder="0" applyAlignment="0" applyProtection="0"/>
    <xf numFmtId="175" fontId="6" fillId="33" borderId="0" applyNumberFormat="0" applyBorder="0" applyAlignment="0" applyProtection="0"/>
    <xf numFmtId="175" fontId="6" fillId="37" borderId="0" applyNumberFormat="0" applyBorder="0" applyAlignment="0" applyProtection="0"/>
    <xf numFmtId="175" fontId="6" fillId="41" borderId="0" applyNumberFormat="0" applyBorder="0" applyAlignment="0" applyProtection="0"/>
    <xf numFmtId="175" fontId="6" fillId="45" borderId="0" applyNumberFormat="0" applyBorder="0" applyAlignment="0" applyProtection="0"/>
    <xf numFmtId="175" fontId="6" fillId="49" borderId="0" applyNumberFormat="0" applyBorder="0" applyAlignment="0" applyProtection="0"/>
    <xf numFmtId="175" fontId="6" fillId="59" borderId="0" applyNumberFormat="0" applyBorder="0" applyAlignment="0" applyProtection="0"/>
    <xf numFmtId="175" fontId="6" fillId="60" borderId="0" applyNumberFormat="0" applyBorder="0" applyAlignment="0" applyProtection="0"/>
    <xf numFmtId="175" fontId="6" fillId="61" borderId="0" applyNumberFormat="0" applyBorder="0" applyAlignment="0" applyProtection="0"/>
    <xf numFmtId="175" fontId="6" fillId="56" borderId="0" applyNumberFormat="0" applyBorder="0" applyAlignment="0" applyProtection="0"/>
    <xf numFmtId="175" fontId="6" fillId="59" borderId="0" applyNumberFormat="0" applyBorder="0" applyAlignment="0" applyProtection="0"/>
    <xf numFmtId="175" fontId="6" fillId="62" borderId="0" applyNumberFormat="0" applyBorder="0" applyAlignment="0" applyProtection="0"/>
    <xf numFmtId="43" fontId="8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5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29" borderId="0" applyNumberFormat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75" fontId="5" fillId="28" borderId="0" applyNumberFormat="0" applyBorder="0" applyAlignment="0" applyProtection="0"/>
    <xf numFmtId="175" fontId="5" fillId="28" borderId="0" applyNumberFormat="0" applyBorder="0" applyAlignment="0" applyProtection="0"/>
    <xf numFmtId="175" fontId="5" fillId="28" borderId="0" applyNumberFormat="0" applyBorder="0" applyAlignment="0" applyProtection="0"/>
    <xf numFmtId="175" fontId="5" fillId="28" borderId="0" applyNumberFormat="0" applyBorder="0" applyAlignment="0" applyProtection="0"/>
    <xf numFmtId="175" fontId="5" fillId="28" borderId="0" applyNumberFormat="0" applyBorder="0" applyAlignment="0" applyProtection="0"/>
    <xf numFmtId="175" fontId="5" fillId="28" borderId="0" applyNumberFormat="0" applyBorder="0" applyAlignment="0" applyProtection="0"/>
    <xf numFmtId="175" fontId="5" fillId="28" borderId="0" applyNumberFormat="0" applyBorder="0" applyAlignment="0" applyProtection="0"/>
    <xf numFmtId="175" fontId="5" fillId="32" borderId="0" applyNumberFormat="0" applyBorder="0" applyAlignment="0" applyProtection="0"/>
    <xf numFmtId="175" fontId="5" fillId="32" borderId="0" applyNumberFormat="0" applyBorder="0" applyAlignment="0" applyProtection="0"/>
    <xf numFmtId="175" fontId="5" fillId="32" borderId="0" applyNumberFormat="0" applyBorder="0" applyAlignment="0" applyProtection="0"/>
    <xf numFmtId="175" fontId="5" fillId="32" borderId="0" applyNumberFormat="0" applyBorder="0" applyAlignment="0" applyProtection="0"/>
    <xf numFmtId="175" fontId="5" fillId="32" borderId="0" applyNumberFormat="0" applyBorder="0" applyAlignment="0" applyProtection="0"/>
    <xf numFmtId="175" fontId="5" fillId="32" borderId="0" applyNumberFormat="0" applyBorder="0" applyAlignment="0" applyProtection="0"/>
    <xf numFmtId="175" fontId="5" fillId="32" borderId="0" applyNumberFormat="0" applyBorder="0" applyAlignment="0" applyProtection="0"/>
    <xf numFmtId="175" fontId="5" fillId="36" borderId="0" applyNumberFormat="0" applyBorder="0" applyAlignment="0" applyProtection="0"/>
    <xf numFmtId="175" fontId="5" fillId="36" borderId="0" applyNumberFormat="0" applyBorder="0" applyAlignment="0" applyProtection="0"/>
    <xf numFmtId="175" fontId="5" fillId="36" borderId="0" applyNumberFormat="0" applyBorder="0" applyAlignment="0" applyProtection="0"/>
    <xf numFmtId="175" fontId="5" fillId="36" borderId="0" applyNumberFormat="0" applyBorder="0" applyAlignment="0" applyProtection="0"/>
    <xf numFmtId="175" fontId="5" fillId="36" borderId="0" applyNumberFormat="0" applyBorder="0" applyAlignment="0" applyProtection="0"/>
    <xf numFmtId="175" fontId="5" fillId="36" borderId="0" applyNumberFormat="0" applyBorder="0" applyAlignment="0" applyProtection="0"/>
    <xf numFmtId="175" fontId="5" fillId="36" borderId="0" applyNumberFormat="0" applyBorder="0" applyAlignment="0" applyProtection="0"/>
    <xf numFmtId="175" fontId="5" fillId="36" borderId="0" applyNumberFormat="0" applyBorder="0" applyAlignment="0" applyProtection="0"/>
    <xf numFmtId="175" fontId="5" fillId="36" borderId="0" applyNumberFormat="0" applyBorder="0" applyAlignment="0" applyProtection="0"/>
    <xf numFmtId="175" fontId="5" fillId="36" borderId="0" applyNumberFormat="0" applyBorder="0" applyAlignment="0" applyProtection="0"/>
    <xf numFmtId="175" fontId="5" fillId="36" borderId="0" applyNumberFormat="0" applyBorder="0" applyAlignment="0" applyProtection="0"/>
    <xf numFmtId="175" fontId="5" fillId="36" borderId="0" applyNumberFormat="0" applyBorder="0" applyAlignment="0" applyProtection="0"/>
    <xf numFmtId="175" fontId="5" fillId="36" borderId="0" applyNumberFormat="0" applyBorder="0" applyAlignment="0" applyProtection="0"/>
    <xf numFmtId="175" fontId="5" fillId="36" borderId="0" applyNumberFormat="0" applyBorder="0" applyAlignment="0" applyProtection="0"/>
    <xf numFmtId="175" fontId="5" fillId="36" borderId="0" applyNumberFormat="0" applyBorder="0" applyAlignment="0" applyProtection="0"/>
    <xf numFmtId="175" fontId="5" fillId="36" borderId="0" applyNumberFormat="0" applyBorder="0" applyAlignment="0" applyProtection="0"/>
    <xf numFmtId="175" fontId="5" fillId="36" borderId="0" applyNumberFormat="0" applyBorder="0" applyAlignment="0" applyProtection="0"/>
    <xf numFmtId="175" fontId="5" fillId="40" borderId="0" applyNumberFormat="0" applyBorder="0" applyAlignment="0" applyProtection="0"/>
    <xf numFmtId="175" fontId="5" fillId="40" borderId="0" applyNumberFormat="0" applyBorder="0" applyAlignment="0" applyProtection="0"/>
    <xf numFmtId="175" fontId="5" fillId="40" borderId="0" applyNumberFormat="0" applyBorder="0" applyAlignment="0" applyProtection="0"/>
    <xf numFmtId="175" fontId="5" fillId="40" borderId="0" applyNumberFormat="0" applyBorder="0" applyAlignment="0" applyProtection="0"/>
    <xf numFmtId="175" fontId="5" fillId="40" borderId="0" applyNumberFormat="0" applyBorder="0" applyAlignment="0" applyProtection="0"/>
    <xf numFmtId="175" fontId="5" fillId="40" borderId="0" applyNumberFormat="0" applyBorder="0" applyAlignment="0" applyProtection="0"/>
    <xf numFmtId="175" fontId="5" fillId="40" borderId="0" applyNumberFormat="0" applyBorder="0" applyAlignment="0" applyProtection="0"/>
    <xf numFmtId="175" fontId="5" fillId="44" borderId="0" applyNumberFormat="0" applyBorder="0" applyAlignment="0" applyProtection="0"/>
    <xf numFmtId="175" fontId="5" fillId="44" borderId="0" applyNumberFormat="0" applyBorder="0" applyAlignment="0" applyProtection="0"/>
    <xf numFmtId="175" fontId="5" fillId="44" borderId="0" applyNumberFormat="0" applyBorder="0" applyAlignment="0" applyProtection="0"/>
    <xf numFmtId="175" fontId="5" fillId="44" borderId="0" applyNumberFormat="0" applyBorder="0" applyAlignment="0" applyProtection="0"/>
    <xf numFmtId="175" fontId="5" fillId="44" borderId="0" applyNumberFormat="0" applyBorder="0" applyAlignment="0" applyProtection="0"/>
    <xf numFmtId="175" fontId="5" fillId="44" borderId="0" applyNumberFormat="0" applyBorder="0" applyAlignment="0" applyProtection="0"/>
    <xf numFmtId="175" fontId="5" fillId="44" borderId="0" applyNumberFormat="0" applyBorder="0" applyAlignment="0" applyProtection="0"/>
    <xf numFmtId="175" fontId="5" fillId="48" borderId="0" applyNumberFormat="0" applyBorder="0" applyAlignment="0" applyProtection="0"/>
    <xf numFmtId="175" fontId="5" fillId="48" borderId="0" applyNumberFormat="0" applyBorder="0" applyAlignment="0" applyProtection="0"/>
    <xf numFmtId="175" fontId="5" fillId="48" borderId="0" applyNumberFormat="0" applyBorder="0" applyAlignment="0" applyProtection="0"/>
    <xf numFmtId="175" fontId="5" fillId="48" borderId="0" applyNumberFormat="0" applyBorder="0" applyAlignment="0" applyProtection="0"/>
    <xf numFmtId="175" fontId="5" fillId="48" borderId="0" applyNumberFormat="0" applyBorder="0" applyAlignment="0" applyProtection="0"/>
    <xf numFmtId="175" fontId="5" fillId="48" borderId="0" applyNumberFormat="0" applyBorder="0" applyAlignment="0" applyProtection="0"/>
    <xf numFmtId="175" fontId="5" fillId="48" borderId="0" applyNumberFormat="0" applyBorder="0" applyAlignment="0" applyProtection="0"/>
    <xf numFmtId="175" fontId="5" fillId="53" borderId="0" applyNumberFormat="0" applyBorder="0" applyAlignment="0" applyProtection="0"/>
    <xf numFmtId="175" fontId="5" fillId="53" borderId="0" applyNumberFormat="0" applyBorder="0" applyAlignment="0" applyProtection="0"/>
    <xf numFmtId="175" fontId="5" fillId="53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175" fontId="5" fillId="54" borderId="0" applyNumberFormat="0" applyBorder="0" applyAlignment="0" applyProtection="0"/>
    <xf numFmtId="175" fontId="5" fillId="54" borderId="0" applyNumberFormat="0" applyBorder="0" applyAlignment="0" applyProtection="0"/>
    <xf numFmtId="175" fontId="5" fillId="54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175" fontId="5" fillId="55" borderId="0" applyNumberFormat="0" applyBorder="0" applyAlignment="0" applyProtection="0"/>
    <xf numFmtId="175" fontId="5" fillId="55" borderId="0" applyNumberFormat="0" applyBorder="0" applyAlignment="0" applyProtection="0"/>
    <xf numFmtId="175" fontId="5" fillId="55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175" fontId="5" fillId="56" borderId="0" applyNumberFormat="0" applyBorder="0" applyAlignment="0" applyProtection="0"/>
    <xf numFmtId="175" fontId="5" fillId="56" borderId="0" applyNumberFormat="0" applyBorder="0" applyAlignment="0" applyProtection="0"/>
    <xf numFmtId="175" fontId="5" fillId="56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175" fontId="5" fillId="57" borderId="0" applyNumberFormat="0" applyBorder="0" applyAlignment="0" applyProtection="0"/>
    <xf numFmtId="175" fontId="5" fillId="57" borderId="0" applyNumberFormat="0" applyBorder="0" applyAlignment="0" applyProtection="0"/>
    <xf numFmtId="175" fontId="5" fillId="57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175" fontId="5" fillId="29" borderId="0" applyNumberFormat="0" applyBorder="0" applyAlignment="0" applyProtection="0"/>
    <xf numFmtId="175" fontId="5" fillId="29" borderId="0" applyNumberFormat="0" applyBorder="0" applyAlignment="0" applyProtection="0"/>
    <xf numFmtId="175" fontId="5" fillId="29" borderId="0" applyNumberFormat="0" applyBorder="0" applyAlignment="0" applyProtection="0"/>
    <xf numFmtId="175" fontId="5" fillId="29" borderId="0" applyNumberFormat="0" applyBorder="0" applyAlignment="0" applyProtection="0"/>
    <xf numFmtId="175" fontId="5" fillId="29" borderId="0" applyNumberFormat="0" applyBorder="0" applyAlignment="0" applyProtection="0"/>
    <xf numFmtId="175" fontId="5" fillId="29" borderId="0" applyNumberFormat="0" applyBorder="0" applyAlignment="0" applyProtection="0"/>
    <xf numFmtId="175" fontId="5" fillId="33" borderId="0" applyNumberFormat="0" applyBorder="0" applyAlignment="0" applyProtection="0"/>
    <xf numFmtId="175" fontId="5" fillId="33" borderId="0" applyNumberFormat="0" applyBorder="0" applyAlignment="0" applyProtection="0"/>
    <xf numFmtId="175" fontId="5" fillId="33" borderId="0" applyNumberFormat="0" applyBorder="0" applyAlignment="0" applyProtection="0"/>
    <xf numFmtId="175" fontId="5" fillId="33" borderId="0" applyNumberFormat="0" applyBorder="0" applyAlignment="0" applyProtection="0"/>
    <xf numFmtId="175" fontId="5" fillId="33" borderId="0" applyNumberFormat="0" applyBorder="0" applyAlignment="0" applyProtection="0"/>
    <xf numFmtId="175" fontId="5" fillId="33" borderId="0" applyNumberFormat="0" applyBorder="0" applyAlignment="0" applyProtection="0"/>
    <xf numFmtId="175" fontId="5" fillId="33" borderId="0" applyNumberFormat="0" applyBorder="0" applyAlignment="0" applyProtection="0"/>
    <xf numFmtId="175" fontId="5" fillId="37" borderId="0" applyNumberFormat="0" applyBorder="0" applyAlignment="0" applyProtection="0"/>
    <xf numFmtId="175" fontId="5" fillId="37" borderId="0" applyNumberFormat="0" applyBorder="0" applyAlignment="0" applyProtection="0"/>
    <xf numFmtId="175" fontId="5" fillId="37" borderId="0" applyNumberFormat="0" applyBorder="0" applyAlignment="0" applyProtection="0"/>
    <xf numFmtId="175" fontId="5" fillId="37" borderId="0" applyNumberFormat="0" applyBorder="0" applyAlignment="0" applyProtection="0"/>
    <xf numFmtId="175" fontId="5" fillId="37" borderId="0" applyNumberFormat="0" applyBorder="0" applyAlignment="0" applyProtection="0"/>
    <xf numFmtId="175" fontId="5" fillId="37" borderId="0" applyNumberFormat="0" applyBorder="0" applyAlignment="0" applyProtection="0"/>
    <xf numFmtId="175" fontId="5" fillId="37" borderId="0" applyNumberFormat="0" applyBorder="0" applyAlignment="0" applyProtection="0"/>
    <xf numFmtId="175" fontId="5" fillId="41" borderId="0" applyNumberFormat="0" applyBorder="0" applyAlignment="0" applyProtection="0"/>
    <xf numFmtId="175" fontId="5" fillId="41" borderId="0" applyNumberFormat="0" applyBorder="0" applyAlignment="0" applyProtection="0"/>
    <xf numFmtId="175" fontId="5" fillId="41" borderId="0" applyNumberFormat="0" applyBorder="0" applyAlignment="0" applyProtection="0"/>
    <xf numFmtId="175" fontId="5" fillId="41" borderId="0" applyNumberFormat="0" applyBorder="0" applyAlignment="0" applyProtection="0"/>
    <xf numFmtId="175" fontId="5" fillId="41" borderId="0" applyNumberFormat="0" applyBorder="0" applyAlignment="0" applyProtection="0"/>
    <xf numFmtId="175" fontId="5" fillId="41" borderId="0" applyNumberFormat="0" applyBorder="0" applyAlignment="0" applyProtection="0"/>
    <xf numFmtId="175" fontId="5" fillId="41" borderId="0" applyNumberFormat="0" applyBorder="0" applyAlignment="0" applyProtection="0"/>
    <xf numFmtId="175" fontId="5" fillId="45" borderId="0" applyNumberFormat="0" applyBorder="0" applyAlignment="0" applyProtection="0"/>
    <xf numFmtId="175" fontId="5" fillId="45" borderId="0" applyNumberFormat="0" applyBorder="0" applyAlignment="0" applyProtection="0"/>
    <xf numFmtId="175" fontId="5" fillId="45" borderId="0" applyNumberFormat="0" applyBorder="0" applyAlignment="0" applyProtection="0"/>
    <xf numFmtId="175" fontId="5" fillId="45" borderId="0" applyNumberFormat="0" applyBorder="0" applyAlignment="0" applyProtection="0"/>
    <xf numFmtId="175" fontId="5" fillId="45" borderId="0" applyNumberFormat="0" applyBorder="0" applyAlignment="0" applyProtection="0"/>
    <xf numFmtId="175" fontId="5" fillId="45" borderId="0" applyNumberFormat="0" applyBorder="0" applyAlignment="0" applyProtection="0"/>
    <xf numFmtId="175" fontId="5" fillId="45" borderId="0" applyNumberFormat="0" applyBorder="0" applyAlignment="0" applyProtection="0"/>
    <xf numFmtId="175" fontId="5" fillId="49" borderId="0" applyNumberFormat="0" applyBorder="0" applyAlignment="0" applyProtection="0"/>
    <xf numFmtId="175" fontId="5" fillId="49" borderId="0" applyNumberFormat="0" applyBorder="0" applyAlignment="0" applyProtection="0"/>
    <xf numFmtId="175" fontId="5" fillId="49" borderId="0" applyNumberFormat="0" applyBorder="0" applyAlignment="0" applyProtection="0"/>
    <xf numFmtId="175" fontId="5" fillId="49" borderId="0" applyNumberFormat="0" applyBorder="0" applyAlignment="0" applyProtection="0"/>
    <xf numFmtId="175" fontId="5" fillId="49" borderId="0" applyNumberFormat="0" applyBorder="0" applyAlignment="0" applyProtection="0"/>
    <xf numFmtId="175" fontId="5" fillId="49" borderId="0" applyNumberFormat="0" applyBorder="0" applyAlignment="0" applyProtection="0"/>
    <xf numFmtId="175" fontId="5" fillId="49" borderId="0" applyNumberFormat="0" applyBorder="0" applyAlignment="0" applyProtection="0"/>
    <xf numFmtId="175" fontId="5" fillId="59" borderId="0" applyNumberFormat="0" applyBorder="0" applyAlignment="0" applyProtection="0"/>
    <xf numFmtId="175" fontId="5" fillId="59" borderId="0" applyNumberFormat="0" applyBorder="0" applyAlignment="0" applyProtection="0"/>
    <xf numFmtId="175" fontId="5" fillId="5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175" fontId="5" fillId="60" borderId="0" applyNumberFormat="0" applyBorder="0" applyAlignment="0" applyProtection="0"/>
    <xf numFmtId="175" fontId="5" fillId="60" borderId="0" applyNumberFormat="0" applyBorder="0" applyAlignment="0" applyProtection="0"/>
    <xf numFmtId="175" fontId="5" fillId="60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175" fontId="5" fillId="61" borderId="0" applyNumberFormat="0" applyBorder="0" applyAlignment="0" applyProtection="0"/>
    <xf numFmtId="175" fontId="5" fillId="61" borderId="0" applyNumberFormat="0" applyBorder="0" applyAlignment="0" applyProtection="0"/>
    <xf numFmtId="175" fontId="5" fillId="61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175" fontId="5" fillId="56" borderId="0" applyNumberFormat="0" applyBorder="0" applyAlignment="0" applyProtection="0"/>
    <xf numFmtId="175" fontId="5" fillId="56" borderId="0" applyNumberFormat="0" applyBorder="0" applyAlignment="0" applyProtection="0"/>
    <xf numFmtId="175" fontId="5" fillId="56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175" fontId="5" fillId="59" borderId="0" applyNumberFormat="0" applyBorder="0" applyAlignment="0" applyProtection="0"/>
    <xf numFmtId="175" fontId="5" fillId="59" borderId="0" applyNumberFormat="0" applyBorder="0" applyAlignment="0" applyProtection="0"/>
    <xf numFmtId="175" fontId="5" fillId="59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175" fontId="5" fillId="62" borderId="0" applyNumberFormat="0" applyBorder="0" applyAlignment="0" applyProtection="0"/>
    <xf numFmtId="175" fontId="5" fillId="62" borderId="0" applyNumberFormat="0" applyBorder="0" applyAlignment="0" applyProtection="0"/>
    <xf numFmtId="175" fontId="5" fillId="62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6" borderId="80" applyNumberFormat="0" applyFont="0" applyAlignment="0" applyProtection="0"/>
    <xf numFmtId="0" fontId="5" fillId="26" borderId="80" applyNumberFormat="0" applyFont="0" applyAlignment="0" applyProtection="0"/>
    <xf numFmtId="0" fontId="5" fillId="26" borderId="80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75" fontId="5" fillId="28" borderId="0" applyNumberFormat="0" applyBorder="0" applyAlignment="0" applyProtection="0"/>
    <xf numFmtId="175" fontId="5" fillId="32" borderId="0" applyNumberFormat="0" applyBorder="0" applyAlignment="0" applyProtection="0"/>
    <xf numFmtId="175" fontId="5" fillId="36" borderId="0" applyNumberFormat="0" applyBorder="0" applyAlignment="0" applyProtection="0"/>
    <xf numFmtId="175" fontId="5" fillId="36" borderId="0" applyNumberFormat="0" applyBorder="0" applyAlignment="0" applyProtection="0"/>
    <xf numFmtId="175" fontId="5" fillId="36" borderId="0" applyNumberFormat="0" applyBorder="0" applyAlignment="0" applyProtection="0"/>
    <xf numFmtId="175" fontId="5" fillId="40" borderId="0" applyNumberFormat="0" applyBorder="0" applyAlignment="0" applyProtection="0"/>
    <xf numFmtId="175" fontId="5" fillId="44" borderId="0" applyNumberFormat="0" applyBorder="0" applyAlignment="0" applyProtection="0"/>
    <xf numFmtId="175" fontId="5" fillId="48" borderId="0" applyNumberFormat="0" applyBorder="0" applyAlignment="0" applyProtection="0"/>
    <xf numFmtId="175" fontId="5" fillId="53" borderId="0" applyNumberFormat="0" applyBorder="0" applyAlignment="0" applyProtection="0"/>
    <xf numFmtId="0" fontId="5" fillId="28" borderId="0" applyNumberFormat="0" applyBorder="0" applyAlignment="0" applyProtection="0"/>
    <xf numFmtId="175" fontId="5" fillId="54" borderId="0" applyNumberFormat="0" applyBorder="0" applyAlignment="0" applyProtection="0"/>
    <xf numFmtId="0" fontId="5" fillId="32" borderId="0" applyNumberFormat="0" applyBorder="0" applyAlignment="0" applyProtection="0"/>
    <xf numFmtId="175" fontId="5" fillId="55" borderId="0" applyNumberFormat="0" applyBorder="0" applyAlignment="0" applyProtection="0"/>
    <xf numFmtId="0" fontId="5" fillId="36" borderId="0" applyNumberFormat="0" applyBorder="0" applyAlignment="0" applyProtection="0"/>
    <xf numFmtId="175" fontId="5" fillId="56" borderId="0" applyNumberFormat="0" applyBorder="0" applyAlignment="0" applyProtection="0"/>
    <xf numFmtId="0" fontId="5" fillId="40" borderId="0" applyNumberFormat="0" applyBorder="0" applyAlignment="0" applyProtection="0"/>
    <xf numFmtId="175" fontId="5" fillId="57" borderId="0" applyNumberFormat="0" applyBorder="0" applyAlignment="0" applyProtection="0"/>
    <xf numFmtId="0" fontId="5" fillId="44" borderId="0" applyNumberFormat="0" applyBorder="0" applyAlignment="0" applyProtection="0"/>
    <xf numFmtId="0" fontId="5" fillId="48" borderId="0" applyNumberFormat="0" applyBorder="0" applyAlignment="0" applyProtection="0"/>
    <xf numFmtId="175" fontId="5" fillId="29" borderId="0" applyNumberFormat="0" applyBorder="0" applyAlignment="0" applyProtection="0"/>
    <xf numFmtId="175" fontId="5" fillId="33" borderId="0" applyNumberFormat="0" applyBorder="0" applyAlignment="0" applyProtection="0"/>
    <xf numFmtId="175" fontId="5" fillId="37" borderId="0" applyNumberFormat="0" applyBorder="0" applyAlignment="0" applyProtection="0"/>
    <xf numFmtId="175" fontId="5" fillId="41" borderId="0" applyNumberFormat="0" applyBorder="0" applyAlignment="0" applyProtection="0"/>
    <xf numFmtId="175" fontId="5" fillId="45" borderId="0" applyNumberFormat="0" applyBorder="0" applyAlignment="0" applyProtection="0"/>
    <xf numFmtId="175" fontId="5" fillId="49" borderId="0" applyNumberFormat="0" applyBorder="0" applyAlignment="0" applyProtection="0"/>
    <xf numFmtId="175" fontId="5" fillId="59" borderId="0" applyNumberFormat="0" applyBorder="0" applyAlignment="0" applyProtection="0"/>
    <xf numFmtId="0" fontId="5" fillId="29" borderId="0" applyNumberFormat="0" applyBorder="0" applyAlignment="0" applyProtection="0"/>
    <xf numFmtId="175" fontId="5" fillId="60" borderId="0" applyNumberFormat="0" applyBorder="0" applyAlignment="0" applyProtection="0"/>
    <xf numFmtId="0" fontId="5" fillId="33" borderId="0" applyNumberFormat="0" applyBorder="0" applyAlignment="0" applyProtection="0"/>
    <xf numFmtId="175" fontId="5" fillId="61" borderId="0" applyNumberFormat="0" applyBorder="0" applyAlignment="0" applyProtection="0"/>
    <xf numFmtId="0" fontId="5" fillId="37" borderId="0" applyNumberFormat="0" applyBorder="0" applyAlignment="0" applyProtection="0"/>
    <xf numFmtId="175" fontId="5" fillId="56" borderId="0" applyNumberFormat="0" applyBorder="0" applyAlignment="0" applyProtection="0"/>
    <xf numFmtId="0" fontId="5" fillId="41" borderId="0" applyNumberFormat="0" applyBorder="0" applyAlignment="0" applyProtection="0"/>
    <xf numFmtId="175" fontId="5" fillId="59" borderId="0" applyNumberFormat="0" applyBorder="0" applyAlignment="0" applyProtection="0"/>
    <xf numFmtId="0" fontId="5" fillId="45" borderId="0" applyNumberFormat="0" applyBorder="0" applyAlignment="0" applyProtection="0"/>
    <xf numFmtId="175" fontId="5" fillId="62" borderId="0" applyNumberFormat="0" applyBorder="0" applyAlignment="0" applyProtection="0"/>
    <xf numFmtId="0" fontId="5" fillId="49" borderId="0" applyNumberFormat="0" applyBorder="0" applyAlignment="0" applyProtection="0"/>
    <xf numFmtId="175" fontId="5" fillId="0" borderId="0"/>
    <xf numFmtId="175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0" fontId="5" fillId="26" borderId="80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5" fillId="0" borderId="0" applyFont="0" applyFill="0" applyBorder="0" applyAlignment="0" applyProtection="0"/>
    <xf numFmtId="175" fontId="5" fillId="28" borderId="0" applyNumberFormat="0" applyBorder="0" applyAlignment="0" applyProtection="0"/>
    <xf numFmtId="175" fontId="5" fillId="32" borderId="0" applyNumberFormat="0" applyBorder="0" applyAlignment="0" applyProtection="0"/>
    <xf numFmtId="175" fontId="5" fillId="36" borderId="0" applyNumberFormat="0" applyBorder="0" applyAlignment="0" applyProtection="0"/>
    <xf numFmtId="175" fontId="5" fillId="36" borderId="0" applyNumberFormat="0" applyBorder="0" applyAlignment="0" applyProtection="0"/>
    <xf numFmtId="175" fontId="5" fillId="36" borderId="0" applyNumberFormat="0" applyBorder="0" applyAlignment="0" applyProtection="0"/>
    <xf numFmtId="175" fontId="5" fillId="40" borderId="0" applyNumberFormat="0" applyBorder="0" applyAlignment="0" applyProtection="0"/>
    <xf numFmtId="175" fontId="5" fillId="44" borderId="0" applyNumberFormat="0" applyBorder="0" applyAlignment="0" applyProtection="0"/>
    <xf numFmtId="175" fontId="5" fillId="48" borderId="0" applyNumberFormat="0" applyBorder="0" applyAlignment="0" applyProtection="0"/>
    <xf numFmtId="175" fontId="5" fillId="29" borderId="0" applyNumberFormat="0" applyBorder="0" applyAlignment="0" applyProtection="0"/>
    <xf numFmtId="175" fontId="5" fillId="33" borderId="0" applyNumberFormat="0" applyBorder="0" applyAlignment="0" applyProtection="0"/>
    <xf numFmtId="175" fontId="5" fillId="37" borderId="0" applyNumberFormat="0" applyBorder="0" applyAlignment="0" applyProtection="0"/>
    <xf numFmtId="175" fontId="5" fillId="41" borderId="0" applyNumberFormat="0" applyBorder="0" applyAlignment="0" applyProtection="0"/>
    <xf numFmtId="175" fontId="5" fillId="45" borderId="0" applyNumberFormat="0" applyBorder="0" applyAlignment="0" applyProtection="0"/>
    <xf numFmtId="175" fontId="5" fillId="49" borderId="0" applyNumberFormat="0" applyBorder="0" applyAlignment="0" applyProtection="0"/>
    <xf numFmtId="175" fontId="5" fillId="0" borderId="0"/>
    <xf numFmtId="175" fontId="5" fillId="0" borderId="0"/>
    <xf numFmtId="0" fontId="5" fillId="0" borderId="0"/>
    <xf numFmtId="0" fontId="5" fillId="0" borderId="0"/>
    <xf numFmtId="175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5" fillId="36" borderId="0" applyNumberFormat="0" applyBorder="0" applyAlignment="0" applyProtection="0"/>
    <xf numFmtId="175" fontId="5" fillId="28" borderId="0" applyNumberFormat="0" applyBorder="0" applyAlignment="0" applyProtection="0"/>
    <xf numFmtId="175" fontId="5" fillId="32" borderId="0" applyNumberFormat="0" applyBorder="0" applyAlignment="0" applyProtection="0"/>
    <xf numFmtId="175" fontId="5" fillId="36" borderId="0" applyNumberFormat="0" applyBorder="0" applyAlignment="0" applyProtection="0"/>
    <xf numFmtId="175" fontId="5" fillId="36" borderId="0" applyNumberFormat="0" applyBorder="0" applyAlignment="0" applyProtection="0"/>
    <xf numFmtId="175" fontId="5" fillId="36" borderId="0" applyNumberFormat="0" applyBorder="0" applyAlignment="0" applyProtection="0"/>
    <xf numFmtId="175" fontId="5" fillId="40" borderId="0" applyNumberFormat="0" applyBorder="0" applyAlignment="0" applyProtection="0"/>
    <xf numFmtId="175" fontId="5" fillId="44" borderId="0" applyNumberFormat="0" applyBorder="0" applyAlignment="0" applyProtection="0"/>
    <xf numFmtId="175" fontId="5" fillId="48" borderId="0" applyNumberFormat="0" applyBorder="0" applyAlignment="0" applyProtection="0"/>
    <xf numFmtId="175" fontId="5" fillId="53" borderId="0" applyNumberFormat="0" applyBorder="0" applyAlignment="0" applyProtection="0"/>
    <xf numFmtId="175" fontId="5" fillId="54" borderId="0" applyNumberFormat="0" applyBorder="0" applyAlignment="0" applyProtection="0"/>
    <xf numFmtId="175" fontId="5" fillId="55" borderId="0" applyNumberFormat="0" applyBorder="0" applyAlignment="0" applyProtection="0"/>
    <xf numFmtId="175" fontId="5" fillId="56" borderId="0" applyNumberFormat="0" applyBorder="0" applyAlignment="0" applyProtection="0"/>
    <xf numFmtId="175" fontId="5" fillId="57" borderId="0" applyNumberFormat="0" applyBorder="0" applyAlignment="0" applyProtection="0"/>
    <xf numFmtId="175" fontId="5" fillId="29" borderId="0" applyNumberFormat="0" applyBorder="0" applyAlignment="0" applyProtection="0"/>
    <xf numFmtId="175" fontId="5" fillId="33" borderId="0" applyNumberFormat="0" applyBorder="0" applyAlignment="0" applyProtection="0"/>
    <xf numFmtId="175" fontId="5" fillId="37" borderId="0" applyNumberFormat="0" applyBorder="0" applyAlignment="0" applyProtection="0"/>
    <xf numFmtId="175" fontId="5" fillId="41" borderId="0" applyNumberFormat="0" applyBorder="0" applyAlignment="0" applyProtection="0"/>
    <xf numFmtId="175" fontId="5" fillId="45" borderId="0" applyNumberFormat="0" applyBorder="0" applyAlignment="0" applyProtection="0"/>
    <xf numFmtId="175" fontId="5" fillId="49" borderId="0" applyNumberFormat="0" applyBorder="0" applyAlignment="0" applyProtection="0"/>
    <xf numFmtId="175" fontId="5" fillId="59" borderId="0" applyNumberFormat="0" applyBorder="0" applyAlignment="0" applyProtection="0"/>
    <xf numFmtId="175" fontId="5" fillId="60" borderId="0" applyNumberFormat="0" applyBorder="0" applyAlignment="0" applyProtection="0"/>
    <xf numFmtId="175" fontId="5" fillId="61" borderId="0" applyNumberFormat="0" applyBorder="0" applyAlignment="0" applyProtection="0"/>
    <xf numFmtId="175" fontId="5" fillId="56" borderId="0" applyNumberFormat="0" applyBorder="0" applyAlignment="0" applyProtection="0"/>
    <xf numFmtId="175" fontId="5" fillId="59" borderId="0" applyNumberFormat="0" applyBorder="0" applyAlignment="0" applyProtection="0"/>
    <xf numFmtId="175" fontId="5" fillId="62" borderId="0" applyNumberFormat="0" applyBorder="0" applyAlignment="0" applyProtection="0"/>
    <xf numFmtId="43" fontId="4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5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5" fillId="36" borderId="0" applyNumberFormat="0" applyBorder="0" applyAlignment="0" applyProtection="0"/>
    <xf numFmtId="175" fontId="5" fillId="28" borderId="0" applyNumberFormat="0" applyBorder="0" applyAlignment="0" applyProtection="0"/>
    <xf numFmtId="175" fontId="5" fillId="32" borderId="0" applyNumberFormat="0" applyBorder="0" applyAlignment="0" applyProtection="0"/>
    <xf numFmtId="175" fontId="5" fillId="36" borderId="0" applyNumberFormat="0" applyBorder="0" applyAlignment="0" applyProtection="0"/>
    <xf numFmtId="175" fontId="5" fillId="36" borderId="0" applyNumberFormat="0" applyBorder="0" applyAlignment="0" applyProtection="0"/>
    <xf numFmtId="175" fontId="5" fillId="36" borderId="0" applyNumberFormat="0" applyBorder="0" applyAlignment="0" applyProtection="0"/>
    <xf numFmtId="175" fontId="5" fillId="40" borderId="0" applyNumberFormat="0" applyBorder="0" applyAlignment="0" applyProtection="0"/>
    <xf numFmtId="175" fontId="5" fillId="44" borderId="0" applyNumberFormat="0" applyBorder="0" applyAlignment="0" applyProtection="0"/>
    <xf numFmtId="175" fontId="5" fillId="48" borderId="0" applyNumberFormat="0" applyBorder="0" applyAlignment="0" applyProtection="0"/>
    <xf numFmtId="175" fontId="5" fillId="53" borderId="0" applyNumberFormat="0" applyBorder="0" applyAlignment="0" applyProtection="0"/>
    <xf numFmtId="175" fontId="5" fillId="54" borderId="0" applyNumberFormat="0" applyBorder="0" applyAlignment="0" applyProtection="0"/>
    <xf numFmtId="175" fontId="5" fillId="55" borderId="0" applyNumberFormat="0" applyBorder="0" applyAlignment="0" applyProtection="0"/>
    <xf numFmtId="175" fontId="5" fillId="56" borderId="0" applyNumberFormat="0" applyBorder="0" applyAlignment="0" applyProtection="0"/>
    <xf numFmtId="175" fontId="5" fillId="57" borderId="0" applyNumberFormat="0" applyBorder="0" applyAlignment="0" applyProtection="0"/>
    <xf numFmtId="175" fontId="5" fillId="29" borderId="0" applyNumberFormat="0" applyBorder="0" applyAlignment="0" applyProtection="0"/>
    <xf numFmtId="175" fontId="5" fillId="33" borderId="0" applyNumberFormat="0" applyBorder="0" applyAlignment="0" applyProtection="0"/>
    <xf numFmtId="175" fontId="5" fillId="37" borderId="0" applyNumberFormat="0" applyBorder="0" applyAlignment="0" applyProtection="0"/>
    <xf numFmtId="175" fontId="5" fillId="41" borderId="0" applyNumberFormat="0" applyBorder="0" applyAlignment="0" applyProtection="0"/>
    <xf numFmtId="175" fontId="5" fillId="45" borderId="0" applyNumberFormat="0" applyBorder="0" applyAlignment="0" applyProtection="0"/>
    <xf numFmtId="175" fontId="5" fillId="49" borderId="0" applyNumberFormat="0" applyBorder="0" applyAlignment="0" applyProtection="0"/>
    <xf numFmtId="175" fontId="5" fillId="59" borderId="0" applyNumberFormat="0" applyBorder="0" applyAlignment="0" applyProtection="0"/>
    <xf numFmtId="175" fontId="5" fillId="60" borderId="0" applyNumberFormat="0" applyBorder="0" applyAlignment="0" applyProtection="0"/>
    <xf numFmtId="175" fontId="5" fillId="61" borderId="0" applyNumberFormat="0" applyBorder="0" applyAlignment="0" applyProtection="0"/>
    <xf numFmtId="175" fontId="5" fillId="56" borderId="0" applyNumberFormat="0" applyBorder="0" applyAlignment="0" applyProtection="0"/>
    <xf numFmtId="175" fontId="5" fillId="59" borderId="0" applyNumberFormat="0" applyBorder="0" applyAlignment="0" applyProtection="0"/>
    <xf numFmtId="175" fontId="5" fillId="62" borderId="0" applyNumberFormat="0" applyBorder="0" applyAlignment="0" applyProtection="0"/>
    <xf numFmtId="43" fontId="8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5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5" fillId="36" borderId="0" applyNumberFormat="0" applyBorder="0" applyAlignment="0" applyProtection="0"/>
    <xf numFmtId="175" fontId="5" fillId="28" borderId="0" applyNumberFormat="0" applyBorder="0" applyAlignment="0" applyProtection="0"/>
    <xf numFmtId="175" fontId="5" fillId="32" borderId="0" applyNumberFormat="0" applyBorder="0" applyAlignment="0" applyProtection="0"/>
    <xf numFmtId="175" fontId="5" fillId="36" borderId="0" applyNumberFormat="0" applyBorder="0" applyAlignment="0" applyProtection="0"/>
    <xf numFmtId="175" fontId="5" fillId="36" borderId="0" applyNumberFormat="0" applyBorder="0" applyAlignment="0" applyProtection="0"/>
    <xf numFmtId="175" fontId="5" fillId="36" borderId="0" applyNumberFormat="0" applyBorder="0" applyAlignment="0" applyProtection="0"/>
    <xf numFmtId="175" fontId="5" fillId="40" borderId="0" applyNumberFormat="0" applyBorder="0" applyAlignment="0" applyProtection="0"/>
    <xf numFmtId="175" fontId="5" fillId="44" borderId="0" applyNumberFormat="0" applyBorder="0" applyAlignment="0" applyProtection="0"/>
    <xf numFmtId="175" fontId="5" fillId="48" borderId="0" applyNumberFormat="0" applyBorder="0" applyAlignment="0" applyProtection="0"/>
    <xf numFmtId="175" fontId="5" fillId="53" borderId="0" applyNumberFormat="0" applyBorder="0" applyAlignment="0" applyProtection="0"/>
    <xf numFmtId="175" fontId="5" fillId="54" borderId="0" applyNumberFormat="0" applyBorder="0" applyAlignment="0" applyProtection="0"/>
    <xf numFmtId="175" fontId="5" fillId="55" borderId="0" applyNumberFormat="0" applyBorder="0" applyAlignment="0" applyProtection="0"/>
    <xf numFmtId="175" fontId="5" fillId="56" borderId="0" applyNumberFormat="0" applyBorder="0" applyAlignment="0" applyProtection="0"/>
    <xf numFmtId="175" fontId="5" fillId="57" borderId="0" applyNumberFormat="0" applyBorder="0" applyAlignment="0" applyProtection="0"/>
    <xf numFmtId="175" fontId="5" fillId="29" borderId="0" applyNumberFormat="0" applyBorder="0" applyAlignment="0" applyProtection="0"/>
    <xf numFmtId="175" fontId="5" fillId="33" borderId="0" applyNumberFormat="0" applyBorder="0" applyAlignment="0" applyProtection="0"/>
    <xf numFmtId="175" fontId="5" fillId="37" borderId="0" applyNumberFormat="0" applyBorder="0" applyAlignment="0" applyProtection="0"/>
    <xf numFmtId="175" fontId="5" fillId="41" borderId="0" applyNumberFormat="0" applyBorder="0" applyAlignment="0" applyProtection="0"/>
    <xf numFmtId="175" fontId="5" fillId="45" borderId="0" applyNumberFormat="0" applyBorder="0" applyAlignment="0" applyProtection="0"/>
    <xf numFmtId="175" fontId="5" fillId="49" borderId="0" applyNumberFormat="0" applyBorder="0" applyAlignment="0" applyProtection="0"/>
    <xf numFmtId="175" fontId="5" fillId="59" borderId="0" applyNumberFormat="0" applyBorder="0" applyAlignment="0" applyProtection="0"/>
    <xf numFmtId="175" fontId="5" fillId="60" borderId="0" applyNumberFormat="0" applyBorder="0" applyAlignment="0" applyProtection="0"/>
    <xf numFmtId="175" fontId="5" fillId="61" borderId="0" applyNumberFormat="0" applyBorder="0" applyAlignment="0" applyProtection="0"/>
    <xf numFmtId="175" fontId="5" fillId="56" borderId="0" applyNumberFormat="0" applyBorder="0" applyAlignment="0" applyProtection="0"/>
    <xf numFmtId="175" fontId="5" fillId="59" borderId="0" applyNumberFormat="0" applyBorder="0" applyAlignment="0" applyProtection="0"/>
    <xf numFmtId="175" fontId="5" fillId="62" borderId="0" applyNumberFormat="0" applyBorder="0" applyAlignment="0" applyProtection="0"/>
    <xf numFmtId="43" fontId="8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5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5" fillId="36" borderId="0" applyNumberFormat="0" applyBorder="0" applyAlignment="0" applyProtection="0"/>
    <xf numFmtId="175" fontId="5" fillId="28" borderId="0" applyNumberFormat="0" applyBorder="0" applyAlignment="0" applyProtection="0"/>
    <xf numFmtId="175" fontId="5" fillId="32" borderId="0" applyNumberFormat="0" applyBorder="0" applyAlignment="0" applyProtection="0"/>
    <xf numFmtId="175" fontId="5" fillId="36" borderId="0" applyNumberFormat="0" applyBorder="0" applyAlignment="0" applyProtection="0"/>
    <xf numFmtId="175" fontId="5" fillId="36" borderId="0" applyNumberFormat="0" applyBorder="0" applyAlignment="0" applyProtection="0"/>
    <xf numFmtId="175" fontId="5" fillId="36" borderId="0" applyNumberFormat="0" applyBorder="0" applyAlignment="0" applyProtection="0"/>
    <xf numFmtId="175" fontId="5" fillId="40" borderId="0" applyNumberFormat="0" applyBorder="0" applyAlignment="0" applyProtection="0"/>
    <xf numFmtId="175" fontId="5" fillId="44" borderId="0" applyNumberFormat="0" applyBorder="0" applyAlignment="0" applyProtection="0"/>
    <xf numFmtId="175" fontId="5" fillId="48" borderId="0" applyNumberFormat="0" applyBorder="0" applyAlignment="0" applyProtection="0"/>
    <xf numFmtId="175" fontId="5" fillId="53" borderId="0" applyNumberFormat="0" applyBorder="0" applyAlignment="0" applyProtection="0"/>
    <xf numFmtId="175" fontId="5" fillId="54" borderId="0" applyNumberFormat="0" applyBorder="0" applyAlignment="0" applyProtection="0"/>
    <xf numFmtId="175" fontId="5" fillId="55" borderId="0" applyNumberFormat="0" applyBorder="0" applyAlignment="0" applyProtection="0"/>
    <xf numFmtId="175" fontId="5" fillId="56" borderId="0" applyNumberFormat="0" applyBorder="0" applyAlignment="0" applyProtection="0"/>
    <xf numFmtId="175" fontId="5" fillId="57" borderId="0" applyNumberFormat="0" applyBorder="0" applyAlignment="0" applyProtection="0"/>
    <xf numFmtId="175" fontId="5" fillId="29" borderId="0" applyNumberFormat="0" applyBorder="0" applyAlignment="0" applyProtection="0"/>
    <xf numFmtId="175" fontId="5" fillId="33" borderId="0" applyNumberFormat="0" applyBorder="0" applyAlignment="0" applyProtection="0"/>
    <xf numFmtId="175" fontId="5" fillId="37" borderId="0" applyNumberFormat="0" applyBorder="0" applyAlignment="0" applyProtection="0"/>
    <xf numFmtId="175" fontId="5" fillId="41" borderId="0" applyNumberFormat="0" applyBorder="0" applyAlignment="0" applyProtection="0"/>
    <xf numFmtId="175" fontId="5" fillId="45" borderId="0" applyNumberFormat="0" applyBorder="0" applyAlignment="0" applyProtection="0"/>
    <xf numFmtId="175" fontId="5" fillId="49" borderId="0" applyNumberFormat="0" applyBorder="0" applyAlignment="0" applyProtection="0"/>
    <xf numFmtId="175" fontId="5" fillId="59" borderId="0" applyNumberFormat="0" applyBorder="0" applyAlignment="0" applyProtection="0"/>
    <xf numFmtId="175" fontId="5" fillId="60" borderId="0" applyNumberFormat="0" applyBorder="0" applyAlignment="0" applyProtection="0"/>
    <xf numFmtId="175" fontId="5" fillId="61" borderId="0" applyNumberFormat="0" applyBorder="0" applyAlignment="0" applyProtection="0"/>
    <xf numFmtId="175" fontId="5" fillId="56" borderId="0" applyNumberFormat="0" applyBorder="0" applyAlignment="0" applyProtection="0"/>
    <xf numFmtId="175" fontId="5" fillId="59" borderId="0" applyNumberFormat="0" applyBorder="0" applyAlignment="0" applyProtection="0"/>
    <xf numFmtId="175" fontId="5" fillId="62" borderId="0" applyNumberFormat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5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5" fillId="36" borderId="0" applyNumberFormat="0" applyBorder="0" applyAlignment="0" applyProtection="0"/>
    <xf numFmtId="175" fontId="5" fillId="28" borderId="0" applyNumberFormat="0" applyBorder="0" applyAlignment="0" applyProtection="0"/>
    <xf numFmtId="175" fontId="5" fillId="32" borderId="0" applyNumberFormat="0" applyBorder="0" applyAlignment="0" applyProtection="0"/>
    <xf numFmtId="175" fontId="5" fillId="36" borderId="0" applyNumberFormat="0" applyBorder="0" applyAlignment="0" applyProtection="0"/>
    <xf numFmtId="175" fontId="5" fillId="36" borderId="0" applyNumberFormat="0" applyBorder="0" applyAlignment="0" applyProtection="0"/>
    <xf numFmtId="175" fontId="5" fillId="36" borderId="0" applyNumberFormat="0" applyBorder="0" applyAlignment="0" applyProtection="0"/>
    <xf numFmtId="175" fontId="5" fillId="40" borderId="0" applyNumberFormat="0" applyBorder="0" applyAlignment="0" applyProtection="0"/>
    <xf numFmtId="175" fontId="5" fillId="44" borderId="0" applyNumberFormat="0" applyBorder="0" applyAlignment="0" applyProtection="0"/>
    <xf numFmtId="175" fontId="5" fillId="48" borderId="0" applyNumberFormat="0" applyBorder="0" applyAlignment="0" applyProtection="0"/>
    <xf numFmtId="175" fontId="5" fillId="53" borderId="0" applyNumberFormat="0" applyBorder="0" applyAlignment="0" applyProtection="0"/>
    <xf numFmtId="175" fontId="5" fillId="54" borderId="0" applyNumberFormat="0" applyBorder="0" applyAlignment="0" applyProtection="0"/>
    <xf numFmtId="175" fontId="5" fillId="55" borderId="0" applyNumberFormat="0" applyBorder="0" applyAlignment="0" applyProtection="0"/>
    <xf numFmtId="175" fontId="5" fillId="56" borderId="0" applyNumberFormat="0" applyBorder="0" applyAlignment="0" applyProtection="0"/>
    <xf numFmtId="175" fontId="5" fillId="57" borderId="0" applyNumberFormat="0" applyBorder="0" applyAlignment="0" applyProtection="0"/>
    <xf numFmtId="175" fontId="5" fillId="29" borderId="0" applyNumberFormat="0" applyBorder="0" applyAlignment="0" applyProtection="0"/>
    <xf numFmtId="175" fontId="5" fillId="33" borderId="0" applyNumberFormat="0" applyBorder="0" applyAlignment="0" applyProtection="0"/>
    <xf numFmtId="175" fontId="5" fillId="37" borderId="0" applyNumberFormat="0" applyBorder="0" applyAlignment="0" applyProtection="0"/>
    <xf numFmtId="175" fontId="5" fillId="41" borderId="0" applyNumberFormat="0" applyBorder="0" applyAlignment="0" applyProtection="0"/>
    <xf numFmtId="175" fontId="5" fillId="45" borderId="0" applyNumberFormat="0" applyBorder="0" applyAlignment="0" applyProtection="0"/>
    <xf numFmtId="175" fontId="5" fillId="49" borderId="0" applyNumberFormat="0" applyBorder="0" applyAlignment="0" applyProtection="0"/>
    <xf numFmtId="175" fontId="5" fillId="59" borderId="0" applyNumberFormat="0" applyBorder="0" applyAlignment="0" applyProtection="0"/>
    <xf numFmtId="175" fontId="5" fillId="60" borderId="0" applyNumberFormat="0" applyBorder="0" applyAlignment="0" applyProtection="0"/>
    <xf numFmtId="175" fontId="5" fillId="61" borderId="0" applyNumberFormat="0" applyBorder="0" applyAlignment="0" applyProtection="0"/>
    <xf numFmtId="175" fontId="5" fillId="56" borderId="0" applyNumberFormat="0" applyBorder="0" applyAlignment="0" applyProtection="0"/>
    <xf numFmtId="175" fontId="5" fillId="59" borderId="0" applyNumberFormat="0" applyBorder="0" applyAlignment="0" applyProtection="0"/>
    <xf numFmtId="175" fontId="5" fillId="62" borderId="0" applyNumberFormat="0" applyBorder="0" applyAlignment="0" applyProtection="0"/>
    <xf numFmtId="43" fontId="8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5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5" fillId="36" borderId="0" applyNumberFormat="0" applyBorder="0" applyAlignment="0" applyProtection="0"/>
    <xf numFmtId="175" fontId="5" fillId="28" borderId="0" applyNumberFormat="0" applyBorder="0" applyAlignment="0" applyProtection="0"/>
    <xf numFmtId="175" fontId="5" fillId="32" borderId="0" applyNumberFormat="0" applyBorder="0" applyAlignment="0" applyProtection="0"/>
    <xf numFmtId="175" fontId="5" fillId="36" borderId="0" applyNumberFormat="0" applyBorder="0" applyAlignment="0" applyProtection="0"/>
    <xf numFmtId="175" fontId="5" fillId="36" borderId="0" applyNumberFormat="0" applyBorder="0" applyAlignment="0" applyProtection="0"/>
    <xf numFmtId="175" fontId="5" fillId="36" borderId="0" applyNumberFormat="0" applyBorder="0" applyAlignment="0" applyProtection="0"/>
    <xf numFmtId="175" fontId="5" fillId="40" borderId="0" applyNumberFormat="0" applyBorder="0" applyAlignment="0" applyProtection="0"/>
    <xf numFmtId="175" fontId="5" fillId="44" borderId="0" applyNumberFormat="0" applyBorder="0" applyAlignment="0" applyProtection="0"/>
    <xf numFmtId="175" fontId="5" fillId="48" borderId="0" applyNumberFormat="0" applyBorder="0" applyAlignment="0" applyProtection="0"/>
    <xf numFmtId="175" fontId="5" fillId="53" borderId="0" applyNumberFormat="0" applyBorder="0" applyAlignment="0" applyProtection="0"/>
    <xf numFmtId="175" fontId="5" fillId="54" borderId="0" applyNumberFormat="0" applyBorder="0" applyAlignment="0" applyProtection="0"/>
    <xf numFmtId="175" fontId="5" fillId="55" borderId="0" applyNumberFormat="0" applyBorder="0" applyAlignment="0" applyProtection="0"/>
    <xf numFmtId="175" fontId="5" fillId="56" borderId="0" applyNumberFormat="0" applyBorder="0" applyAlignment="0" applyProtection="0"/>
    <xf numFmtId="175" fontId="5" fillId="57" borderId="0" applyNumberFormat="0" applyBorder="0" applyAlignment="0" applyProtection="0"/>
    <xf numFmtId="175" fontId="5" fillId="29" borderId="0" applyNumberFormat="0" applyBorder="0" applyAlignment="0" applyProtection="0"/>
    <xf numFmtId="175" fontId="5" fillId="33" borderId="0" applyNumberFormat="0" applyBorder="0" applyAlignment="0" applyProtection="0"/>
    <xf numFmtId="175" fontId="5" fillId="37" borderId="0" applyNumberFormat="0" applyBorder="0" applyAlignment="0" applyProtection="0"/>
    <xf numFmtId="175" fontId="5" fillId="41" borderId="0" applyNumberFormat="0" applyBorder="0" applyAlignment="0" applyProtection="0"/>
    <xf numFmtId="175" fontId="5" fillId="45" borderId="0" applyNumberFormat="0" applyBorder="0" applyAlignment="0" applyProtection="0"/>
    <xf numFmtId="175" fontId="5" fillId="49" borderId="0" applyNumberFormat="0" applyBorder="0" applyAlignment="0" applyProtection="0"/>
    <xf numFmtId="175" fontId="5" fillId="59" borderId="0" applyNumberFormat="0" applyBorder="0" applyAlignment="0" applyProtection="0"/>
    <xf numFmtId="175" fontId="5" fillId="60" borderId="0" applyNumberFormat="0" applyBorder="0" applyAlignment="0" applyProtection="0"/>
    <xf numFmtId="175" fontId="5" fillId="61" borderId="0" applyNumberFormat="0" applyBorder="0" applyAlignment="0" applyProtection="0"/>
    <xf numFmtId="175" fontId="5" fillId="56" borderId="0" applyNumberFormat="0" applyBorder="0" applyAlignment="0" applyProtection="0"/>
    <xf numFmtId="175" fontId="5" fillId="59" borderId="0" applyNumberFormat="0" applyBorder="0" applyAlignment="0" applyProtection="0"/>
    <xf numFmtId="175" fontId="5" fillId="62" borderId="0" applyNumberFormat="0" applyBorder="0" applyAlignment="0" applyProtection="0"/>
    <xf numFmtId="43" fontId="8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5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5" fillId="36" borderId="0" applyNumberFormat="0" applyBorder="0" applyAlignment="0" applyProtection="0"/>
    <xf numFmtId="175" fontId="5" fillId="28" borderId="0" applyNumberFormat="0" applyBorder="0" applyAlignment="0" applyProtection="0"/>
    <xf numFmtId="175" fontId="5" fillId="32" borderId="0" applyNumberFormat="0" applyBorder="0" applyAlignment="0" applyProtection="0"/>
    <xf numFmtId="175" fontId="5" fillId="36" borderId="0" applyNumberFormat="0" applyBorder="0" applyAlignment="0" applyProtection="0"/>
    <xf numFmtId="175" fontId="5" fillId="36" borderId="0" applyNumberFormat="0" applyBorder="0" applyAlignment="0" applyProtection="0"/>
    <xf numFmtId="175" fontId="5" fillId="36" borderId="0" applyNumberFormat="0" applyBorder="0" applyAlignment="0" applyProtection="0"/>
    <xf numFmtId="175" fontId="5" fillId="40" borderId="0" applyNumberFormat="0" applyBorder="0" applyAlignment="0" applyProtection="0"/>
    <xf numFmtId="175" fontId="5" fillId="44" borderId="0" applyNumberFormat="0" applyBorder="0" applyAlignment="0" applyProtection="0"/>
    <xf numFmtId="175" fontId="5" fillId="48" borderId="0" applyNumberFormat="0" applyBorder="0" applyAlignment="0" applyProtection="0"/>
    <xf numFmtId="175" fontId="5" fillId="53" borderId="0" applyNumberFormat="0" applyBorder="0" applyAlignment="0" applyProtection="0"/>
    <xf numFmtId="175" fontId="5" fillId="54" borderId="0" applyNumberFormat="0" applyBorder="0" applyAlignment="0" applyProtection="0"/>
    <xf numFmtId="175" fontId="5" fillId="55" borderId="0" applyNumberFormat="0" applyBorder="0" applyAlignment="0" applyProtection="0"/>
    <xf numFmtId="175" fontId="5" fillId="56" borderId="0" applyNumberFormat="0" applyBorder="0" applyAlignment="0" applyProtection="0"/>
    <xf numFmtId="175" fontId="5" fillId="57" borderId="0" applyNumberFormat="0" applyBorder="0" applyAlignment="0" applyProtection="0"/>
    <xf numFmtId="175" fontId="5" fillId="29" borderId="0" applyNumberFormat="0" applyBorder="0" applyAlignment="0" applyProtection="0"/>
    <xf numFmtId="175" fontId="5" fillId="33" borderId="0" applyNumberFormat="0" applyBorder="0" applyAlignment="0" applyProtection="0"/>
    <xf numFmtId="175" fontId="5" fillId="37" borderId="0" applyNumberFormat="0" applyBorder="0" applyAlignment="0" applyProtection="0"/>
    <xf numFmtId="175" fontId="5" fillId="41" borderId="0" applyNumberFormat="0" applyBorder="0" applyAlignment="0" applyProtection="0"/>
    <xf numFmtId="175" fontId="5" fillId="45" borderId="0" applyNumberFormat="0" applyBorder="0" applyAlignment="0" applyProtection="0"/>
    <xf numFmtId="175" fontId="5" fillId="49" borderId="0" applyNumberFormat="0" applyBorder="0" applyAlignment="0" applyProtection="0"/>
    <xf numFmtId="175" fontId="5" fillId="59" borderId="0" applyNumberFormat="0" applyBorder="0" applyAlignment="0" applyProtection="0"/>
    <xf numFmtId="175" fontId="5" fillId="60" borderId="0" applyNumberFormat="0" applyBorder="0" applyAlignment="0" applyProtection="0"/>
    <xf numFmtId="175" fontId="5" fillId="61" borderId="0" applyNumberFormat="0" applyBorder="0" applyAlignment="0" applyProtection="0"/>
    <xf numFmtId="175" fontId="5" fillId="56" borderId="0" applyNumberFormat="0" applyBorder="0" applyAlignment="0" applyProtection="0"/>
    <xf numFmtId="175" fontId="5" fillId="59" borderId="0" applyNumberFormat="0" applyBorder="0" applyAlignment="0" applyProtection="0"/>
    <xf numFmtId="175" fontId="5" fillId="62" borderId="0" applyNumberFormat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5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5" fillId="36" borderId="0" applyNumberFormat="0" applyBorder="0" applyAlignment="0" applyProtection="0"/>
    <xf numFmtId="175" fontId="5" fillId="28" borderId="0" applyNumberFormat="0" applyBorder="0" applyAlignment="0" applyProtection="0"/>
    <xf numFmtId="175" fontId="5" fillId="32" borderId="0" applyNumberFormat="0" applyBorder="0" applyAlignment="0" applyProtection="0"/>
    <xf numFmtId="175" fontId="5" fillId="36" borderId="0" applyNumberFormat="0" applyBorder="0" applyAlignment="0" applyProtection="0"/>
    <xf numFmtId="175" fontId="5" fillId="36" borderId="0" applyNumberFormat="0" applyBorder="0" applyAlignment="0" applyProtection="0"/>
    <xf numFmtId="175" fontId="5" fillId="36" borderId="0" applyNumberFormat="0" applyBorder="0" applyAlignment="0" applyProtection="0"/>
    <xf numFmtId="175" fontId="5" fillId="40" borderId="0" applyNumberFormat="0" applyBorder="0" applyAlignment="0" applyProtection="0"/>
    <xf numFmtId="175" fontId="5" fillId="44" borderId="0" applyNumberFormat="0" applyBorder="0" applyAlignment="0" applyProtection="0"/>
    <xf numFmtId="175" fontId="5" fillId="48" borderId="0" applyNumberFormat="0" applyBorder="0" applyAlignment="0" applyProtection="0"/>
    <xf numFmtId="175" fontId="5" fillId="53" borderId="0" applyNumberFormat="0" applyBorder="0" applyAlignment="0" applyProtection="0"/>
    <xf numFmtId="175" fontId="5" fillId="54" borderId="0" applyNumberFormat="0" applyBorder="0" applyAlignment="0" applyProtection="0"/>
    <xf numFmtId="175" fontId="5" fillId="55" borderId="0" applyNumberFormat="0" applyBorder="0" applyAlignment="0" applyProtection="0"/>
    <xf numFmtId="175" fontId="5" fillId="56" borderId="0" applyNumberFormat="0" applyBorder="0" applyAlignment="0" applyProtection="0"/>
    <xf numFmtId="175" fontId="5" fillId="57" borderId="0" applyNumberFormat="0" applyBorder="0" applyAlignment="0" applyProtection="0"/>
    <xf numFmtId="175" fontId="5" fillId="29" borderId="0" applyNumberFormat="0" applyBorder="0" applyAlignment="0" applyProtection="0"/>
    <xf numFmtId="175" fontId="5" fillId="33" borderId="0" applyNumberFormat="0" applyBorder="0" applyAlignment="0" applyProtection="0"/>
    <xf numFmtId="175" fontId="5" fillId="37" borderId="0" applyNumberFormat="0" applyBorder="0" applyAlignment="0" applyProtection="0"/>
    <xf numFmtId="175" fontId="5" fillId="41" borderId="0" applyNumberFormat="0" applyBorder="0" applyAlignment="0" applyProtection="0"/>
    <xf numFmtId="175" fontId="5" fillId="45" borderId="0" applyNumberFormat="0" applyBorder="0" applyAlignment="0" applyProtection="0"/>
    <xf numFmtId="175" fontId="5" fillId="49" borderId="0" applyNumberFormat="0" applyBorder="0" applyAlignment="0" applyProtection="0"/>
    <xf numFmtId="175" fontId="5" fillId="59" borderId="0" applyNumberFormat="0" applyBorder="0" applyAlignment="0" applyProtection="0"/>
    <xf numFmtId="175" fontId="5" fillId="60" borderId="0" applyNumberFormat="0" applyBorder="0" applyAlignment="0" applyProtection="0"/>
    <xf numFmtId="175" fontId="5" fillId="61" borderId="0" applyNumberFormat="0" applyBorder="0" applyAlignment="0" applyProtection="0"/>
    <xf numFmtId="175" fontId="5" fillId="56" borderId="0" applyNumberFormat="0" applyBorder="0" applyAlignment="0" applyProtection="0"/>
    <xf numFmtId="175" fontId="5" fillId="59" borderId="0" applyNumberFormat="0" applyBorder="0" applyAlignment="0" applyProtection="0"/>
    <xf numFmtId="175" fontId="5" fillId="62" borderId="0" applyNumberFormat="0" applyBorder="0" applyAlignment="0" applyProtection="0"/>
    <xf numFmtId="43" fontId="8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5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5" fillId="36" borderId="0" applyNumberFormat="0" applyBorder="0" applyAlignment="0" applyProtection="0"/>
    <xf numFmtId="175" fontId="5" fillId="28" borderId="0" applyNumberFormat="0" applyBorder="0" applyAlignment="0" applyProtection="0"/>
    <xf numFmtId="175" fontId="5" fillId="32" borderId="0" applyNumberFormat="0" applyBorder="0" applyAlignment="0" applyProtection="0"/>
    <xf numFmtId="175" fontId="5" fillId="36" borderId="0" applyNumberFormat="0" applyBorder="0" applyAlignment="0" applyProtection="0"/>
    <xf numFmtId="175" fontId="5" fillId="36" borderId="0" applyNumberFormat="0" applyBorder="0" applyAlignment="0" applyProtection="0"/>
    <xf numFmtId="175" fontId="5" fillId="36" borderId="0" applyNumberFormat="0" applyBorder="0" applyAlignment="0" applyProtection="0"/>
    <xf numFmtId="175" fontId="5" fillId="40" borderId="0" applyNumberFormat="0" applyBorder="0" applyAlignment="0" applyProtection="0"/>
    <xf numFmtId="175" fontId="5" fillId="44" borderId="0" applyNumberFormat="0" applyBorder="0" applyAlignment="0" applyProtection="0"/>
    <xf numFmtId="175" fontId="5" fillId="48" borderId="0" applyNumberFormat="0" applyBorder="0" applyAlignment="0" applyProtection="0"/>
    <xf numFmtId="175" fontId="5" fillId="53" borderId="0" applyNumberFormat="0" applyBorder="0" applyAlignment="0" applyProtection="0"/>
    <xf numFmtId="175" fontId="5" fillId="54" borderId="0" applyNumberFormat="0" applyBorder="0" applyAlignment="0" applyProtection="0"/>
    <xf numFmtId="175" fontId="5" fillId="55" borderId="0" applyNumberFormat="0" applyBorder="0" applyAlignment="0" applyProtection="0"/>
    <xf numFmtId="175" fontId="5" fillId="56" borderId="0" applyNumberFormat="0" applyBorder="0" applyAlignment="0" applyProtection="0"/>
    <xf numFmtId="175" fontId="5" fillId="57" borderId="0" applyNumberFormat="0" applyBorder="0" applyAlignment="0" applyProtection="0"/>
    <xf numFmtId="175" fontId="5" fillId="29" borderId="0" applyNumberFormat="0" applyBorder="0" applyAlignment="0" applyProtection="0"/>
    <xf numFmtId="175" fontId="5" fillId="33" borderId="0" applyNumberFormat="0" applyBorder="0" applyAlignment="0" applyProtection="0"/>
    <xf numFmtId="175" fontId="5" fillId="37" borderId="0" applyNumberFormat="0" applyBorder="0" applyAlignment="0" applyProtection="0"/>
    <xf numFmtId="175" fontId="5" fillId="41" borderId="0" applyNumberFormat="0" applyBorder="0" applyAlignment="0" applyProtection="0"/>
    <xf numFmtId="175" fontId="5" fillId="45" borderId="0" applyNumberFormat="0" applyBorder="0" applyAlignment="0" applyProtection="0"/>
    <xf numFmtId="175" fontId="5" fillId="49" borderId="0" applyNumberFormat="0" applyBorder="0" applyAlignment="0" applyProtection="0"/>
    <xf numFmtId="175" fontId="5" fillId="59" borderId="0" applyNumberFormat="0" applyBorder="0" applyAlignment="0" applyProtection="0"/>
    <xf numFmtId="175" fontId="5" fillId="60" borderId="0" applyNumberFormat="0" applyBorder="0" applyAlignment="0" applyProtection="0"/>
    <xf numFmtId="175" fontId="5" fillId="61" borderId="0" applyNumberFormat="0" applyBorder="0" applyAlignment="0" applyProtection="0"/>
    <xf numFmtId="175" fontId="5" fillId="56" borderId="0" applyNumberFormat="0" applyBorder="0" applyAlignment="0" applyProtection="0"/>
    <xf numFmtId="175" fontId="5" fillId="59" borderId="0" applyNumberFormat="0" applyBorder="0" applyAlignment="0" applyProtection="0"/>
    <xf numFmtId="175" fontId="5" fillId="62" borderId="0" applyNumberFormat="0" applyBorder="0" applyAlignment="0" applyProtection="0"/>
    <xf numFmtId="43" fontId="8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5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75" fontId="4" fillId="28" borderId="0" applyNumberFormat="0" applyBorder="0" applyAlignment="0" applyProtection="0"/>
    <xf numFmtId="175" fontId="4" fillId="28" borderId="0" applyNumberFormat="0" applyBorder="0" applyAlignment="0" applyProtection="0"/>
    <xf numFmtId="175" fontId="4" fillId="28" borderId="0" applyNumberFormat="0" applyBorder="0" applyAlignment="0" applyProtection="0"/>
    <xf numFmtId="175" fontId="4" fillId="28" borderId="0" applyNumberFormat="0" applyBorder="0" applyAlignment="0" applyProtection="0"/>
    <xf numFmtId="175" fontId="4" fillId="28" borderId="0" applyNumberFormat="0" applyBorder="0" applyAlignment="0" applyProtection="0"/>
    <xf numFmtId="175" fontId="4" fillId="28" borderId="0" applyNumberFormat="0" applyBorder="0" applyAlignment="0" applyProtection="0"/>
    <xf numFmtId="175" fontId="4" fillId="28" borderId="0" applyNumberFormat="0" applyBorder="0" applyAlignment="0" applyProtection="0"/>
    <xf numFmtId="175" fontId="4" fillId="32" borderId="0" applyNumberFormat="0" applyBorder="0" applyAlignment="0" applyProtection="0"/>
    <xf numFmtId="175" fontId="4" fillId="32" borderId="0" applyNumberFormat="0" applyBorder="0" applyAlignment="0" applyProtection="0"/>
    <xf numFmtId="175" fontId="4" fillId="32" borderId="0" applyNumberFormat="0" applyBorder="0" applyAlignment="0" applyProtection="0"/>
    <xf numFmtId="175" fontId="4" fillId="32" borderId="0" applyNumberFormat="0" applyBorder="0" applyAlignment="0" applyProtection="0"/>
    <xf numFmtId="175" fontId="4" fillId="32" borderId="0" applyNumberFormat="0" applyBorder="0" applyAlignment="0" applyProtection="0"/>
    <xf numFmtId="175" fontId="4" fillId="32" borderId="0" applyNumberFormat="0" applyBorder="0" applyAlignment="0" applyProtection="0"/>
    <xf numFmtId="175" fontId="4" fillId="32" borderId="0" applyNumberFormat="0" applyBorder="0" applyAlignment="0" applyProtection="0"/>
    <xf numFmtId="175" fontId="4" fillId="36" borderId="0" applyNumberFormat="0" applyBorder="0" applyAlignment="0" applyProtection="0"/>
    <xf numFmtId="175" fontId="4" fillId="36" borderId="0" applyNumberFormat="0" applyBorder="0" applyAlignment="0" applyProtection="0"/>
    <xf numFmtId="175" fontId="4" fillId="36" borderId="0" applyNumberFormat="0" applyBorder="0" applyAlignment="0" applyProtection="0"/>
    <xf numFmtId="175" fontId="4" fillId="36" borderId="0" applyNumberFormat="0" applyBorder="0" applyAlignment="0" applyProtection="0"/>
    <xf numFmtId="175" fontId="4" fillId="36" borderId="0" applyNumberFormat="0" applyBorder="0" applyAlignment="0" applyProtection="0"/>
    <xf numFmtId="175" fontId="4" fillId="36" borderId="0" applyNumberFormat="0" applyBorder="0" applyAlignment="0" applyProtection="0"/>
    <xf numFmtId="175" fontId="4" fillId="36" borderId="0" applyNumberFormat="0" applyBorder="0" applyAlignment="0" applyProtection="0"/>
    <xf numFmtId="175" fontId="4" fillId="36" borderId="0" applyNumberFormat="0" applyBorder="0" applyAlignment="0" applyProtection="0"/>
    <xf numFmtId="175" fontId="4" fillId="36" borderId="0" applyNumberFormat="0" applyBorder="0" applyAlignment="0" applyProtection="0"/>
    <xf numFmtId="175" fontId="4" fillId="36" borderId="0" applyNumberFormat="0" applyBorder="0" applyAlignment="0" applyProtection="0"/>
    <xf numFmtId="175" fontId="4" fillId="36" borderId="0" applyNumberFormat="0" applyBorder="0" applyAlignment="0" applyProtection="0"/>
    <xf numFmtId="175" fontId="4" fillId="36" borderId="0" applyNumberFormat="0" applyBorder="0" applyAlignment="0" applyProtection="0"/>
    <xf numFmtId="175" fontId="4" fillId="36" borderId="0" applyNumberFormat="0" applyBorder="0" applyAlignment="0" applyProtection="0"/>
    <xf numFmtId="175" fontId="4" fillId="36" borderId="0" applyNumberFormat="0" applyBorder="0" applyAlignment="0" applyProtection="0"/>
    <xf numFmtId="175" fontId="4" fillId="36" borderId="0" applyNumberFormat="0" applyBorder="0" applyAlignment="0" applyProtection="0"/>
    <xf numFmtId="175" fontId="4" fillId="36" borderId="0" applyNumberFormat="0" applyBorder="0" applyAlignment="0" applyProtection="0"/>
    <xf numFmtId="175" fontId="4" fillId="36" borderId="0" applyNumberFormat="0" applyBorder="0" applyAlignment="0" applyProtection="0"/>
    <xf numFmtId="175" fontId="4" fillId="40" borderId="0" applyNumberFormat="0" applyBorder="0" applyAlignment="0" applyProtection="0"/>
    <xf numFmtId="175" fontId="4" fillId="40" borderId="0" applyNumberFormat="0" applyBorder="0" applyAlignment="0" applyProtection="0"/>
    <xf numFmtId="175" fontId="4" fillId="40" borderId="0" applyNumberFormat="0" applyBorder="0" applyAlignment="0" applyProtection="0"/>
    <xf numFmtId="175" fontId="4" fillId="40" borderId="0" applyNumberFormat="0" applyBorder="0" applyAlignment="0" applyProtection="0"/>
    <xf numFmtId="175" fontId="4" fillId="40" borderId="0" applyNumberFormat="0" applyBorder="0" applyAlignment="0" applyProtection="0"/>
    <xf numFmtId="175" fontId="4" fillId="40" borderId="0" applyNumberFormat="0" applyBorder="0" applyAlignment="0" applyProtection="0"/>
    <xf numFmtId="175" fontId="4" fillId="40" borderId="0" applyNumberFormat="0" applyBorder="0" applyAlignment="0" applyProtection="0"/>
    <xf numFmtId="175" fontId="4" fillId="44" borderId="0" applyNumberFormat="0" applyBorder="0" applyAlignment="0" applyProtection="0"/>
    <xf numFmtId="175" fontId="4" fillId="44" borderId="0" applyNumberFormat="0" applyBorder="0" applyAlignment="0" applyProtection="0"/>
    <xf numFmtId="175" fontId="4" fillId="44" borderId="0" applyNumberFormat="0" applyBorder="0" applyAlignment="0" applyProtection="0"/>
    <xf numFmtId="175" fontId="4" fillId="44" borderId="0" applyNumberFormat="0" applyBorder="0" applyAlignment="0" applyProtection="0"/>
    <xf numFmtId="175" fontId="4" fillId="44" borderId="0" applyNumberFormat="0" applyBorder="0" applyAlignment="0" applyProtection="0"/>
    <xf numFmtId="175" fontId="4" fillId="44" borderId="0" applyNumberFormat="0" applyBorder="0" applyAlignment="0" applyProtection="0"/>
    <xf numFmtId="175" fontId="4" fillId="44" borderId="0" applyNumberFormat="0" applyBorder="0" applyAlignment="0" applyProtection="0"/>
    <xf numFmtId="175" fontId="4" fillId="48" borderId="0" applyNumberFormat="0" applyBorder="0" applyAlignment="0" applyProtection="0"/>
    <xf numFmtId="175" fontId="4" fillId="48" borderId="0" applyNumberFormat="0" applyBorder="0" applyAlignment="0" applyProtection="0"/>
    <xf numFmtId="175" fontId="4" fillId="48" borderId="0" applyNumberFormat="0" applyBorder="0" applyAlignment="0" applyProtection="0"/>
    <xf numFmtId="175" fontId="4" fillId="48" borderId="0" applyNumberFormat="0" applyBorder="0" applyAlignment="0" applyProtection="0"/>
    <xf numFmtId="175" fontId="4" fillId="48" borderId="0" applyNumberFormat="0" applyBorder="0" applyAlignment="0" applyProtection="0"/>
    <xf numFmtId="175" fontId="4" fillId="48" borderId="0" applyNumberFormat="0" applyBorder="0" applyAlignment="0" applyProtection="0"/>
    <xf numFmtId="175" fontId="4" fillId="48" borderId="0" applyNumberFormat="0" applyBorder="0" applyAlignment="0" applyProtection="0"/>
    <xf numFmtId="175" fontId="4" fillId="53" borderId="0" applyNumberFormat="0" applyBorder="0" applyAlignment="0" applyProtection="0"/>
    <xf numFmtId="175" fontId="4" fillId="53" borderId="0" applyNumberFormat="0" applyBorder="0" applyAlignment="0" applyProtection="0"/>
    <xf numFmtId="175" fontId="4" fillId="53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75" fontId="4" fillId="54" borderId="0" applyNumberFormat="0" applyBorder="0" applyAlignment="0" applyProtection="0"/>
    <xf numFmtId="175" fontId="4" fillId="54" borderId="0" applyNumberFormat="0" applyBorder="0" applyAlignment="0" applyProtection="0"/>
    <xf numFmtId="175" fontId="4" fillId="54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75" fontId="4" fillId="55" borderId="0" applyNumberFormat="0" applyBorder="0" applyAlignment="0" applyProtection="0"/>
    <xf numFmtId="175" fontId="4" fillId="55" borderId="0" applyNumberFormat="0" applyBorder="0" applyAlignment="0" applyProtection="0"/>
    <xf numFmtId="175" fontId="4" fillId="55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75" fontId="4" fillId="56" borderId="0" applyNumberFormat="0" applyBorder="0" applyAlignment="0" applyProtection="0"/>
    <xf numFmtId="175" fontId="4" fillId="56" borderId="0" applyNumberFormat="0" applyBorder="0" applyAlignment="0" applyProtection="0"/>
    <xf numFmtId="175" fontId="4" fillId="56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175" fontId="4" fillId="57" borderId="0" applyNumberFormat="0" applyBorder="0" applyAlignment="0" applyProtection="0"/>
    <xf numFmtId="175" fontId="4" fillId="57" borderId="0" applyNumberFormat="0" applyBorder="0" applyAlignment="0" applyProtection="0"/>
    <xf numFmtId="175" fontId="4" fillId="57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175" fontId="4" fillId="29" borderId="0" applyNumberFormat="0" applyBorder="0" applyAlignment="0" applyProtection="0"/>
    <xf numFmtId="175" fontId="4" fillId="29" borderId="0" applyNumberFormat="0" applyBorder="0" applyAlignment="0" applyProtection="0"/>
    <xf numFmtId="175" fontId="4" fillId="29" borderId="0" applyNumberFormat="0" applyBorder="0" applyAlignment="0" applyProtection="0"/>
    <xf numFmtId="175" fontId="4" fillId="29" borderId="0" applyNumberFormat="0" applyBorder="0" applyAlignment="0" applyProtection="0"/>
    <xf numFmtId="175" fontId="4" fillId="29" borderId="0" applyNumberFormat="0" applyBorder="0" applyAlignment="0" applyProtection="0"/>
    <xf numFmtId="175" fontId="4" fillId="29" borderId="0" applyNumberFormat="0" applyBorder="0" applyAlignment="0" applyProtection="0"/>
    <xf numFmtId="175" fontId="4" fillId="33" borderId="0" applyNumberFormat="0" applyBorder="0" applyAlignment="0" applyProtection="0"/>
    <xf numFmtId="175" fontId="4" fillId="33" borderId="0" applyNumberFormat="0" applyBorder="0" applyAlignment="0" applyProtection="0"/>
    <xf numFmtId="175" fontId="4" fillId="33" borderId="0" applyNumberFormat="0" applyBorder="0" applyAlignment="0" applyProtection="0"/>
    <xf numFmtId="175" fontId="4" fillId="33" borderId="0" applyNumberFormat="0" applyBorder="0" applyAlignment="0" applyProtection="0"/>
    <xf numFmtId="175" fontId="4" fillId="33" borderId="0" applyNumberFormat="0" applyBorder="0" applyAlignment="0" applyProtection="0"/>
    <xf numFmtId="175" fontId="4" fillId="33" borderId="0" applyNumberFormat="0" applyBorder="0" applyAlignment="0" applyProtection="0"/>
    <xf numFmtId="175" fontId="4" fillId="33" borderId="0" applyNumberFormat="0" applyBorder="0" applyAlignment="0" applyProtection="0"/>
    <xf numFmtId="175" fontId="4" fillId="37" borderId="0" applyNumberFormat="0" applyBorder="0" applyAlignment="0" applyProtection="0"/>
    <xf numFmtId="175" fontId="4" fillId="37" borderId="0" applyNumberFormat="0" applyBorder="0" applyAlignment="0" applyProtection="0"/>
    <xf numFmtId="175" fontId="4" fillId="37" borderId="0" applyNumberFormat="0" applyBorder="0" applyAlignment="0" applyProtection="0"/>
    <xf numFmtId="175" fontId="4" fillId="37" borderId="0" applyNumberFormat="0" applyBorder="0" applyAlignment="0" applyProtection="0"/>
    <xf numFmtId="175" fontId="4" fillId="37" borderId="0" applyNumberFormat="0" applyBorder="0" applyAlignment="0" applyProtection="0"/>
    <xf numFmtId="175" fontId="4" fillId="37" borderId="0" applyNumberFormat="0" applyBorder="0" applyAlignment="0" applyProtection="0"/>
    <xf numFmtId="175" fontId="4" fillId="37" borderId="0" applyNumberFormat="0" applyBorder="0" applyAlignment="0" applyProtection="0"/>
    <xf numFmtId="175" fontId="4" fillId="41" borderId="0" applyNumberFormat="0" applyBorder="0" applyAlignment="0" applyProtection="0"/>
    <xf numFmtId="175" fontId="4" fillId="41" borderId="0" applyNumberFormat="0" applyBorder="0" applyAlignment="0" applyProtection="0"/>
    <xf numFmtId="175" fontId="4" fillId="41" borderId="0" applyNumberFormat="0" applyBorder="0" applyAlignment="0" applyProtection="0"/>
    <xf numFmtId="175" fontId="4" fillId="41" borderId="0" applyNumberFormat="0" applyBorder="0" applyAlignment="0" applyProtection="0"/>
    <xf numFmtId="175" fontId="4" fillId="41" borderId="0" applyNumberFormat="0" applyBorder="0" applyAlignment="0" applyProtection="0"/>
    <xf numFmtId="175" fontId="4" fillId="41" borderId="0" applyNumberFormat="0" applyBorder="0" applyAlignment="0" applyProtection="0"/>
    <xf numFmtId="175" fontId="4" fillId="41" borderId="0" applyNumberFormat="0" applyBorder="0" applyAlignment="0" applyProtection="0"/>
    <xf numFmtId="175" fontId="4" fillId="45" borderId="0" applyNumberFormat="0" applyBorder="0" applyAlignment="0" applyProtection="0"/>
    <xf numFmtId="175" fontId="4" fillId="45" borderId="0" applyNumberFormat="0" applyBorder="0" applyAlignment="0" applyProtection="0"/>
    <xf numFmtId="175" fontId="4" fillId="45" borderId="0" applyNumberFormat="0" applyBorder="0" applyAlignment="0" applyProtection="0"/>
    <xf numFmtId="175" fontId="4" fillId="45" borderId="0" applyNumberFormat="0" applyBorder="0" applyAlignment="0" applyProtection="0"/>
    <xf numFmtId="175" fontId="4" fillId="45" borderId="0" applyNumberFormat="0" applyBorder="0" applyAlignment="0" applyProtection="0"/>
    <xf numFmtId="175" fontId="4" fillId="45" borderId="0" applyNumberFormat="0" applyBorder="0" applyAlignment="0" applyProtection="0"/>
    <xf numFmtId="175" fontId="4" fillId="45" borderId="0" applyNumberFormat="0" applyBorder="0" applyAlignment="0" applyProtection="0"/>
    <xf numFmtId="175" fontId="4" fillId="49" borderId="0" applyNumberFormat="0" applyBorder="0" applyAlignment="0" applyProtection="0"/>
    <xf numFmtId="175" fontId="4" fillId="49" borderId="0" applyNumberFormat="0" applyBorder="0" applyAlignment="0" applyProtection="0"/>
    <xf numFmtId="175" fontId="4" fillId="49" borderId="0" applyNumberFormat="0" applyBorder="0" applyAlignment="0" applyProtection="0"/>
    <xf numFmtId="175" fontId="4" fillId="49" borderId="0" applyNumberFormat="0" applyBorder="0" applyAlignment="0" applyProtection="0"/>
    <xf numFmtId="175" fontId="4" fillId="49" borderId="0" applyNumberFormat="0" applyBorder="0" applyAlignment="0" applyProtection="0"/>
    <xf numFmtId="175" fontId="4" fillId="49" borderId="0" applyNumberFormat="0" applyBorder="0" applyAlignment="0" applyProtection="0"/>
    <xf numFmtId="175" fontId="4" fillId="49" borderId="0" applyNumberFormat="0" applyBorder="0" applyAlignment="0" applyProtection="0"/>
    <xf numFmtId="175" fontId="4" fillId="59" borderId="0" applyNumberFormat="0" applyBorder="0" applyAlignment="0" applyProtection="0"/>
    <xf numFmtId="175" fontId="4" fillId="59" borderId="0" applyNumberFormat="0" applyBorder="0" applyAlignment="0" applyProtection="0"/>
    <xf numFmtId="175" fontId="4" fillId="5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175" fontId="4" fillId="60" borderId="0" applyNumberFormat="0" applyBorder="0" applyAlignment="0" applyProtection="0"/>
    <xf numFmtId="175" fontId="4" fillId="60" borderId="0" applyNumberFormat="0" applyBorder="0" applyAlignment="0" applyProtection="0"/>
    <xf numFmtId="175" fontId="4" fillId="60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175" fontId="4" fillId="61" borderId="0" applyNumberFormat="0" applyBorder="0" applyAlignment="0" applyProtection="0"/>
    <xf numFmtId="175" fontId="4" fillId="61" borderId="0" applyNumberFormat="0" applyBorder="0" applyAlignment="0" applyProtection="0"/>
    <xf numFmtId="175" fontId="4" fillId="61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175" fontId="4" fillId="56" borderId="0" applyNumberFormat="0" applyBorder="0" applyAlignment="0" applyProtection="0"/>
    <xf numFmtId="175" fontId="4" fillId="56" borderId="0" applyNumberFormat="0" applyBorder="0" applyAlignment="0" applyProtection="0"/>
    <xf numFmtId="175" fontId="4" fillId="56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175" fontId="4" fillId="59" borderId="0" applyNumberFormat="0" applyBorder="0" applyAlignment="0" applyProtection="0"/>
    <xf numFmtId="175" fontId="4" fillId="59" borderId="0" applyNumberFormat="0" applyBorder="0" applyAlignment="0" applyProtection="0"/>
    <xf numFmtId="175" fontId="4" fillId="59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175" fontId="4" fillId="62" borderId="0" applyNumberFormat="0" applyBorder="0" applyAlignment="0" applyProtection="0"/>
    <xf numFmtId="175" fontId="4" fillId="62" borderId="0" applyNumberFormat="0" applyBorder="0" applyAlignment="0" applyProtection="0"/>
    <xf numFmtId="175" fontId="4" fillId="62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6" borderId="80" applyNumberFormat="0" applyFont="0" applyAlignment="0" applyProtection="0"/>
    <xf numFmtId="0" fontId="4" fillId="26" borderId="80" applyNumberFormat="0" applyFont="0" applyAlignment="0" applyProtection="0"/>
    <xf numFmtId="0" fontId="4" fillId="26" borderId="80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175" fontId="4" fillId="28" borderId="0" applyNumberFormat="0" applyBorder="0" applyAlignment="0" applyProtection="0"/>
    <xf numFmtId="175" fontId="4" fillId="32" borderId="0" applyNumberFormat="0" applyBorder="0" applyAlignment="0" applyProtection="0"/>
    <xf numFmtId="175" fontId="4" fillId="36" borderId="0" applyNumberFormat="0" applyBorder="0" applyAlignment="0" applyProtection="0"/>
    <xf numFmtId="175" fontId="4" fillId="36" borderId="0" applyNumberFormat="0" applyBorder="0" applyAlignment="0" applyProtection="0"/>
    <xf numFmtId="175" fontId="4" fillId="36" borderId="0" applyNumberFormat="0" applyBorder="0" applyAlignment="0" applyProtection="0"/>
    <xf numFmtId="175" fontId="4" fillId="40" borderId="0" applyNumberFormat="0" applyBorder="0" applyAlignment="0" applyProtection="0"/>
    <xf numFmtId="175" fontId="4" fillId="44" borderId="0" applyNumberFormat="0" applyBorder="0" applyAlignment="0" applyProtection="0"/>
    <xf numFmtId="175" fontId="4" fillId="48" borderId="0" applyNumberFormat="0" applyBorder="0" applyAlignment="0" applyProtection="0"/>
    <xf numFmtId="175" fontId="4" fillId="53" borderId="0" applyNumberFormat="0" applyBorder="0" applyAlignment="0" applyProtection="0"/>
    <xf numFmtId="0" fontId="4" fillId="28" borderId="0" applyNumberFormat="0" applyBorder="0" applyAlignment="0" applyProtection="0"/>
    <xf numFmtId="175" fontId="4" fillId="54" borderId="0" applyNumberFormat="0" applyBorder="0" applyAlignment="0" applyProtection="0"/>
    <xf numFmtId="0" fontId="4" fillId="32" borderId="0" applyNumberFormat="0" applyBorder="0" applyAlignment="0" applyProtection="0"/>
    <xf numFmtId="175" fontId="4" fillId="55" borderId="0" applyNumberFormat="0" applyBorder="0" applyAlignment="0" applyProtection="0"/>
    <xf numFmtId="0" fontId="4" fillId="36" borderId="0" applyNumberFormat="0" applyBorder="0" applyAlignment="0" applyProtection="0"/>
    <xf numFmtId="175" fontId="4" fillId="56" borderId="0" applyNumberFormat="0" applyBorder="0" applyAlignment="0" applyProtection="0"/>
    <xf numFmtId="0" fontId="4" fillId="40" borderId="0" applyNumberFormat="0" applyBorder="0" applyAlignment="0" applyProtection="0"/>
    <xf numFmtId="175" fontId="4" fillId="57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175" fontId="4" fillId="29" borderId="0" applyNumberFormat="0" applyBorder="0" applyAlignment="0" applyProtection="0"/>
    <xf numFmtId="175" fontId="4" fillId="33" borderId="0" applyNumberFormat="0" applyBorder="0" applyAlignment="0" applyProtection="0"/>
    <xf numFmtId="175" fontId="4" fillId="37" borderId="0" applyNumberFormat="0" applyBorder="0" applyAlignment="0" applyProtection="0"/>
    <xf numFmtId="175" fontId="4" fillId="41" borderId="0" applyNumberFormat="0" applyBorder="0" applyAlignment="0" applyProtection="0"/>
    <xf numFmtId="175" fontId="4" fillId="45" borderId="0" applyNumberFormat="0" applyBorder="0" applyAlignment="0" applyProtection="0"/>
    <xf numFmtId="175" fontId="4" fillId="49" borderId="0" applyNumberFormat="0" applyBorder="0" applyAlignment="0" applyProtection="0"/>
    <xf numFmtId="175" fontId="4" fillId="59" borderId="0" applyNumberFormat="0" applyBorder="0" applyAlignment="0" applyProtection="0"/>
    <xf numFmtId="0" fontId="4" fillId="29" borderId="0" applyNumberFormat="0" applyBorder="0" applyAlignment="0" applyProtection="0"/>
    <xf numFmtId="175" fontId="4" fillId="60" borderId="0" applyNumberFormat="0" applyBorder="0" applyAlignment="0" applyProtection="0"/>
    <xf numFmtId="0" fontId="4" fillId="33" borderId="0" applyNumberFormat="0" applyBorder="0" applyAlignment="0" applyProtection="0"/>
    <xf numFmtId="175" fontId="4" fillId="61" borderId="0" applyNumberFormat="0" applyBorder="0" applyAlignment="0" applyProtection="0"/>
    <xf numFmtId="0" fontId="4" fillId="37" borderId="0" applyNumberFormat="0" applyBorder="0" applyAlignment="0" applyProtection="0"/>
    <xf numFmtId="175" fontId="4" fillId="56" borderId="0" applyNumberFormat="0" applyBorder="0" applyAlignment="0" applyProtection="0"/>
    <xf numFmtId="0" fontId="4" fillId="41" borderId="0" applyNumberFormat="0" applyBorder="0" applyAlignment="0" applyProtection="0"/>
    <xf numFmtId="175" fontId="4" fillId="59" borderId="0" applyNumberFormat="0" applyBorder="0" applyAlignment="0" applyProtection="0"/>
    <xf numFmtId="0" fontId="4" fillId="45" borderId="0" applyNumberFormat="0" applyBorder="0" applyAlignment="0" applyProtection="0"/>
    <xf numFmtId="175" fontId="4" fillId="62" borderId="0" applyNumberFormat="0" applyBorder="0" applyAlignment="0" applyProtection="0"/>
    <xf numFmtId="0" fontId="4" fillId="49" borderId="0" applyNumberFormat="0" applyBorder="0" applyAlignment="0" applyProtection="0"/>
    <xf numFmtId="175" fontId="4" fillId="0" borderId="0"/>
    <xf numFmtId="175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0" fontId="4" fillId="26" borderId="80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175" fontId="4" fillId="28" borderId="0" applyNumberFormat="0" applyBorder="0" applyAlignment="0" applyProtection="0"/>
    <xf numFmtId="175" fontId="4" fillId="32" borderId="0" applyNumberFormat="0" applyBorder="0" applyAlignment="0" applyProtection="0"/>
    <xf numFmtId="175" fontId="4" fillId="36" borderId="0" applyNumberFormat="0" applyBorder="0" applyAlignment="0" applyProtection="0"/>
    <xf numFmtId="175" fontId="4" fillId="36" borderId="0" applyNumberFormat="0" applyBorder="0" applyAlignment="0" applyProtection="0"/>
    <xf numFmtId="175" fontId="4" fillId="36" borderId="0" applyNumberFormat="0" applyBorder="0" applyAlignment="0" applyProtection="0"/>
    <xf numFmtId="175" fontId="4" fillId="40" borderId="0" applyNumberFormat="0" applyBorder="0" applyAlignment="0" applyProtection="0"/>
    <xf numFmtId="175" fontId="4" fillId="44" borderId="0" applyNumberFormat="0" applyBorder="0" applyAlignment="0" applyProtection="0"/>
    <xf numFmtId="175" fontId="4" fillId="48" borderId="0" applyNumberFormat="0" applyBorder="0" applyAlignment="0" applyProtection="0"/>
    <xf numFmtId="175" fontId="4" fillId="29" borderId="0" applyNumberFormat="0" applyBorder="0" applyAlignment="0" applyProtection="0"/>
    <xf numFmtId="175" fontId="4" fillId="33" borderId="0" applyNumberFormat="0" applyBorder="0" applyAlignment="0" applyProtection="0"/>
    <xf numFmtId="175" fontId="4" fillId="37" borderId="0" applyNumberFormat="0" applyBorder="0" applyAlignment="0" applyProtection="0"/>
    <xf numFmtId="175" fontId="4" fillId="41" borderId="0" applyNumberFormat="0" applyBorder="0" applyAlignment="0" applyProtection="0"/>
    <xf numFmtId="175" fontId="4" fillId="45" borderId="0" applyNumberFormat="0" applyBorder="0" applyAlignment="0" applyProtection="0"/>
    <xf numFmtId="175" fontId="4" fillId="49" borderId="0" applyNumberFormat="0" applyBorder="0" applyAlignment="0" applyProtection="0"/>
    <xf numFmtId="175" fontId="4" fillId="0" borderId="0"/>
    <xf numFmtId="175" fontId="4" fillId="0" borderId="0"/>
    <xf numFmtId="0" fontId="4" fillId="0" borderId="0"/>
    <xf numFmtId="0" fontId="4" fillId="0" borderId="0"/>
    <xf numFmtId="175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4" fillId="36" borderId="0" applyNumberFormat="0" applyBorder="0" applyAlignment="0" applyProtection="0"/>
    <xf numFmtId="175" fontId="4" fillId="28" borderId="0" applyNumberFormat="0" applyBorder="0" applyAlignment="0" applyProtection="0"/>
    <xf numFmtId="175" fontId="4" fillId="32" borderId="0" applyNumberFormat="0" applyBorder="0" applyAlignment="0" applyProtection="0"/>
    <xf numFmtId="175" fontId="4" fillId="36" borderId="0" applyNumberFormat="0" applyBorder="0" applyAlignment="0" applyProtection="0"/>
    <xf numFmtId="175" fontId="4" fillId="36" borderId="0" applyNumberFormat="0" applyBorder="0" applyAlignment="0" applyProtection="0"/>
    <xf numFmtId="175" fontId="4" fillId="36" borderId="0" applyNumberFormat="0" applyBorder="0" applyAlignment="0" applyProtection="0"/>
    <xf numFmtId="175" fontId="4" fillId="40" borderId="0" applyNumberFormat="0" applyBorder="0" applyAlignment="0" applyProtection="0"/>
    <xf numFmtId="175" fontId="4" fillId="44" borderId="0" applyNumberFormat="0" applyBorder="0" applyAlignment="0" applyProtection="0"/>
    <xf numFmtId="175" fontId="4" fillId="48" borderId="0" applyNumberFormat="0" applyBorder="0" applyAlignment="0" applyProtection="0"/>
    <xf numFmtId="175" fontId="4" fillId="53" borderId="0" applyNumberFormat="0" applyBorder="0" applyAlignment="0" applyProtection="0"/>
    <xf numFmtId="175" fontId="4" fillId="54" borderId="0" applyNumberFormat="0" applyBorder="0" applyAlignment="0" applyProtection="0"/>
    <xf numFmtId="175" fontId="4" fillId="55" borderId="0" applyNumberFormat="0" applyBorder="0" applyAlignment="0" applyProtection="0"/>
    <xf numFmtId="175" fontId="4" fillId="56" borderId="0" applyNumberFormat="0" applyBorder="0" applyAlignment="0" applyProtection="0"/>
    <xf numFmtId="175" fontId="4" fillId="57" borderId="0" applyNumberFormat="0" applyBorder="0" applyAlignment="0" applyProtection="0"/>
    <xf numFmtId="175" fontId="4" fillId="29" borderId="0" applyNumberFormat="0" applyBorder="0" applyAlignment="0" applyProtection="0"/>
    <xf numFmtId="175" fontId="4" fillId="33" borderId="0" applyNumberFormat="0" applyBorder="0" applyAlignment="0" applyProtection="0"/>
    <xf numFmtId="175" fontId="4" fillId="37" borderId="0" applyNumberFormat="0" applyBorder="0" applyAlignment="0" applyProtection="0"/>
    <xf numFmtId="175" fontId="4" fillId="41" borderId="0" applyNumberFormat="0" applyBorder="0" applyAlignment="0" applyProtection="0"/>
    <xf numFmtId="175" fontId="4" fillId="45" borderId="0" applyNumberFormat="0" applyBorder="0" applyAlignment="0" applyProtection="0"/>
    <xf numFmtId="175" fontId="4" fillId="49" borderId="0" applyNumberFormat="0" applyBorder="0" applyAlignment="0" applyProtection="0"/>
    <xf numFmtId="175" fontId="4" fillId="59" borderId="0" applyNumberFormat="0" applyBorder="0" applyAlignment="0" applyProtection="0"/>
    <xf numFmtId="175" fontId="4" fillId="60" borderId="0" applyNumberFormat="0" applyBorder="0" applyAlignment="0" applyProtection="0"/>
    <xf numFmtId="175" fontId="4" fillId="61" borderId="0" applyNumberFormat="0" applyBorder="0" applyAlignment="0" applyProtection="0"/>
    <xf numFmtId="175" fontId="4" fillId="56" borderId="0" applyNumberFormat="0" applyBorder="0" applyAlignment="0" applyProtection="0"/>
    <xf numFmtId="175" fontId="4" fillId="59" borderId="0" applyNumberFormat="0" applyBorder="0" applyAlignment="0" applyProtection="0"/>
    <xf numFmtId="175" fontId="4" fillId="62" borderId="0" applyNumberFormat="0" applyBorder="0" applyAlignment="0" applyProtection="0"/>
    <xf numFmtId="43" fontId="4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5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4" fillId="36" borderId="0" applyNumberFormat="0" applyBorder="0" applyAlignment="0" applyProtection="0"/>
    <xf numFmtId="175" fontId="4" fillId="28" borderId="0" applyNumberFormat="0" applyBorder="0" applyAlignment="0" applyProtection="0"/>
    <xf numFmtId="175" fontId="4" fillId="32" borderId="0" applyNumberFormat="0" applyBorder="0" applyAlignment="0" applyProtection="0"/>
    <xf numFmtId="175" fontId="4" fillId="36" borderId="0" applyNumberFormat="0" applyBorder="0" applyAlignment="0" applyProtection="0"/>
    <xf numFmtId="175" fontId="4" fillId="36" borderId="0" applyNumberFormat="0" applyBorder="0" applyAlignment="0" applyProtection="0"/>
    <xf numFmtId="175" fontId="4" fillId="36" borderId="0" applyNumberFormat="0" applyBorder="0" applyAlignment="0" applyProtection="0"/>
    <xf numFmtId="175" fontId="4" fillId="40" borderId="0" applyNumberFormat="0" applyBorder="0" applyAlignment="0" applyProtection="0"/>
    <xf numFmtId="175" fontId="4" fillId="44" borderId="0" applyNumberFormat="0" applyBorder="0" applyAlignment="0" applyProtection="0"/>
    <xf numFmtId="175" fontId="4" fillId="48" borderId="0" applyNumberFormat="0" applyBorder="0" applyAlignment="0" applyProtection="0"/>
    <xf numFmtId="175" fontId="4" fillId="53" borderId="0" applyNumberFormat="0" applyBorder="0" applyAlignment="0" applyProtection="0"/>
    <xf numFmtId="175" fontId="4" fillId="54" borderId="0" applyNumberFormat="0" applyBorder="0" applyAlignment="0" applyProtection="0"/>
    <xf numFmtId="175" fontId="4" fillId="55" borderId="0" applyNumberFormat="0" applyBorder="0" applyAlignment="0" applyProtection="0"/>
    <xf numFmtId="175" fontId="4" fillId="56" borderId="0" applyNumberFormat="0" applyBorder="0" applyAlignment="0" applyProtection="0"/>
    <xf numFmtId="175" fontId="4" fillId="57" borderId="0" applyNumberFormat="0" applyBorder="0" applyAlignment="0" applyProtection="0"/>
    <xf numFmtId="175" fontId="4" fillId="29" borderId="0" applyNumberFormat="0" applyBorder="0" applyAlignment="0" applyProtection="0"/>
    <xf numFmtId="175" fontId="4" fillId="33" borderId="0" applyNumberFormat="0" applyBorder="0" applyAlignment="0" applyProtection="0"/>
    <xf numFmtId="175" fontId="4" fillId="37" borderId="0" applyNumberFormat="0" applyBorder="0" applyAlignment="0" applyProtection="0"/>
    <xf numFmtId="175" fontId="4" fillId="41" borderId="0" applyNumberFormat="0" applyBorder="0" applyAlignment="0" applyProtection="0"/>
    <xf numFmtId="175" fontId="4" fillId="45" borderId="0" applyNumberFormat="0" applyBorder="0" applyAlignment="0" applyProtection="0"/>
    <xf numFmtId="175" fontId="4" fillId="49" borderId="0" applyNumberFormat="0" applyBorder="0" applyAlignment="0" applyProtection="0"/>
    <xf numFmtId="175" fontId="4" fillId="59" borderId="0" applyNumberFormat="0" applyBorder="0" applyAlignment="0" applyProtection="0"/>
    <xf numFmtId="175" fontId="4" fillId="60" borderId="0" applyNumberFormat="0" applyBorder="0" applyAlignment="0" applyProtection="0"/>
    <xf numFmtId="175" fontId="4" fillId="61" borderId="0" applyNumberFormat="0" applyBorder="0" applyAlignment="0" applyProtection="0"/>
    <xf numFmtId="175" fontId="4" fillId="56" borderId="0" applyNumberFormat="0" applyBorder="0" applyAlignment="0" applyProtection="0"/>
    <xf numFmtId="175" fontId="4" fillId="59" borderId="0" applyNumberFormat="0" applyBorder="0" applyAlignment="0" applyProtection="0"/>
    <xf numFmtId="175" fontId="4" fillId="62" borderId="0" applyNumberFormat="0" applyBorder="0" applyAlignment="0" applyProtection="0"/>
    <xf numFmtId="43" fontId="8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5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4" fillId="36" borderId="0" applyNumberFormat="0" applyBorder="0" applyAlignment="0" applyProtection="0"/>
    <xf numFmtId="175" fontId="4" fillId="28" borderId="0" applyNumberFormat="0" applyBorder="0" applyAlignment="0" applyProtection="0"/>
    <xf numFmtId="175" fontId="4" fillId="32" borderId="0" applyNumberFormat="0" applyBorder="0" applyAlignment="0" applyProtection="0"/>
    <xf numFmtId="175" fontId="4" fillId="36" borderId="0" applyNumberFormat="0" applyBorder="0" applyAlignment="0" applyProtection="0"/>
    <xf numFmtId="175" fontId="4" fillId="36" borderId="0" applyNumberFormat="0" applyBorder="0" applyAlignment="0" applyProtection="0"/>
    <xf numFmtId="175" fontId="4" fillId="36" borderId="0" applyNumberFormat="0" applyBorder="0" applyAlignment="0" applyProtection="0"/>
    <xf numFmtId="175" fontId="4" fillId="40" borderId="0" applyNumberFormat="0" applyBorder="0" applyAlignment="0" applyProtection="0"/>
    <xf numFmtId="175" fontId="4" fillId="44" borderId="0" applyNumberFormat="0" applyBorder="0" applyAlignment="0" applyProtection="0"/>
    <xf numFmtId="175" fontId="4" fillId="48" borderId="0" applyNumberFormat="0" applyBorder="0" applyAlignment="0" applyProtection="0"/>
    <xf numFmtId="175" fontId="4" fillId="53" borderId="0" applyNumberFormat="0" applyBorder="0" applyAlignment="0" applyProtection="0"/>
    <xf numFmtId="175" fontId="4" fillId="54" borderId="0" applyNumberFormat="0" applyBorder="0" applyAlignment="0" applyProtection="0"/>
    <xf numFmtId="175" fontId="4" fillId="55" borderId="0" applyNumberFormat="0" applyBorder="0" applyAlignment="0" applyProtection="0"/>
    <xf numFmtId="175" fontId="4" fillId="56" borderId="0" applyNumberFormat="0" applyBorder="0" applyAlignment="0" applyProtection="0"/>
    <xf numFmtId="175" fontId="4" fillId="57" borderId="0" applyNumberFormat="0" applyBorder="0" applyAlignment="0" applyProtection="0"/>
    <xf numFmtId="175" fontId="4" fillId="29" borderId="0" applyNumberFormat="0" applyBorder="0" applyAlignment="0" applyProtection="0"/>
    <xf numFmtId="175" fontId="4" fillId="33" borderId="0" applyNumberFormat="0" applyBorder="0" applyAlignment="0" applyProtection="0"/>
    <xf numFmtId="175" fontId="4" fillId="37" borderId="0" applyNumberFormat="0" applyBorder="0" applyAlignment="0" applyProtection="0"/>
    <xf numFmtId="175" fontId="4" fillId="41" borderId="0" applyNumberFormat="0" applyBorder="0" applyAlignment="0" applyProtection="0"/>
    <xf numFmtId="175" fontId="4" fillId="45" borderId="0" applyNumberFormat="0" applyBorder="0" applyAlignment="0" applyProtection="0"/>
    <xf numFmtId="175" fontId="4" fillId="49" borderId="0" applyNumberFormat="0" applyBorder="0" applyAlignment="0" applyProtection="0"/>
    <xf numFmtId="175" fontId="4" fillId="59" borderId="0" applyNumberFormat="0" applyBorder="0" applyAlignment="0" applyProtection="0"/>
    <xf numFmtId="175" fontId="4" fillId="60" borderId="0" applyNumberFormat="0" applyBorder="0" applyAlignment="0" applyProtection="0"/>
    <xf numFmtId="175" fontId="4" fillId="61" borderId="0" applyNumberFormat="0" applyBorder="0" applyAlignment="0" applyProtection="0"/>
    <xf numFmtId="175" fontId="4" fillId="56" borderId="0" applyNumberFormat="0" applyBorder="0" applyAlignment="0" applyProtection="0"/>
    <xf numFmtId="175" fontId="4" fillId="59" borderId="0" applyNumberFormat="0" applyBorder="0" applyAlignment="0" applyProtection="0"/>
    <xf numFmtId="175" fontId="4" fillId="62" borderId="0" applyNumberFormat="0" applyBorder="0" applyAlignment="0" applyProtection="0"/>
    <xf numFmtId="43" fontId="8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5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4" fillId="36" borderId="0" applyNumberFormat="0" applyBorder="0" applyAlignment="0" applyProtection="0"/>
    <xf numFmtId="175" fontId="4" fillId="28" borderId="0" applyNumberFormat="0" applyBorder="0" applyAlignment="0" applyProtection="0"/>
    <xf numFmtId="175" fontId="4" fillId="32" borderId="0" applyNumberFormat="0" applyBorder="0" applyAlignment="0" applyProtection="0"/>
    <xf numFmtId="175" fontId="4" fillId="36" borderId="0" applyNumberFormat="0" applyBorder="0" applyAlignment="0" applyProtection="0"/>
    <xf numFmtId="175" fontId="4" fillId="36" borderId="0" applyNumberFormat="0" applyBorder="0" applyAlignment="0" applyProtection="0"/>
    <xf numFmtId="175" fontId="4" fillId="36" borderId="0" applyNumberFormat="0" applyBorder="0" applyAlignment="0" applyProtection="0"/>
    <xf numFmtId="175" fontId="4" fillId="40" borderId="0" applyNumberFormat="0" applyBorder="0" applyAlignment="0" applyProtection="0"/>
    <xf numFmtId="175" fontId="4" fillId="44" borderId="0" applyNumberFormat="0" applyBorder="0" applyAlignment="0" applyProtection="0"/>
    <xf numFmtId="175" fontId="4" fillId="48" borderId="0" applyNumberFormat="0" applyBorder="0" applyAlignment="0" applyProtection="0"/>
    <xf numFmtId="175" fontId="4" fillId="53" borderId="0" applyNumberFormat="0" applyBorder="0" applyAlignment="0" applyProtection="0"/>
    <xf numFmtId="175" fontId="4" fillId="54" borderId="0" applyNumberFormat="0" applyBorder="0" applyAlignment="0" applyProtection="0"/>
    <xf numFmtId="175" fontId="4" fillId="55" borderId="0" applyNumberFormat="0" applyBorder="0" applyAlignment="0" applyProtection="0"/>
    <xf numFmtId="175" fontId="4" fillId="56" borderId="0" applyNumberFormat="0" applyBorder="0" applyAlignment="0" applyProtection="0"/>
    <xf numFmtId="175" fontId="4" fillId="57" borderId="0" applyNumberFormat="0" applyBorder="0" applyAlignment="0" applyProtection="0"/>
    <xf numFmtId="175" fontId="4" fillId="29" borderId="0" applyNumberFormat="0" applyBorder="0" applyAlignment="0" applyProtection="0"/>
    <xf numFmtId="175" fontId="4" fillId="33" borderId="0" applyNumberFormat="0" applyBorder="0" applyAlignment="0" applyProtection="0"/>
    <xf numFmtId="175" fontId="4" fillId="37" borderId="0" applyNumberFormat="0" applyBorder="0" applyAlignment="0" applyProtection="0"/>
    <xf numFmtId="175" fontId="4" fillId="41" borderId="0" applyNumberFormat="0" applyBorder="0" applyAlignment="0" applyProtection="0"/>
    <xf numFmtId="175" fontId="4" fillId="45" borderId="0" applyNumberFormat="0" applyBorder="0" applyAlignment="0" applyProtection="0"/>
    <xf numFmtId="175" fontId="4" fillId="49" borderId="0" applyNumberFormat="0" applyBorder="0" applyAlignment="0" applyProtection="0"/>
    <xf numFmtId="175" fontId="4" fillId="59" borderId="0" applyNumberFormat="0" applyBorder="0" applyAlignment="0" applyProtection="0"/>
    <xf numFmtId="175" fontId="4" fillId="60" borderId="0" applyNumberFormat="0" applyBorder="0" applyAlignment="0" applyProtection="0"/>
    <xf numFmtId="175" fontId="4" fillId="61" borderId="0" applyNumberFormat="0" applyBorder="0" applyAlignment="0" applyProtection="0"/>
    <xf numFmtId="175" fontId="4" fillId="56" borderId="0" applyNumberFormat="0" applyBorder="0" applyAlignment="0" applyProtection="0"/>
    <xf numFmtId="175" fontId="4" fillId="59" borderId="0" applyNumberFormat="0" applyBorder="0" applyAlignment="0" applyProtection="0"/>
    <xf numFmtId="175" fontId="4" fillId="62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5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4" fillId="36" borderId="0" applyNumberFormat="0" applyBorder="0" applyAlignment="0" applyProtection="0"/>
    <xf numFmtId="175" fontId="4" fillId="28" borderId="0" applyNumberFormat="0" applyBorder="0" applyAlignment="0" applyProtection="0"/>
    <xf numFmtId="175" fontId="4" fillId="32" borderId="0" applyNumberFormat="0" applyBorder="0" applyAlignment="0" applyProtection="0"/>
    <xf numFmtId="175" fontId="4" fillId="36" borderId="0" applyNumberFormat="0" applyBorder="0" applyAlignment="0" applyProtection="0"/>
    <xf numFmtId="175" fontId="4" fillId="36" borderId="0" applyNumberFormat="0" applyBorder="0" applyAlignment="0" applyProtection="0"/>
    <xf numFmtId="175" fontId="4" fillId="36" borderId="0" applyNumberFormat="0" applyBorder="0" applyAlignment="0" applyProtection="0"/>
    <xf numFmtId="175" fontId="4" fillId="40" borderId="0" applyNumberFormat="0" applyBorder="0" applyAlignment="0" applyProtection="0"/>
    <xf numFmtId="175" fontId="4" fillId="44" borderId="0" applyNumberFormat="0" applyBorder="0" applyAlignment="0" applyProtection="0"/>
    <xf numFmtId="175" fontId="4" fillId="48" borderId="0" applyNumberFormat="0" applyBorder="0" applyAlignment="0" applyProtection="0"/>
    <xf numFmtId="175" fontId="4" fillId="53" borderId="0" applyNumberFormat="0" applyBorder="0" applyAlignment="0" applyProtection="0"/>
    <xf numFmtId="175" fontId="4" fillId="54" borderId="0" applyNumberFormat="0" applyBorder="0" applyAlignment="0" applyProtection="0"/>
    <xf numFmtId="175" fontId="4" fillId="55" borderId="0" applyNumberFormat="0" applyBorder="0" applyAlignment="0" applyProtection="0"/>
    <xf numFmtId="175" fontId="4" fillId="56" borderId="0" applyNumberFormat="0" applyBorder="0" applyAlignment="0" applyProtection="0"/>
    <xf numFmtId="175" fontId="4" fillId="57" borderId="0" applyNumberFormat="0" applyBorder="0" applyAlignment="0" applyProtection="0"/>
    <xf numFmtId="175" fontId="4" fillId="29" borderId="0" applyNumberFormat="0" applyBorder="0" applyAlignment="0" applyProtection="0"/>
    <xf numFmtId="175" fontId="4" fillId="33" borderId="0" applyNumberFormat="0" applyBorder="0" applyAlignment="0" applyProtection="0"/>
    <xf numFmtId="175" fontId="4" fillId="37" borderId="0" applyNumberFormat="0" applyBorder="0" applyAlignment="0" applyProtection="0"/>
    <xf numFmtId="175" fontId="4" fillId="41" borderId="0" applyNumberFormat="0" applyBorder="0" applyAlignment="0" applyProtection="0"/>
    <xf numFmtId="175" fontId="4" fillId="45" borderId="0" applyNumberFormat="0" applyBorder="0" applyAlignment="0" applyProtection="0"/>
    <xf numFmtId="175" fontId="4" fillId="49" borderId="0" applyNumberFormat="0" applyBorder="0" applyAlignment="0" applyProtection="0"/>
    <xf numFmtId="175" fontId="4" fillId="59" borderId="0" applyNumberFormat="0" applyBorder="0" applyAlignment="0" applyProtection="0"/>
    <xf numFmtId="175" fontId="4" fillId="60" borderId="0" applyNumberFormat="0" applyBorder="0" applyAlignment="0" applyProtection="0"/>
    <xf numFmtId="175" fontId="4" fillId="61" borderId="0" applyNumberFormat="0" applyBorder="0" applyAlignment="0" applyProtection="0"/>
    <xf numFmtId="175" fontId="4" fillId="56" borderId="0" applyNumberFormat="0" applyBorder="0" applyAlignment="0" applyProtection="0"/>
    <xf numFmtId="175" fontId="4" fillId="59" borderId="0" applyNumberFormat="0" applyBorder="0" applyAlignment="0" applyProtection="0"/>
    <xf numFmtId="175" fontId="4" fillId="62" borderId="0" applyNumberFormat="0" applyBorder="0" applyAlignment="0" applyProtection="0"/>
    <xf numFmtId="43" fontId="8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5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4" fillId="36" borderId="0" applyNumberFormat="0" applyBorder="0" applyAlignment="0" applyProtection="0"/>
    <xf numFmtId="175" fontId="4" fillId="28" borderId="0" applyNumberFormat="0" applyBorder="0" applyAlignment="0" applyProtection="0"/>
    <xf numFmtId="175" fontId="4" fillId="32" borderId="0" applyNumberFormat="0" applyBorder="0" applyAlignment="0" applyProtection="0"/>
    <xf numFmtId="175" fontId="4" fillId="36" borderId="0" applyNumberFormat="0" applyBorder="0" applyAlignment="0" applyProtection="0"/>
    <xf numFmtId="175" fontId="4" fillId="36" borderId="0" applyNumberFormat="0" applyBorder="0" applyAlignment="0" applyProtection="0"/>
    <xf numFmtId="175" fontId="4" fillId="36" borderId="0" applyNumberFormat="0" applyBorder="0" applyAlignment="0" applyProtection="0"/>
    <xf numFmtId="175" fontId="4" fillId="40" borderId="0" applyNumberFormat="0" applyBorder="0" applyAlignment="0" applyProtection="0"/>
    <xf numFmtId="175" fontId="4" fillId="44" borderId="0" applyNumberFormat="0" applyBorder="0" applyAlignment="0" applyProtection="0"/>
    <xf numFmtId="175" fontId="4" fillId="48" borderId="0" applyNumberFormat="0" applyBorder="0" applyAlignment="0" applyProtection="0"/>
    <xf numFmtId="175" fontId="4" fillId="53" borderId="0" applyNumberFormat="0" applyBorder="0" applyAlignment="0" applyProtection="0"/>
    <xf numFmtId="175" fontId="4" fillId="54" borderId="0" applyNumberFormat="0" applyBorder="0" applyAlignment="0" applyProtection="0"/>
    <xf numFmtId="175" fontId="4" fillId="55" borderId="0" applyNumberFormat="0" applyBorder="0" applyAlignment="0" applyProtection="0"/>
    <xf numFmtId="175" fontId="4" fillId="56" borderId="0" applyNumberFormat="0" applyBorder="0" applyAlignment="0" applyProtection="0"/>
    <xf numFmtId="175" fontId="4" fillId="57" borderId="0" applyNumberFormat="0" applyBorder="0" applyAlignment="0" applyProtection="0"/>
    <xf numFmtId="175" fontId="4" fillId="29" borderId="0" applyNumberFormat="0" applyBorder="0" applyAlignment="0" applyProtection="0"/>
    <xf numFmtId="175" fontId="4" fillId="33" borderId="0" applyNumberFormat="0" applyBorder="0" applyAlignment="0" applyProtection="0"/>
    <xf numFmtId="175" fontId="4" fillId="37" borderId="0" applyNumberFormat="0" applyBorder="0" applyAlignment="0" applyProtection="0"/>
    <xf numFmtId="175" fontId="4" fillId="41" borderId="0" applyNumberFormat="0" applyBorder="0" applyAlignment="0" applyProtection="0"/>
    <xf numFmtId="175" fontId="4" fillId="45" borderId="0" applyNumberFormat="0" applyBorder="0" applyAlignment="0" applyProtection="0"/>
    <xf numFmtId="175" fontId="4" fillId="49" borderId="0" applyNumberFormat="0" applyBorder="0" applyAlignment="0" applyProtection="0"/>
    <xf numFmtId="175" fontId="4" fillId="59" borderId="0" applyNumberFormat="0" applyBorder="0" applyAlignment="0" applyProtection="0"/>
    <xf numFmtId="175" fontId="4" fillId="60" borderId="0" applyNumberFormat="0" applyBorder="0" applyAlignment="0" applyProtection="0"/>
    <xf numFmtId="175" fontId="4" fillId="61" borderId="0" applyNumberFormat="0" applyBorder="0" applyAlignment="0" applyProtection="0"/>
    <xf numFmtId="175" fontId="4" fillId="56" borderId="0" applyNumberFormat="0" applyBorder="0" applyAlignment="0" applyProtection="0"/>
    <xf numFmtId="175" fontId="4" fillId="59" borderId="0" applyNumberFormat="0" applyBorder="0" applyAlignment="0" applyProtection="0"/>
    <xf numFmtId="175" fontId="4" fillId="62" borderId="0" applyNumberFormat="0" applyBorder="0" applyAlignment="0" applyProtection="0"/>
    <xf numFmtId="43" fontId="8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5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4" fillId="36" borderId="0" applyNumberFormat="0" applyBorder="0" applyAlignment="0" applyProtection="0"/>
    <xf numFmtId="175" fontId="4" fillId="28" borderId="0" applyNumberFormat="0" applyBorder="0" applyAlignment="0" applyProtection="0"/>
    <xf numFmtId="175" fontId="4" fillId="32" borderId="0" applyNumberFormat="0" applyBorder="0" applyAlignment="0" applyProtection="0"/>
    <xf numFmtId="175" fontId="4" fillId="36" borderId="0" applyNumberFormat="0" applyBorder="0" applyAlignment="0" applyProtection="0"/>
    <xf numFmtId="175" fontId="4" fillId="36" borderId="0" applyNumberFormat="0" applyBorder="0" applyAlignment="0" applyProtection="0"/>
    <xf numFmtId="175" fontId="4" fillId="36" borderId="0" applyNumberFormat="0" applyBorder="0" applyAlignment="0" applyProtection="0"/>
    <xf numFmtId="175" fontId="4" fillId="40" borderId="0" applyNumberFormat="0" applyBorder="0" applyAlignment="0" applyProtection="0"/>
    <xf numFmtId="175" fontId="4" fillId="44" borderId="0" applyNumberFormat="0" applyBorder="0" applyAlignment="0" applyProtection="0"/>
    <xf numFmtId="175" fontId="4" fillId="48" borderId="0" applyNumberFormat="0" applyBorder="0" applyAlignment="0" applyProtection="0"/>
    <xf numFmtId="175" fontId="4" fillId="53" borderId="0" applyNumberFormat="0" applyBorder="0" applyAlignment="0" applyProtection="0"/>
    <xf numFmtId="175" fontId="4" fillId="54" borderId="0" applyNumberFormat="0" applyBorder="0" applyAlignment="0" applyProtection="0"/>
    <xf numFmtId="175" fontId="4" fillId="55" borderId="0" applyNumberFormat="0" applyBorder="0" applyAlignment="0" applyProtection="0"/>
    <xf numFmtId="175" fontId="4" fillId="56" borderId="0" applyNumberFormat="0" applyBorder="0" applyAlignment="0" applyProtection="0"/>
    <xf numFmtId="175" fontId="4" fillId="57" borderId="0" applyNumberFormat="0" applyBorder="0" applyAlignment="0" applyProtection="0"/>
    <xf numFmtId="175" fontId="4" fillId="29" borderId="0" applyNumberFormat="0" applyBorder="0" applyAlignment="0" applyProtection="0"/>
    <xf numFmtId="175" fontId="4" fillId="33" borderId="0" applyNumberFormat="0" applyBorder="0" applyAlignment="0" applyProtection="0"/>
    <xf numFmtId="175" fontId="4" fillId="37" borderId="0" applyNumberFormat="0" applyBorder="0" applyAlignment="0" applyProtection="0"/>
    <xf numFmtId="175" fontId="4" fillId="41" borderId="0" applyNumberFormat="0" applyBorder="0" applyAlignment="0" applyProtection="0"/>
    <xf numFmtId="175" fontId="4" fillId="45" borderId="0" applyNumberFormat="0" applyBorder="0" applyAlignment="0" applyProtection="0"/>
    <xf numFmtId="175" fontId="4" fillId="49" borderId="0" applyNumberFormat="0" applyBorder="0" applyAlignment="0" applyProtection="0"/>
    <xf numFmtId="175" fontId="4" fillId="59" borderId="0" applyNumberFormat="0" applyBorder="0" applyAlignment="0" applyProtection="0"/>
    <xf numFmtId="175" fontId="4" fillId="60" borderId="0" applyNumberFormat="0" applyBorder="0" applyAlignment="0" applyProtection="0"/>
    <xf numFmtId="175" fontId="4" fillId="61" borderId="0" applyNumberFormat="0" applyBorder="0" applyAlignment="0" applyProtection="0"/>
    <xf numFmtId="175" fontId="4" fillId="56" borderId="0" applyNumberFormat="0" applyBorder="0" applyAlignment="0" applyProtection="0"/>
    <xf numFmtId="175" fontId="4" fillId="59" borderId="0" applyNumberFormat="0" applyBorder="0" applyAlignment="0" applyProtection="0"/>
    <xf numFmtId="175" fontId="4" fillId="62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5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4" fillId="36" borderId="0" applyNumberFormat="0" applyBorder="0" applyAlignment="0" applyProtection="0"/>
    <xf numFmtId="175" fontId="4" fillId="28" borderId="0" applyNumberFormat="0" applyBorder="0" applyAlignment="0" applyProtection="0"/>
    <xf numFmtId="175" fontId="4" fillId="32" borderId="0" applyNumberFormat="0" applyBorder="0" applyAlignment="0" applyProtection="0"/>
    <xf numFmtId="175" fontId="4" fillId="36" borderId="0" applyNumberFormat="0" applyBorder="0" applyAlignment="0" applyProtection="0"/>
    <xf numFmtId="175" fontId="4" fillId="36" borderId="0" applyNumberFormat="0" applyBorder="0" applyAlignment="0" applyProtection="0"/>
    <xf numFmtId="175" fontId="4" fillId="36" borderId="0" applyNumberFormat="0" applyBorder="0" applyAlignment="0" applyProtection="0"/>
    <xf numFmtId="175" fontId="4" fillId="40" borderId="0" applyNumberFormat="0" applyBorder="0" applyAlignment="0" applyProtection="0"/>
    <xf numFmtId="175" fontId="4" fillId="44" borderId="0" applyNumberFormat="0" applyBorder="0" applyAlignment="0" applyProtection="0"/>
    <xf numFmtId="175" fontId="4" fillId="48" borderId="0" applyNumberFormat="0" applyBorder="0" applyAlignment="0" applyProtection="0"/>
    <xf numFmtId="175" fontId="4" fillId="53" borderId="0" applyNumberFormat="0" applyBorder="0" applyAlignment="0" applyProtection="0"/>
    <xf numFmtId="175" fontId="4" fillId="54" borderId="0" applyNumberFormat="0" applyBorder="0" applyAlignment="0" applyProtection="0"/>
    <xf numFmtId="175" fontId="4" fillId="55" borderId="0" applyNumberFormat="0" applyBorder="0" applyAlignment="0" applyProtection="0"/>
    <xf numFmtId="175" fontId="4" fillId="56" borderId="0" applyNumberFormat="0" applyBorder="0" applyAlignment="0" applyProtection="0"/>
    <xf numFmtId="175" fontId="4" fillId="57" borderId="0" applyNumberFormat="0" applyBorder="0" applyAlignment="0" applyProtection="0"/>
    <xf numFmtId="175" fontId="4" fillId="29" borderId="0" applyNumberFormat="0" applyBorder="0" applyAlignment="0" applyProtection="0"/>
    <xf numFmtId="175" fontId="4" fillId="33" borderId="0" applyNumberFormat="0" applyBorder="0" applyAlignment="0" applyProtection="0"/>
    <xf numFmtId="175" fontId="4" fillId="37" borderId="0" applyNumberFormat="0" applyBorder="0" applyAlignment="0" applyProtection="0"/>
    <xf numFmtId="175" fontId="4" fillId="41" borderId="0" applyNumberFormat="0" applyBorder="0" applyAlignment="0" applyProtection="0"/>
    <xf numFmtId="175" fontId="4" fillId="45" borderId="0" applyNumberFormat="0" applyBorder="0" applyAlignment="0" applyProtection="0"/>
    <xf numFmtId="175" fontId="4" fillId="49" borderId="0" applyNumberFormat="0" applyBorder="0" applyAlignment="0" applyProtection="0"/>
    <xf numFmtId="175" fontId="4" fillId="59" borderId="0" applyNumberFormat="0" applyBorder="0" applyAlignment="0" applyProtection="0"/>
    <xf numFmtId="175" fontId="4" fillId="60" borderId="0" applyNumberFormat="0" applyBorder="0" applyAlignment="0" applyProtection="0"/>
    <xf numFmtId="175" fontId="4" fillId="61" borderId="0" applyNumberFormat="0" applyBorder="0" applyAlignment="0" applyProtection="0"/>
    <xf numFmtId="175" fontId="4" fillId="56" borderId="0" applyNumberFormat="0" applyBorder="0" applyAlignment="0" applyProtection="0"/>
    <xf numFmtId="175" fontId="4" fillId="59" borderId="0" applyNumberFormat="0" applyBorder="0" applyAlignment="0" applyProtection="0"/>
    <xf numFmtId="175" fontId="4" fillId="62" borderId="0" applyNumberFormat="0" applyBorder="0" applyAlignment="0" applyProtection="0"/>
    <xf numFmtId="43" fontId="8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5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4" fillId="36" borderId="0" applyNumberFormat="0" applyBorder="0" applyAlignment="0" applyProtection="0"/>
    <xf numFmtId="175" fontId="4" fillId="28" borderId="0" applyNumberFormat="0" applyBorder="0" applyAlignment="0" applyProtection="0"/>
    <xf numFmtId="175" fontId="4" fillId="32" borderId="0" applyNumberFormat="0" applyBorder="0" applyAlignment="0" applyProtection="0"/>
    <xf numFmtId="175" fontId="4" fillId="36" borderId="0" applyNumberFormat="0" applyBorder="0" applyAlignment="0" applyProtection="0"/>
    <xf numFmtId="175" fontId="4" fillId="36" borderId="0" applyNumberFormat="0" applyBorder="0" applyAlignment="0" applyProtection="0"/>
    <xf numFmtId="175" fontId="4" fillId="36" borderId="0" applyNumberFormat="0" applyBorder="0" applyAlignment="0" applyProtection="0"/>
    <xf numFmtId="175" fontId="4" fillId="40" borderId="0" applyNumberFormat="0" applyBorder="0" applyAlignment="0" applyProtection="0"/>
    <xf numFmtId="175" fontId="4" fillId="44" borderId="0" applyNumberFormat="0" applyBorder="0" applyAlignment="0" applyProtection="0"/>
    <xf numFmtId="175" fontId="4" fillId="48" borderId="0" applyNumberFormat="0" applyBorder="0" applyAlignment="0" applyProtection="0"/>
    <xf numFmtId="175" fontId="4" fillId="53" borderId="0" applyNumberFormat="0" applyBorder="0" applyAlignment="0" applyProtection="0"/>
    <xf numFmtId="175" fontId="4" fillId="54" borderId="0" applyNumberFormat="0" applyBorder="0" applyAlignment="0" applyProtection="0"/>
    <xf numFmtId="175" fontId="4" fillId="55" borderId="0" applyNumberFormat="0" applyBorder="0" applyAlignment="0" applyProtection="0"/>
    <xf numFmtId="175" fontId="4" fillId="56" borderId="0" applyNumberFormat="0" applyBorder="0" applyAlignment="0" applyProtection="0"/>
    <xf numFmtId="175" fontId="4" fillId="57" borderId="0" applyNumberFormat="0" applyBorder="0" applyAlignment="0" applyProtection="0"/>
    <xf numFmtId="175" fontId="4" fillId="29" borderId="0" applyNumberFormat="0" applyBorder="0" applyAlignment="0" applyProtection="0"/>
    <xf numFmtId="175" fontId="4" fillId="33" borderId="0" applyNumberFormat="0" applyBorder="0" applyAlignment="0" applyProtection="0"/>
    <xf numFmtId="175" fontId="4" fillId="37" borderId="0" applyNumberFormat="0" applyBorder="0" applyAlignment="0" applyProtection="0"/>
    <xf numFmtId="175" fontId="4" fillId="41" borderId="0" applyNumberFormat="0" applyBorder="0" applyAlignment="0" applyProtection="0"/>
    <xf numFmtId="175" fontId="4" fillId="45" borderId="0" applyNumberFormat="0" applyBorder="0" applyAlignment="0" applyProtection="0"/>
    <xf numFmtId="175" fontId="4" fillId="49" borderId="0" applyNumberFormat="0" applyBorder="0" applyAlignment="0" applyProtection="0"/>
    <xf numFmtId="175" fontId="4" fillId="59" borderId="0" applyNumberFormat="0" applyBorder="0" applyAlignment="0" applyProtection="0"/>
    <xf numFmtId="175" fontId="4" fillId="60" borderId="0" applyNumberFormat="0" applyBorder="0" applyAlignment="0" applyProtection="0"/>
    <xf numFmtId="175" fontId="4" fillId="61" borderId="0" applyNumberFormat="0" applyBorder="0" applyAlignment="0" applyProtection="0"/>
    <xf numFmtId="175" fontId="4" fillId="56" borderId="0" applyNumberFormat="0" applyBorder="0" applyAlignment="0" applyProtection="0"/>
    <xf numFmtId="175" fontId="4" fillId="59" borderId="0" applyNumberFormat="0" applyBorder="0" applyAlignment="0" applyProtection="0"/>
    <xf numFmtId="175" fontId="4" fillId="62" borderId="0" applyNumberFormat="0" applyBorder="0" applyAlignment="0" applyProtection="0"/>
    <xf numFmtId="43" fontId="8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5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75" fontId="3" fillId="28" borderId="0" applyNumberFormat="0" applyBorder="0" applyAlignment="0" applyProtection="0"/>
    <xf numFmtId="175" fontId="3" fillId="28" borderId="0" applyNumberFormat="0" applyBorder="0" applyAlignment="0" applyProtection="0"/>
    <xf numFmtId="175" fontId="3" fillId="28" borderId="0" applyNumberFormat="0" applyBorder="0" applyAlignment="0" applyProtection="0"/>
    <xf numFmtId="175" fontId="3" fillId="28" borderId="0" applyNumberFormat="0" applyBorder="0" applyAlignment="0" applyProtection="0"/>
    <xf numFmtId="175" fontId="3" fillId="28" borderId="0" applyNumberFormat="0" applyBorder="0" applyAlignment="0" applyProtection="0"/>
    <xf numFmtId="175" fontId="3" fillId="28" borderId="0" applyNumberFormat="0" applyBorder="0" applyAlignment="0" applyProtection="0"/>
    <xf numFmtId="175" fontId="3" fillId="28" borderId="0" applyNumberFormat="0" applyBorder="0" applyAlignment="0" applyProtection="0"/>
    <xf numFmtId="175" fontId="3" fillId="32" borderId="0" applyNumberFormat="0" applyBorder="0" applyAlignment="0" applyProtection="0"/>
    <xf numFmtId="175" fontId="3" fillId="32" borderId="0" applyNumberFormat="0" applyBorder="0" applyAlignment="0" applyProtection="0"/>
    <xf numFmtId="175" fontId="3" fillId="32" borderId="0" applyNumberFormat="0" applyBorder="0" applyAlignment="0" applyProtection="0"/>
    <xf numFmtId="175" fontId="3" fillId="32" borderId="0" applyNumberFormat="0" applyBorder="0" applyAlignment="0" applyProtection="0"/>
    <xf numFmtId="175" fontId="3" fillId="32" borderId="0" applyNumberFormat="0" applyBorder="0" applyAlignment="0" applyProtection="0"/>
    <xf numFmtId="175" fontId="3" fillId="32" borderId="0" applyNumberFormat="0" applyBorder="0" applyAlignment="0" applyProtection="0"/>
    <xf numFmtId="175" fontId="3" fillId="32" borderId="0" applyNumberFormat="0" applyBorder="0" applyAlignment="0" applyProtection="0"/>
    <xf numFmtId="175" fontId="3" fillId="36" borderId="0" applyNumberFormat="0" applyBorder="0" applyAlignment="0" applyProtection="0"/>
    <xf numFmtId="175" fontId="3" fillId="36" borderId="0" applyNumberFormat="0" applyBorder="0" applyAlignment="0" applyProtection="0"/>
    <xf numFmtId="175" fontId="3" fillId="36" borderId="0" applyNumberFormat="0" applyBorder="0" applyAlignment="0" applyProtection="0"/>
    <xf numFmtId="175" fontId="3" fillId="36" borderId="0" applyNumberFormat="0" applyBorder="0" applyAlignment="0" applyProtection="0"/>
    <xf numFmtId="175" fontId="3" fillId="36" borderId="0" applyNumberFormat="0" applyBorder="0" applyAlignment="0" applyProtection="0"/>
    <xf numFmtId="175" fontId="3" fillId="36" borderId="0" applyNumberFormat="0" applyBorder="0" applyAlignment="0" applyProtection="0"/>
    <xf numFmtId="175" fontId="3" fillId="36" borderId="0" applyNumberFormat="0" applyBorder="0" applyAlignment="0" applyProtection="0"/>
    <xf numFmtId="175" fontId="3" fillId="36" borderId="0" applyNumberFormat="0" applyBorder="0" applyAlignment="0" applyProtection="0"/>
    <xf numFmtId="175" fontId="3" fillId="36" borderId="0" applyNumberFormat="0" applyBorder="0" applyAlignment="0" applyProtection="0"/>
    <xf numFmtId="175" fontId="3" fillId="36" borderId="0" applyNumberFormat="0" applyBorder="0" applyAlignment="0" applyProtection="0"/>
    <xf numFmtId="175" fontId="3" fillId="36" borderId="0" applyNumberFormat="0" applyBorder="0" applyAlignment="0" applyProtection="0"/>
    <xf numFmtId="175" fontId="3" fillId="36" borderId="0" applyNumberFormat="0" applyBorder="0" applyAlignment="0" applyProtection="0"/>
    <xf numFmtId="175" fontId="3" fillId="36" borderId="0" applyNumberFormat="0" applyBorder="0" applyAlignment="0" applyProtection="0"/>
    <xf numFmtId="175" fontId="3" fillId="36" borderId="0" applyNumberFormat="0" applyBorder="0" applyAlignment="0" applyProtection="0"/>
    <xf numFmtId="175" fontId="3" fillId="36" borderId="0" applyNumberFormat="0" applyBorder="0" applyAlignment="0" applyProtection="0"/>
    <xf numFmtId="175" fontId="3" fillId="36" borderId="0" applyNumberFormat="0" applyBorder="0" applyAlignment="0" applyProtection="0"/>
    <xf numFmtId="175" fontId="3" fillId="36" borderId="0" applyNumberFormat="0" applyBorder="0" applyAlignment="0" applyProtection="0"/>
    <xf numFmtId="175" fontId="3" fillId="40" borderId="0" applyNumberFormat="0" applyBorder="0" applyAlignment="0" applyProtection="0"/>
    <xf numFmtId="175" fontId="3" fillId="40" borderId="0" applyNumberFormat="0" applyBorder="0" applyAlignment="0" applyProtection="0"/>
    <xf numFmtId="175" fontId="3" fillId="40" borderId="0" applyNumberFormat="0" applyBorder="0" applyAlignment="0" applyProtection="0"/>
    <xf numFmtId="175" fontId="3" fillId="40" borderId="0" applyNumberFormat="0" applyBorder="0" applyAlignment="0" applyProtection="0"/>
    <xf numFmtId="175" fontId="3" fillId="40" borderId="0" applyNumberFormat="0" applyBorder="0" applyAlignment="0" applyProtection="0"/>
    <xf numFmtId="175" fontId="3" fillId="40" borderId="0" applyNumberFormat="0" applyBorder="0" applyAlignment="0" applyProtection="0"/>
    <xf numFmtId="175" fontId="3" fillId="40" borderId="0" applyNumberFormat="0" applyBorder="0" applyAlignment="0" applyProtection="0"/>
    <xf numFmtId="175" fontId="3" fillId="44" borderId="0" applyNumberFormat="0" applyBorder="0" applyAlignment="0" applyProtection="0"/>
    <xf numFmtId="175" fontId="3" fillId="44" borderId="0" applyNumberFormat="0" applyBorder="0" applyAlignment="0" applyProtection="0"/>
    <xf numFmtId="175" fontId="3" fillId="44" borderId="0" applyNumberFormat="0" applyBorder="0" applyAlignment="0" applyProtection="0"/>
    <xf numFmtId="175" fontId="3" fillId="44" borderId="0" applyNumberFormat="0" applyBorder="0" applyAlignment="0" applyProtection="0"/>
    <xf numFmtId="175" fontId="3" fillId="44" borderId="0" applyNumberFormat="0" applyBorder="0" applyAlignment="0" applyProtection="0"/>
    <xf numFmtId="175" fontId="3" fillId="44" borderId="0" applyNumberFormat="0" applyBorder="0" applyAlignment="0" applyProtection="0"/>
    <xf numFmtId="175" fontId="3" fillId="44" borderId="0" applyNumberFormat="0" applyBorder="0" applyAlignment="0" applyProtection="0"/>
    <xf numFmtId="175" fontId="3" fillId="48" borderId="0" applyNumberFormat="0" applyBorder="0" applyAlignment="0" applyProtection="0"/>
    <xf numFmtId="175" fontId="3" fillId="48" borderId="0" applyNumberFormat="0" applyBorder="0" applyAlignment="0" applyProtection="0"/>
    <xf numFmtId="175" fontId="3" fillId="48" borderId="0" applyNumberFormat="0" applyBorder="0" applyAlignment="0" applyProtection="0"/>
    <xf numFmtId="175" fontId="3" fillId="48" borderId="0" applyNumberFormat="0" applyBorder="0" applyAlignment="0" applyProtection="0"/>
    <xf numFmtId="175" fontId="3" fillId="48" borderId="0" applyNumberFormat="0" applyBorder="0" applyAlignment="0" applyProtection="0"/>
    <xf numFmtId="175" fontId="3" fillId="48" borderId="0" applyNumberFormat="0" applyBorder="0" applyAlignment="0" applyProtection="0"/>
    <xf numFmtId="175" fontId="3" fillId="48" borderId="0" applyNumberFormat="0" applyBorder="0" applyAlignment="0" applyProtection="0"/>
    <xf numFmtId="175" fontId="3" fillId="53" borderId="0" applyNumberFormat="0" applyBorder="0" applyAlignment="0" applyProtection="0"/>
    <xf numFmtId="175" fontId="3" fillId="53" borderId="0" applyNumberFormat="0" applyBorder="0" applyAlignment="0" applyProtection="0"/>
    <xf numFmtId="175" fontId="3" fillId="53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175" fontId="3" fillId="54" borderId="0" applyNumberFormat="0" applyBorder="0" applyAlignment="0" applyProtection="0"/>
    <xf numFmtId="175" fontId="3" fillId="54" borderId="0" applyNumberFormat="0" applyBorder="0" applyAlignment="0" applyProtection="0"/>
    <xf numFmtId="175" fontId="3" fillId="54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175" fontId="3" fillId="55" borderId="0" applyNumberFormat="0" applyBorder="0" applyAlignment="0" applyProtection="0"/>
    <xf numFmtId="175" fontId="3" fillId="55" borderId="0" applyNumberFormat="0" applyBorder="0" applyAlignment="0" applyProtection="0"/>
    <xf numFmtId="175" fontId="3" fillId="55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175" fontId="3" fillId="56" borderId="0" applyNumberFormat="0" applyBorder="0" applyAlignment="0" applyProtection="0"/>
    <xf numFmtId="175" fontId="3" fillId="56" borderId="0" applyNumberFormat="0" applyBorder="0" applyAlignment="0" applyProtection="0"/>
    <xf numFmtId="175" fontId="3" fillId="56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175" fontId="3" fillId="57" borderId="0" applyNumberFormat="0" applyBorder="0" applyAlignment="0" applyProtection="0"/>
    <xf numFmtId="175" fontId="3" fillId="57" borderId="0" applyNumberFormat="0" applyBorder="0" applyAlignment="0" applyProtection="0"/>
    <xf numFmtId="175" fontId="3" fillId="57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175" fontId="3" fillId="29" borderId="0" applyNumberFormat="0" applyBorder="0" applyAlignment="0" applyProtection="0"/>
    <xf numFmtId="175" fontId="3" fillId="29" borderId="0" applyNumberFormat="0" applyBorder="0" applyAlignment="0" applyProtection="0"/>
    <xf numFmtId="175" fontId="3" fillId="29" borderId="0" applyNumberFormat="0" applyBorder="0" applyAlignment="0" applyProtection="0"/>
    <xf numFmtId="175" fontId="3" fillId="29" borderId="0" applyNumberFormat="0" applyBorder="0" applyAlignment="0" applyProtection="0"/>
    <xf numFmtId="175" fontId="3" fillId="29" borderId="0" applyNumberFormat="0" applyBorder="0" applyAlignment="0" applyProtection="0"/>
    <xf numFmtId="175" fontId="3" fillId="29" borderId="0" applyNumberFormat="0" applyBorder="0" applyAlignment="0" applyProtection="0"/>
    <xf numFmtId="175" fontId="3" fillId="33" borderId="0" applyNumberFormat="0" applyBorder="0" applyAlignment="0" applyProtection="0"/>
    <xf numFmtId="175" fontId="3" fillId="33" borderId="0" applyNumberFormat="0" applyBorder="0" applyAlignment="0" applyProtection="0"/>
    <xf numFmtId="175" fontId="3" fillId="33" borderId="0" applyNumberFormat="0" applyBorder="0" applyAlignment="0" applyProtection="0"/>
    <xf numFmtId="175" fontId="3" fillId="33" borderId="0" applyNumberFormat="0" applyBorder="0" applyAlignment="0" applyProtection="0"/>
    <xf numFmtId="175" fontId="3" fillId="33" borderId="0" applyNumberFormat="0" applyBorder="0" applyAlignment="0" applyProtection="0"/>
    <xf numFmtId="175" fontId="3" fillId="33" borderId="0" applyNumberFormat="0" applyBorder="0" applyAlignment="0" applyProtection="0"/>
    <xf numFmtId="175" fontId="3" fillId="33" borderId="0" applyNumberFormat="0" applyBorder="0" applyAlignment="0" applyProtection="0"/>
    <xf numFmtId="175" fontId="3" fillId="37" borderId="0" applyNumberFormat="0" applyBorder="0" applyAlignment="0" applyProtection="0"/>
    <xf numFmtId="175" fontId="3" fillId="37" borderId="0" applyNumberFormat="0" applyBorder="0" applyAlignment="0" applyProtection="0"/>
    <xf numFmtId="175" fontId="3" fillId="37" borderId="0" applyNumberFormat="0" applyBorder="0" applyAlignment="0" applyProtection="0"/>
    <xf numFmtId="175" fontId="3" fillId="37" borderId="0" applyNumberFormat="0" applyBorder="0" applyAlignment="0" applyProtection="0"/>
    <xf numFmtId="175" fontId="3" fillId="37" borderId="0" applyNumberFormat="0" applyBorder="0" applyAlignment="0" applyProtection="0"/>
    <xf numFmtId="175" fontId="3" fillId="37" borderId="0" applyNumberFormat="0" applyBorder="0" applyAlignment="0" applyProtection="0"/>
    <xf numFmtId="175" fontId="3" fillId="37" borderId="0" applyNumberFormat="0" applyBorder="0" applyAlignment="0" applyProtection="0"/>
    <xf numFmtId="175" fontId="3" fillId="41" borderId="0" applyNumberFormat="0" applyBorder="0" applyAlignment="0" applyProtection="0"/>
    <xf numFmtId="175" fontId="3" fillId="41" borderId="0" applyNumberFormat="0" applyBorder="0" applyAlignment="0" applyProtection="0"/>
    <xf numFmtId="175" fontId="3" fillId="41" borderId="0" applyNumberFormat="0" applyBorder="0" applyAlignment="0" applyProtection="0"/>
    <xf numFmtId="175" fontId="3" fillId="41" borderId="0" applyNumberFormat="0" applyBorder="0" applyAlignment="0" applyProtection="0"/>
    <xf numFmtId="175" fontId="3" fillId="41" borderId="0" applyNumberFormat="0" applyBorder="0" applyAlignment="0" applyProtection="0"/>
    <xf numFmtId="175" fontId="3" fillId="41" borderId="0" applyNumberFormat="0" applyBorder="0" applyAlignment="0" applyProtection="0"/>
    <xf numFmtId="175" fontId="3" fillId="41" borderId="0" applyNumberFormat="0" applyBorder="0" applyAlignment="0" applyProtection="0"/>
    <xf numFmtId="175" fontId="3" fillId="45" borderId="0" applyNumberFormat="0" applyBorder="0" applyAlignment="0" applyProtection="0"/>
    <xf numFmtId="175" fontId="3" fillId="45" borderId="0" applyNumberFormat="0" applyBorder="0" applyAlignment="0" applyProtection="0"/>
    <xf numFmtId="175" fontId="3" fillId="45" borderId="0" applyNumberFormat="0" applyBorder="0" applyAlignment="0" applyProtection="0"/>
    <xf numFmtId="175" fontId="3" fillId="45" borderId="0" applyNumberFormat="0" applyBorder="0" applyAlignment="0" applyProtection="0"/>
    <xf numFmtId="175" fontId="3" fillId="45" borderId="0" applyNumberFormat="0" applyBorder="0" applyAlignment="0" applyProtection="0"/>
    <xf numFmtId="175" fontId="3" fillId="45" borderId="0" applyNumberFormat="0" applyBorder="0" applyAlignment="0" applyProtection="0"/>
    <xf numFmtId="175" fontId="3" fillId="45" borderId="0" applyNumberFormat="0" applyBorder="0" applyAlignment="0" applyProtection="0"/>
    <xf numFmtId="175" fontId="3" fillId="49" borderId="0" applyNumberFormat="0" applyBorder="0" applyAlignment="0" applyProtection="0"/>
    <xf numFmtId="175" fontId="3" fillId="49" borderId="0" applyNumberFormat="0" applyBorder="0" applyAlignment="0" applyProtection="0"/>
    <xf numFmtId="175" fontId="3" fillId="49" borderId="0" applyNumberFormat="0" applyBorder="0" applyAlignment="0" applyProtection="0"/>
    <xf numFmtId="175" fontId="3" fillId="49" borderId="0" applyNumberFormat="0" applyBorder="0" applyAlignment="0" applyProtection="0"/>
    <xf numFmtId="175" fontId="3" fillId="49" borderId="0" applyNumberFormat="0" applyBorder="0" applyAlignment="0" applyProtection="0"/>
    <xf numFmtId="175" fontId="3" fillId="49" borderId="0" applyNumberFormat="0" applyBorder="0" applyAlignment="0" applyProtection="0"/>
    <xf numFmtId="175" fontId="3" fillId="49" borderId="0" applyNumberFormat="0" applyBorder="0" applyAlignment="0" applyProtection="0"/>
    <xf numFmtId="175" fontId="3" fillId="59" borderId="0" applyNumberFormat="0" applyBorder="0" applyAlignment="0" applyProtection="0"/>
    <xf numFmtId="175" fontId="3" fillId="59" borderId="0" applyNumberFormat="0" applyBorder="0" applyAlignment="0" applyProtection="0"/>
    <xf numFmtId="175" fontId="3" fillId="5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175" fontId="3" fillId="60" borderId="0" applyNumberFormat="0" applyBorder="0" applyAlignment="0" applyProtection="0"/>
    <xf numFmtId="175" fontId="3" fillId="60" borderId="0" applyNumberFormat="0" applyBorder="0" applyAlignment="0" applyProtection="0"/>
    <xf numFmtId="175" fontId="3" fillId="60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175" fontId="3" fillId="61" borderId="0" applyNumberFormat="0" applyBorder="0" applyAlignment="0" applyProtection="0"/>
    <xf numFmtId="175" fontId="3" fillId="61" borderId="0" applyNumberFormat="0" applyBorder="0" applyAlignment="0" applyProtection="0"/>
    <xf numFmtId="175" fontId="3" fillId="61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175" fontId="3" fillId="56" borderId="0" applyNumberFormat="0" applyBorder="0" applyAlignment="0" applyProtection="0"/>
    <xf numFmtId="175" fontId="3" fillId="56" borderId="0" applyNumberFormat="0" applyBorder="0" applyAlignment="0" applyProtection="0"/>
    <xf numFmtId="175" fontId="3" fillId="56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175" fontId="3" fillId="59" borderId="0" applyNumberFormat="0" applyBorder="0" applyAlignment="0" applyProtection="0"/>
    <xf numFmtId="175" fontId="3" fillId="59" borderId="0" applyNumberFormat="0" applyBorder="0" applyAlignment="0" applyProtection="0"/>
    <xf numFmtId="175" fontId="3" fillId="59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175" fontId="3" fillId="62" borderId="0" applyNumberFormat="0" applyBorder="0" applyAlignment="0" applyProtection="0"/>
    <xf numFmtId="175" fontId="3" fillId="62" borderId="0" applyNumberFormat="0" applyBorder="0" applyAlignment="0" applyProtection="0"/>
    <xf numFmtId="175" fontId="3" fillId="62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80" applyNumberFormat="0" applyFont="0" applyAlignment="0" applyProtection="0"/>
    <xf numFmtId="0" fontId="3" fillId="26" borderId="80" applyNumberFormat="0" applyFont="0" applyAlignment="0" applyProtection="0"/>
    <xf numFmtId="0" fontId="3" fillId="26" borderId="80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75" fontId="3" fillId="28" borderId="0" applyNumberFormat="0" applyBorder="0" applyAlignment="0" applyProtection="0"/>
    <xf numFmtId="175" fontId="3" fillId="32" borderId="0" applyNumberFormat="0" applyBorder="0" applyAlignment="0" applyProtection="0"/>
    <xf numFmtId="175" fontId="3" fillId="36" borderId="0" applyNumberFormat="0" applyBorder="0" applyAlignment="0" applyProtection="0"/>
    <xf numFmtId="175" fontId="3" fillId="36" borderId="0" applyNumberFormat="0" applyBorder="0" applyAlignment="0" applyProtection="0"/>
    <xf numFmtId="175" fontId="3" fillId="36" borderId="0" applyNumberFormat="0" applyBorder="0" applyAlignment="0" applyProtection="0"/>
    <xf numFmtId="175" fontId="3" fillId="40" borderId="0" applyNumberFormat="0" applyBorder="0" applyAlignment="0" applyProtection="0"/>
    <xf numFmtId="175" fontId="3" fillId="44" borderId="0" applyNumberFormat="0" applyBorder="0" applyAlignment="0" applyProtection="0"/>
    <xf numFmtId="175" fontId="3" fillId="48" borderId="0" applyNumberFormat="0" applyBorder="0" applyAlignment="0" applyProtection="0"/>
    <xf numFmtId="175" fontId="3" fillId="53" borderId="0" applyNumberFormat="0" applyBorder="0" applyAlignment="0" applyProtection="0"/>
    <xf numFmtId="0" fontId="3" fillId="28" borderId="0" applyNumberFormat="0" applyBorder="0" applyAlignment="0" applyProtection="0"/>
    <xf numFmtId="175" fontId="3" fillId="54" borderId="0" applyNumberFormat="0" applyBorder="0" applyAlignment="0" applyProtection="0"/>
    <xf numFmtId="0" fontId="3" fillId="32" borderId="0" applyNumberFormat="0" applyBorder="0" applyAlignment="0" applyProtection="0"/>
    <xf numFmtId="175" fontId="3" fillId="55" borderId="0" applyNumberFormat="0" applyBorder="0" applyAlignment="0" applyProtection="0"/>
    <xf numFmtId="0" fontId="3" fillId="36" borderId="0" applyNumberFormat="0" applyBorder="0" applyAlignment="0" applyProtection="0"/>
    <xf numFmtId="175" fontId="3" fillId="56" borderId="0" applyNumberFormat="0" applyBorder="0" applyAlignment="0" applyProtection="0"/>
    <xf numFmtId="0" fontId="3" fillId="40" borderId="0" applyNumberFormat="0" applyBorder="0" applyAlignment="0" applyProtection="0"/>
    <xf numFmtId="175" fontId="3" fillId="57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175" fontId="3" fillId="29" borderId="0" applyNumberFormat="0" applyBorder="0" applyAlignment="0" applyProtection="0"/>
    <xf numFmtId="175" fontId="3" fillId="33" borderId="0" applyNumberFormat="0" applyBorder="0" applyAlignment="0" applyProtection="0"/>
    <xf numFmtId="175" fontId="3" fillId="37" borderId="0" applyNumberFormat="0" applyBorder="0" applyAlignment="0" applyProtection="0"/>
    <xf numFmtId="175" fontId="3" fillId="41" borderId="0" applyNumberFormat="0" applyBorder="0" applyAlignment="0" applyProtection="0"/>
    <xf numFmtId="175" fontId="3" fillId="45" borderId="0" applyNumberFormat="0" applyBorder="0" applyAlignment="0" applyProtection="0"/>
    <xf numFmtId="175" fontId="3" fillId="49" borderId="0" applyNumberFormat="0" applyBorder="0" applyAlignment="0" applyProtection="0"/>
    <xf numFmtId="175" fontId="3" fillId="59" borderId="0" applyNumberFormat="0" applyBorder="0" applyAlignment="0" applyProtection="0"/>
    <xf numFmtId="0" fontId="3" fillId="29" borderId="0" applyNumberFormat="0" applyBorder="0" applyAlignment="0" applyProtection="0"/>
    <xf numFmtId="175" fontId="3" fillId="60" borderId="0" applyNumberFormat="0" applyBorder="0" applyAlignment="0" applyProtection="0"/>
    <xf numFmtId="0" fontId="3" fillId="33" borderId="0" applyNumberFormat="0" applyBorder="0" applyAlignment="0" applyProtection="0"/>
    <xf numFmtId="175" fontId="3" fillId="61" borderId="0" applyNumberFormat="0" applyBorder="0" applyAlignment="0" applyProtection="0"/>
    <xf numFmtId="0" fontId="3" fillId="37" borderId="0" applyNumberFormat="0" applyBorder="0" applyAlignment="0" applyProtection="0"/>
    <xf numFmtId="175" fontId="3" fillId="56" borderId="0" applyNumberFormat="0" applyBorder="0" applyAlignment="0" applyProtection="0"/>
    <xf numFmtId="0" fontId="3" fillId="41" borderId="0" applyNumberFormat="0" applyBorder="0" applyAlignment="0" applyProtection="0"/>
    <xf numFmtId="175" fontId="3" fillId="59" borderId="0" applyNumberFormat="0" applyBorder="0" applyAlignment="0" applyProtection="0"/>
    <xf numFmtId="0" fontId="3" fillId="45" borderId="0" applyNumberFormat="0" applyBorder="0" applyAlignment="0" applyProtection="0"/>
    <xf numFmtId="175" fontId="3" fillId="62" borderId="0" applyNumberFormat="0" applyBorder="0" applyAlignment="0" applyProtection="0"/>
    <xf numFmtId="0" fontId="3" fillId="49" borderId="0" applyNumberFormat="0" applyBorder="0" applyAlignment="0" applyProtection="0"/>
    <xf numFmtId="175" fontId="3" fillId="0" borderId="0"/>
    <xf numFmtId="175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26" borderId="80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175" fontId="3" fillId="28" borderId="0" applyNumberFormat="0" applyBorder="0" applyAlignment="0" applyProtection="0"/>
    <xf numFmtId="175" fontId="3" fillId="32" borderId="0" applyNumberFormat="0" applyBorder="0" applyAlignment="0" applyProtection="0"/>
    <xf numFmtId="175" fontId="3" fillId="36" borderId="0" applyNumberFormat="0" applyBorder="0" applyAlignment="0" applyProtection="0"/>
    <xf numFmtId="175" fontId="3" fillId="36" borderId="0" applyNumberFormat="0" applyBorder="0" applyAlignment="0" applyProtection="0"/>
    <xf numFmtId="175" fontId="3" fillId="36" borderId="0" applyNumberFormat="0" applyBorder="0" applyAlignment="0" applyProtection="0"/>
    <xf numFmtId="175" fontId="3" fillId="40" borderId="0" applyNumberFormat="0" applyBorder="0" applyAlignment="0" applyProtection="0"/>
    <xf numFmtId="175" fontId="3" fillId="44" borderId="0" applyNumberFormat="0" applyBorder="0" applyAlignment="0" applyProtection="0"/>
    <xf numFmtId="175" fontId="3" fillId="48" borderId="0" applyNumberFormat="0" applyBorder="0" applyAlignment="0" applyProtection="0"/>
    <xf numFmtId="175" fontId="3" fillId="29" borderId="0" applyNumberFormat="0" applyBorder="0" applyAlignment="0" applyProtection="0"/>
    <xf numFmtId="175" fontId="3" fillId="33" borderId="0" applyNumberFormat="0" applyBorder="0" applyAlignment="0" applyProtection="0"/>
    <xf numFmtId="175" fontId="3" fillId="37" borderId="0" applyNumberFormat="0" applyBorder="0" applyAlignment="0" applyProtection="0"/>
    <xf numFmtId="175" fontId="3" fillId="41" borderId="0" applyNumberFormat="0" applyBorder="0" applyAlignment="0" applyProtection="0"/>
    <xf numFmtId="175" fontId="3" fillId="45" borderId="0" applyNumberFormat="0" applyBorder="0" applyAlignment="0" applyProtection="0"/>
    <xf numFmtId="175" fontId="3" fillId="49" borderId="0" applyNumberFormat="0" applyBorder="0" applyAlignment="0" applyProtection="0"/>
    <xf numFmtId="175" fontId="3" fillId="0" borderId="0"/>
    <xf numFmtId="175" fontId="3" fillId="0" borderId="0"/>
    <xf numFmtId="0" fontId="3" fillId="0" borderId="0"/>
    <xf numFmtId="0" fontId="3" fillId="0" borderId="0"/>
    <xf numFmtId="175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3" fillId="36" borderId="0" applyNumberFormat="0" applyBorder="0" applyAlignment="0" applyProtection="0"/>
    <xf numFmtId="175" fontId="3" fillId="28" borderId="0" applyNumberFormat="0" applyBorder="0" applyAlignment="0" applyProtection="0"/>
    <xf numFmtId="175" fontId="3" fillId="32" borderId="0" applyNumberFormat="0" applyBorder="0" applyAlignment="0" applyProtection="0"/>
    <xf numFmtId="175" fontId="3" fillId="36" borderId="0" applyNumberFormat="0" applyBorder="0" applyAlignment="0" applyProtection="0"/>
    <xf numFmtId="175" fontId="3" fillId="36" borderId="0" applyNumberFormat="0" applyBorder="0" applyAlignment="0" applyProtection="0"/>
    <xf numFmtId="175" fontId="3" fillId="36" borderId="0" applyNumberFormat="0" applyBorder="0" applyAlignment="0" applyProtection="0"/>
    <xf numFmtId="175" fontId="3" fillId="40" borderId="0" applyNumberFormat="0" applyBorder="0" applyAlignment="0" applyProtection="0"/>
    <xf numFmtId="175" fontId="3" fillId="44" borderId="0" applyNumberFormat="0" applyBorder="0" applyAlignment="0" applyProtection="0"/>
    <xf numFmtId="175" fontId="3" fillId="48" borderId="0" applyNumberFormat="0" applyBorder="0" applyAlignment="0" applyProtection="0"/>
    <xf numFmtId="175" fontId="3" fillId="53" borderId="0" applyNumberFormat="0" applyBorder="0" applyAlignment="0" applyProtection="0"/>
    <xf numFmtId="175" fontId="3" fillId="54" borderId="0" applyNumberFormat="0" applyBorder="0" applyAlignment="0" applyProtection="0"/>
    <xf numFmtId="175" fontId="3" fillId="55" borderId="0" applyNumberFormat="0" applyBorder="0" applyAlignment="0" applyProtection="0"/>
    <xf numFmtId="175" fontId="3" fillId="56" borderId="0" applyNumberFormat="0" applyBorder="0" applyAlignment="0" applyProtection="0"/>
    <xf numFmtId="175" fontId="3" fillId="57" borderId="0" applyNumberFormat="0" applyBorder="0" applyAlignment="0" applyProtection="0"/>
    <xf numFmtId="175" fontId="3" fillId="29" borderId="0" applyNumberFormat="0" applyBorder="0" applyAlignment="0" applyProtection="0"/>
    <xf numFmtId="175" fontId="3" fillId="33" borderId="0" applyNumberFormat="0" applyBorder="0" applyAlignment="0" applyProtection="0"/>
    <xf numFmtId="175" fontId="3" fillId="37" borderId="0" applyNumberFormat="0" applyBorder="0" applyAlignment="0" applyProtection="0"/>
    <xf numFmtId="175" fontId="3" fillId="41" borderId="0" applyNumberFormat="0" applyBorder="0" applyAlignment="0" applyProtection="0"/>
    <xf numFmtId="175" fontId="3" fillId="45" borderId="0" applyNumberFormat="0" applyBorder="0" applyAlignment="0" applyProtection="0"/>
    <xf numFmtId="175" fontId="3" fillId="49" borderId="0" applyNumberFormat="0" applyBorder="0" applyAlignment="0" applyProtection="0"/>
    <xf numFmtId="175" fontId="3" fillId="59" borderId="0" applyNumberFormat="0" applyBorder="0" applyAlignment="0" applyProtection="0"/>
    <xf numFmtId="175" fontId="3" fillId="60" borderId="0" applyNumberFormat="0" applyBorder="0" applyAlignment="0" applyProtection="0"/>
    <xf numFmtId="175" fontId="3" fillId="61" borderId="0" applyNumberFormat="0" applyBorder="0" applyAlignment="0" applyProtection="0"/>
    <xf numFmtId="175" fontId="3" fillId="56" borderId="0" applyNumberFormat="0" applyBorder="0" applyAlignment="0" applyProtection="0"/>
    <xf numFmtId="175" fontId="3" fillId="59" borderId="0" applyNumberFormat="0" applyBorder="0" applyAlignment="0" applyProtection="0"/>
    <xf numFmtId="175" fontId="3" fillId="62" borderId="0" applyNumberFormat="0" applyBorder="0" applyAlignment="0" applyProtection="0"/>
    <xf numFmtId="43" fontId="4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5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3" fillId="36" borderId="0" applyNumberFormat="0" applyBorder="0" applyAlignment="0" applyProtection="0"/>
    <xf numFmtId="175" fontId="3" fillId="28" borderId="0" applyNumberFormat="0" applyBorder="0" applyAlignment="0" applyProtection="0"/>
    <xf numFmtId="175" fontId="3" fillId="32" borderId="0" applyNumberFormat="0" applyBorder="0" applyAlignment="0" applyProtection="0"/>
    <xf numFmtId="175" fontId="3" fillId="36" borderId="0" applyNumberFormat="0" applyBorder="0" applyAlignment="0" applyProtection="0"/>
    <xf numFmtId="175" fontId="3" fillId="36" borderId="0" applyNumberFormat="0" applyBorder="0" applyAlignment="0" applyProtection="0"/>
    <xf numFmtId="175" fontId="3" fillId="36" borderId="0" applyNumberFormat="0" applyBorder="0" applyAlignment="0" applyProtection="0"/>
    <xf numFmtId="175" fontId="3" fillId="40" borderId="0" applyNumberFormat="0" applyBorder="0" applyAlignment="0" applyProtection="0"/>
    <xf numFmtId="175" fontId="3" fillId="44" borderId="0" applyNumberFormat="0" applyBorder="0" applyAlignment="0" applyProtection="0"/>
    <xf numFmtId="175" fontId="3" fillId="48" borderId="0" applyNumberFormat="0" applyBorder="0" applyAlignment="0" applyProtection="0"/>
    <xf numFmtId="175" fontId="3" fillId="53" borderId="0" applyNumberFormat="0" applyBorder="0" applyAlignment="0" applyProtection="0"/>
    <xf numFmtId="175" fontId="3" fillId="54" borderId="0" applyNumberFormat="0" applyBorder="0" applyAlignment="0" applyProtection="0"/>
    <xf numFmtId="175" fontId="3" fillId="55" borderId="0" applyNumberFormat="0" applyBorder="0" applyAlignment="0" applyProtection="0"/>
    <xf numFmtId="175" fontId="3" fillId="56" borderId="0" applyNumberFormat="0" applyBorder="0" applyAlignment="0" applyProtection="0"/>
    <xf numFmtId="175" fontId="3" fillId="57" borderId="0" applyNumberFormat="0" applyBorder="0" applyAlignment="0" applyProtection="0"/>
    <xf numFmtId="175" fontId="3" fillId="29" borderId="0" applyNumberFormat="0" applyBorder="0" applyAlignment="0" applyProtection="0"/>
    <xf numFmtId="175" fontId="3" fillId="33" borderId="0" applyNumberFormat="0" applyBorder="0" applyAlignment="0" applyProtection="0"/>
    <xf numFmtId="175" fontId="3" fillId="37" borderId="0" applyNumberFormat="0" applyBorder="0" applyAlignment="0" applyProtection="0"/>
    <xf numFmtId="175" fontId="3" fillId="41" borderId="0" applyNumberFormat="0" applyBorder="0" applyAlignment="0" applyProtection="0"/>
    <xf numFmtId="175" fontId="3" fillId="45" borderId="0" applyNumberFormat="0" applyBorder="0" applyAlignment="0" applyProtection="0"/>
    <xf numFmtId="175" fontId="3" fillId="49" borderId="0" applyNumberFormat="0" applyBorder="0" applyAlignment="0" applyProtection="0"/>
    <xf numFmtId="175" fontId="3" fillId="59" borderId="0" applyNumberFormat="0" applyBorder="0" applyAlignment="0" applyProtection="0"/>
    <xf numFmtId="175" fontId="3" fillId="60" borderId="0" applyNumberFormat="0" applyBorder="0" applyAlignment="0" applyProtection="0"/>
    <xf numFmtId="175" fontId="3" fillId="61" borderId="0" applyNumberFormat="0" applyBorder="0" applyAlignment="0" applyProtection="0"/>
    <xf numFmtId="175" fontId="3" fillId="56" borderId="0" applyNumberFormat="0" applyBorder="0" applyAlignment="0" applyProtection="0"/>
    <xf numFmtId="175" fontId="3" fillId="59" borderId="0" applyNumberFormat="0" applyBorder="0" applyAlignment="0" applyProtection="0"/>
    <xf numFmtId="175" fontId="3" fillId="62" borderId="0" applyNumberFormat="0" applyBorder="0" applyAlignment="0" applyProtection="0"/>
    <xf numFmtId="43" fontId="8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5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3" fillId="36" borderId="0" applyNumberFormat="0" applyBorder="0" applyAlignment="0" applyProtection="0"/>
    <xf numFmtId="175" fontId="3" fillId="28" borderId="0" applyNumberFormat="0" applyBorder="0" applyAlignment="0" applyProtection="0"/>
    <xf numFmtId="175" fontId="3" fillId="32" borderId="0" applyNumberFormat="0" applyBorder="0" applyAlignment="0" applyProtection="0"/>
    <xf numFmtId="175" fontId="3" fillId="36" borderId="0" applyNumberFormat="0" applyBorder="0" applyAlignment="0" applyProtection="0"/>
    <xf numFmtId="175" fontId="3" fillId="36" borderId="0" applyNumberFormat="0" applyBorder="0" applyAlignment="0" applyProtection="0"/>
    <xf numFmtId="175" fontId="3" fillId="36" borderId="0" applyNumberFormat="0" applyBorder="0" applyAlignment="0" applyProtection="0"/>
    <xf numFmtId="175" fontId="3" fillId="40" borderId="0" applyNumberFormat="0" applyBorder="0" applyAlignment="0" applyProtection="0"/>
    <xf numFmtId="175" fontId="3" fillId="44" borderId="0" applyNumberFormat="0" applyBorder="0" applyAlignment="0" applyProtection="0"/>
    <xf numFmtId="175" fontId="3" fillId="48" borderId="0" applyNumberFormat="0" applyBorder="0" applyAlignment="0" applyProtection="0"/>
    <xf numFmtId="175" fontId="3" fillId="53" borderId="0" applyNumberFormat="0" applyBorder="0" applyAlignment="0" applyProtection="0"/>
    <xf numFmtId="175" fontId="3" fillId="54" borderId="0" applyNumberFormat="0" applyBorder="0" applyAlignment="0" applyProtection="0"/>
    <xf numFmtId="175" fontId="3" fillId="55" borderId="0" applyNumberFormat="0" applyBorder="0" applyAlignment="0" applyProtection="0"/>
    <xf numFmtId="175" fontId="3" fillId="56" borderId="0" applyNumberFormat="0" applyBorder="0" applyAlignment="0" applyProtection="0"/>
    <xf numFmtId="175" fontId="3" fillId="57" borderId="0" applyNumberFormat="0" applyBorder="0" applyAlignment="0" applyProtection="0"/>
    <xf numFmtId="175" fontId="3" fillId="29" borderId="0" applyNumberFormat="0" applyBorder="0" applyAlignment="0" applyProtection="0"/>
    <xf numFmtId="175" fontId="3" fillId="33" borderId="0" applyNumberFormat="0" applyBorder="0" applyAlignment="0" applyProtection="0"/>
    <xf numFmtId="175" fontId="3" fillId="37" borderId="0" applyNumberFormat="0" applyBorder="0" applyAlignment="0" applyProtection="0"/>
    <xf numFmtId="175" fontId="3" fillId="41" borderId="0" applyNumberFormat="0" applyBorder="0" applyAlignment="0" applyProtection="0"/>
    <xf numFmtId="175" fontId="3" fillId="45" borderId="0" applyNumberFormat="0" applyBorder="0" applyAlignment="0" applyProtection="0"/>
    <xf numFmtId="175" fontId="3" fillId="49" borderId="0" applyNumberFormat="0" applyBorder="0" applyAlignment="0" applyProtection="0"/>
    <xf numFmtId="175" fontId="3" fillId="59" borderId="0" applyNumberFormat="0" applyBorder="0" applyAlignment="0" applyProtection="0"/>
    <xf numFmtId="175" fontId="3" fillId="60" borderId="0" applyNumberFormat="0" applyBorder="0" applyAlignment="0" applyProtection="0"/>
    <xf numFmtId="175" fontId="3" fillId="61" borderId="0" applyNumberFormat="0" applyBorder="0" applyAlignment="0" applyProtection="0"/>
    <xf numFmtId="175" fontId="3" fillId="56" borderId="0" applyNumberFormat="0" applyBorder="0" applyAlignment="0" applyProtection="0"/>
    <xf numFmtId="175" fontId="3" fillId="59" borderId="0" applyNumberFormat="0" applyBorder="0" applyAlignment="0" applyProtection="0"/>
    <xf numFmtId="175" fontId="3" fillId="62" borderId="0" applyNumberFormat="0" applyBorder="0" applyAlignment="0" applyProtection="0"/>
    <xf numFmtId="43" fontId="8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5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3" fillId="36" borderId="0" applyNumberFormat="0" applyBorder="0" applyAlignment="0" applyProtection="0"/>
    <xf numFmtId="175" fontId="3" fillId="28" borderId="0" applyNumberFormat="0" applyBorder="0" applyAlignment="0" applyProtection="0"/>
    <xf numFmtId="175" fontId="3" fillId="32" borderId="0" applyNumberFormat="0" applyBorder="0" applyAlignment="0" applyProtection="0"/>
    <xf numFmtId="175" fontId="3" fillId="36" borderId="0" applyNumberFormat="0" applyBorder="0" applyAlignment="0" applyProtection="0"/>
    <xf numFmtId="175" fontId="3" fillId="36" borderId="0" applyNumberFormat="0" applyBorder="0" applyAlignment="0" applyProtection="0"/>
    <xf numFmtId="175" fontId="3" fillId="36" borderId="0" applyNumberFormat="0" applyBorder="0" applyAlignment="0" applyProtection="0"/>
    <xf numFmtId="175" fontId="3" fillId="40" borderId="0" applyNumberFormat="0" applyBorder="0" applyAlignment="0" applyProtection="0"/>
    <xf numFmtId="175" fontId="3" fillId="44" borderId="0" applyNumberFormat="0" applyBorder="0" applyAlignment="0" applyProtection="0"/>
    <xf numFmtId="175" fontId="3" fillId="48" borderId="0" applyNumberFormat="0" applyBorder="0" applyAlignment="0" applyProtection="0"/>
    <xf numFmtId="175" fontId="3" fillId="53" borderId="0" applyNumberFormat="0" applyBorder="0" applyAlignment="0" applyProtection="0"/>
    <xf numFmtId="175" fontId="3" fillId="54" borderId="0" applyNumberFormat="0" applyBorder="0" applyAlignment="0" applyProtection="0"/>
    <xf numFmtId="175" fontId="3" fillId="55" borderId="0" applyNumberFormat="0" applyBorder="0" applyAlignment="0" applyProtection="0"/>
    <xf numFmtId="175" fontId="3" fillId="56" borderId="0" applyNumberFormat="0" applyBorder="0" applyAlignment="0" applyProtection="0"/>
    <xf numFmtId="175" fontId="3" fillId="57" borderId="0" applyNumberFormat="0" applyBorder="0" applyAlignment="0" applyProtection="0"/>
    <xf numFmtId="175" fontId="3" fillId="29" borderId="0" applyNumberFormat="0" applyBorder="0" applyAlignment="0" applyProtection="0"/>
    <xf numFmtId="175" fontId="3" fillId="33" borderId="0" applyNumberFormat="0" applyBorder="0" applyAlignment="0" applyProtection="0"/>
    <xf numFmtId="175" fontId="3" fillId="37" borderId="0" applyNumberFormat="0" applyBorder="0" applyAlignment="0" applyProtection="0"/>
    <xf numFmtId="175" fontId="3" fillId="41" borderId="0" applyNumberFormat="0" applyBorder="0" applyAlignment="0" applyProtection="0"/>
    <xf numFmtId="175" fontId="3" fillId="45" borderId="0" applyNumberFormat="0" applyBorder="0" applyAlignment="0" applyProtection="0"/>
    <xf numFmtId="175" fontId="3" fillId="49" borderId="0" applyNumberFormat="0" applyBorder="0" applyAlignment="0" applyProtection="0"/>
    <xf numFmtId="175" fontId="3" fillId="59" borderId="0" applyNumberFormat="0" applyBorder="0" applyAlignment="0" applyProtection="0"/>
    <xf numFmtId="175" fontId="3" fillId="60" borderId="0" applyNumberFormat="0" applyBorder="0" applyAlignment="0" applyProtection="0"/>
    <xf numFmtId="175" fontId="3" fillId="61" borderId="0" applyNumberFormat="0" applyBorder="0" applyAlignment="0" applyProtection="0"/>
    <xf numFmtId="175" fontId="3" fillId="56" borderId="0" applyNumberFormat="0" applyBorder="0" applyAlignment="0" applyProtection="0"/>
    <xf numFmtId="175" fontId="3" fillId="59" borderId="0" applyNumberFormat="0" applyBorder="0" applyAlignment="0" applyProtection="0"/>
    <xf numFmtId="175" fontId="3" fillId="62" borderId="0" applyNumberFormat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5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3" fillId="36" borderId="0" applyNumberFormat="0" applyBorder="0" applyAlignment="0" applyProtection="0"/>
    <xf numFmtId="175" fontId="3" fillId="28" borderId="0" applyNumberFormat="0" applyBorder="0" applyAlignment="0" applyProtection="0"/>
    <xf numFmtId="175" fontId="3" fillId="32" borderId="0" applyNumberFormat="0" applyBorder="0" applyAlignment="0" applyProtection="0"/>
    <xf numFmtId="175" fontId="3" fillId="36" borderId="0" applyNumberFormat="0" applyBorder="0" applyAlignment="0" applyProtection="0"/>
    <xf numFmtId="175" fontId="3" fillId="36" borderId="0" applyNumberFormat="0" applyBorder="0" applyAlignment="0" applyProtection="0"/>
    <xf numFmtId="175" fontId="3" fillId="36" borderId="0" applyNumberFormat="0" applyBorder="0" applyAlignment="0" applyProtection="0"/>
    <xf numFmtId="175" fontId="3" fillId="40" borderId="0" applyNumberFormat="0" applyBorder="0" applyAlignment="0" applyProtection="0"/>
    <xf numFmtId="175" fontId="3" fillId="44" borderId="0" applyNumberFormat="0" applyBorder="0" applyAlignment="0" applyProtection="0"/>
    <xf numFmtId="175" fontId="3" fillId="48" borderId="0" applyNumberFormat="0" applyBorder="0" applyAlignment="0" applyProtection="0"/>
    <xf numFmtId="175" fontId="3" fillId="53" borderId="0" applyNumberFormat="0" applyBorder="0" applyAlignment="0" applyProtection="0"/>
    <xf numFmtId="175" fontId="3" fillId="54" borderId="0" applyNumberFormat="0" applyBorder="0" applyAlignment="0" applyProtection="0"/>
    <xf numFmtId="175" fontId="3" fillId="55" borderId="0" applyNumberFormat="0" applyBorder="0" applyAlignment="0" applyProtection="0"/>
    <xf numFmtId="175" fontId="3" fillId="56" borderId="0" applyNumberFormat="0" applyBorder="0" applyAlignment="0" applyProtection="0"/>
    <xf numFmtId="175" fontId="3" fillId="57" borderId="0" applyNumberFormat="0" applyBorder="0" applyAlignment="0" applyProtection="0"/>
    <xf numFmtId="175" fontId="3" fillId="29" borderId="0" applyNumberFormat="0" applyBorder="0" applyAlignment="0" applyProtection="0"/>
    <xf numFmtId="175" fontId="3" fillId="33" borderId="0" applyNumberFormat="0" applyBorder="0" applyAlignment="0" applyProtection="0"/>
    <xf numFmtId="175" fontId="3" fillId="37" borderId="0" applyNumberFormat="0" applyBorder="0" applyAlignment="0" applyProtection="0"/>
    <xf numFmtId="175" fontId="3" fillId="41" borderId="0" applyNumberFormat="0" applyBorder="0" applyAlignment="0" applyProtection="0"/>
    <xf numFmtId="175" fontId="3" fillId="45" borderId="0" applyNumberFormat="0" applyBorder="0" applyAlignment="0" applyProtection="0"/>
    <xf numFmtId="175" fontId="3" fillId="49" borderId="0" applyNumberFormat="0" applyBorder="0" applyAlignment="0" applyProtection="0"/>
    <xf numFmtId="175" fontId="3" fillId="59" borderId="0" applyNumberFormat="0" applyBorder="0" applyAlignment="0" applyProtection="0"/>
    <xf numFmtId="175" fontId="3" fillId="60" borderId="0" applyNumberFormat="0" applyBorder="0" applyAlignment="0" applyProtection="0"/>
    <xf numFmtId="175" fontId="3" fillId="61" borderId="0" applyNumberFormat="0" applyBorder="0" applyAlignment="0" applyProtection="0"/>
    <xf numFmtId="175" fontId="3" fillId="56" borderId="0" applyNumberFormat="0" applyBorder="0" applyAlignment="0" applyProtection="0"/>
    <xf numFmtId="175" fontId="3" fillId="59" borderId="0" applyNumberFormat="0" applyBorder="0" applyAlignment="0" applyProtection="0"/>
    <xf numFmtId="175" fontId="3" fillId="62" borderId="0" applyNumberFormat="0" applyBorder="0" applyAlignment="0" applyProtection="0"/>
    <xf numFmtId="43" fontId="8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5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3" fillId="36" borderId="0" applyNumberFormat="0" applyBorder="0" applyAlignment="0" applyProtection="0"/>
    <xf numFmtId="175" fontId="3" fillId="28" borderId="0" applyNumberFormat="0" applyBorder="0" applyAlignment="0" applyProtection="0"/>
    <xf numFmtId="175" fontId="3" fillId="32" borderId="0" applyNumberFormat="0" applyBorder="0" applyAlignment="0" applyProtection="0"/>
    <xf numFmtId="175" fontId="3" fillId="36" borderId="0" applyNumberFormat="0" applyBorder="0" applyAlignment="0" applyProtection="0"/>
    <xf numFmtId="175" fontId="3" fillId="36" borderId="0" applyNumberFormat="0" applyBorder="0" applyAlignment="0" applyProtection="0"/>
    <xf numFmtId="175" fontId="3" fillId="36" borderId="0" applyNumberFormat="0" applyBorder="0" applyAlignment="0" applyProtection="0"/>
    <xf numFmtId="175" fontId="3" fillId="40" borderId="0" applyNumberFormat="0" applyBorder="0" applyAlignment="0" applyProtection="0"/>
    <xf numFmtId="175" fontId="3" fillId="44" borderId="0" applyNumberFormat="0" applyBorder="0" applyAlignment="0" applyProtection="0"/>
    <xf numFmtId="175" fontId="3" fillId="48" borderId="0" applyNumberFormat="0" applyBorder="0" applyAlignment="0" applyProtection="0"/>
    <xf numFmtId="175" fontId="3" fillId="53" borderId="0" applyNumberFormat="0" applyBorder="0" applyAlignment="0" applyProtection="0"/>
    <xf numFmtId="175" fontId="3" fillId="54" borderId="0" applyNumberFormat="0" applyBorder="0" applyAlignment="0" applyProtection="0"/>
    <xf numFmtId="175" fontId="3" fillId="55" borderId="0" applyNumberFormat="0" applyBorder="0" applyAlignment="0" applyProtection="0"/>
    <xf numFmtId="175" fontId="3" fillId="56" borderId="0" applyNumberFormat="0" applyBorder="0" applyAlignment="0" applyProtection="0"/>
    <xf numFmtId="175" fontId="3" fillId="57" borderId="0" applyNumberFormat="0" applyBorder="0" applyAlignment="0" applyProtection="0"/>
    <xf numFmtId="175" fontId="3" fillId="29" borderId="0" applyNumberFormat="0" applyBorder="0" applyAlignment="0" applyProtection="0"/>
    <xf numFmtId="175" fontId="3" fillId="33" borderId="0" applyNumberFormat="0" applyBorder="0" applyAlignment="0" applyProtection="0"/>
    <xf numFmtId="175" fontId="3" fillId="37" borderId="0" applyNumberFormat="0" applyBorder="0" applyAlignment="0" applyProtection="0"/>
    <xf numFmtId="175" fontId="3" fillId="41" borderId="0" applyNumberFormat="0" applyBorder="0" applyAlignment="0" applyProtection="0"/>
    <xf numFmtId="175" fontId="3" fillId="45" borderId="0" applyNumberFormat="0" applyBorder="0" applyAlignment="0" applyProtection="0"/>
    <xf numFmtId="175" fontId="3" fillId="49" borderId="0" applyNumberFormat="0" applyBorder="0" applyAlignment="0" applyProtection="0"/>
    <xf numFmtId="175" fontId="3" fillId="59" borderId="0" applyNumberFormat="0" applyBorder="0" applyAlignment="0" applyProtection="0"/>
    <xf numFmtId="175" fontId="3" fillId="60" borderId="0" applyNumberFormat="0" applyBorder="0" applyAlignment="0" applyProtection="0"/>
    <xf numFmtId="175" fontId="3" fillId="61" borderId="0" applyNumberFormat="0" applyBorder="0" applyAlignment="0" applyProtection="0"/>
    <xf numFmtId="175" fontId="3" fillId="56" borderId="0" applyNumberFormat="0" applyBorder="0" applyAlignment="0" applyProtection="0"/>
    <xf numFmtId="175" fontId="3" fillId="59" borderId="0" applyNumberFormat="0" applyBorder="0" applyAlignment="0" applyProtection="0"/>
    <xf numFmtId="175" fontId="3" fillId="62" borderId="0" applyNumberFormat="0" applyBorder="0" applyAlignment="0" applyProtection="0"/>
    <xf numFmtId="43" fontId="8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5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3" fillId="36" borderId="0" applyNumberFormat="0" applyBorder="0" applyAlignment="0" applyProtection="0"/>
    <xf numFmtId="175" fontId="3" fillId="28" borderId="0" applyNumberFormat="0" applyBorder="0" applyAlignment="0" applyProtection="0"/>
    <xf numFmtId="175" fontId="3" fillId="32" borderId="0" applyNumberFormat="0" applyBorder="0" applyAlignment="0" applyProtection="0"/>
    <xf numFmtId="175" fontId="3" fillId="36" borderId="0" applyNumberFormat="0" applyBorder="0" applyAlignment="0" applyProtection="0"/>
    <xf numFmtId="175" fontId="3" fillId="36" borderId="0" applyNumberFormat="0" applyBorder="0" applyAlignment="0" applyProtection="0"/>
    <xf numFmtId="175" fontId="3" fillId="36" borderId="0" applyNumberFormat="0" applyBorder="0" applyAlignment="0" applyProtection="0"/>
    <xf numFmtId="175" fontId="3" fillId="40" borderId="0" applyNumberFormat="0" applyBorder="0" applyAlignment="0" applyProtection="0"/>
    <xf numFmtId="175" fontId="3" fillId="44" borderId="0" applyNumberFormat="0" applyBorder="0" applyAlignment="0" applyProtection="0"/>
    <xf numFmtId="175" fontId="3" fillId="48" borderId="0" applyNumberFormat="0" applyBorder="0" applyAlignment="0" applyProtection="0"/>
    <xf numFmtId="175" fontId="3" fillId="53" borderId="0" applyNumberFormat="0" applyBorder="0" applyAlignment="0" applyProtection="0"/>
    <xf numFmtId="175" fontId="3" fillId="54" borderId="0" applyNumberFormat="0" applyBorder="0" applyAlignment="0" applyProtection="0"/>
    <xf numFmtId="175" fontId="3" fillId="55" borderId="0" applyNumberFormat="0" applyBorder="0" applyAlignment="0" applyProtection="0"/>
    <xf numFmtId="175" fontId="3" fillId="56" borderId="0" applyNumberFormat="0" applyBorder="0" applyAlignment="0" applyProtection="0"/>
    <xf numFmtId="175" fontId="3" fillId="57" borderId="0" applyNumberFormat="0" applyBorder="0" applyAlignment="0" applyProtection="0"/>
    <xf numFmtId="175" fontId="3" fillId="29" borderId="0" applyNumberFormat="0" applyBorder="0" applyAlignment="0" applyProtection="0"/>
    <xf numFmtId="175" fontId="3" fillId="33" borderId="0" applyNumberFormat="0" applyBorder="0" applyAlignment="0" applyProtection="0"/>
    <xf numFmtId="175" fontId="3" fillId="37" borderId="0" applyNumberFormat="0" applyBorder="0" applyAlignment="0" applyProtection="0"/>
    <xf numFmtId="175" fontId="3" fillId="41" borderId="0" applyNumberFormat="0" applyBorder="0" applyAlignment="0" applyProtection="0"/>
    <xf numFmtId="175" fontId="3" fillId="45" borderId="0" applyNumberFormat="0" applyBorder="0" applyAlignment="0" applyProtection="0"/>
    <xf numFmtId="175" fontId="3" fillId="49" borderId="0" applyNumberFormat="0" applyBorder="0" applyAlignment="0" applyProtection="0"/>
    <xf numFmtId="175" fontId="3" fillId="59" borderId="0" applyNumberFormat="0" applyBorder="0" applyAlignment="0" applyProtection="0"/>
    <xf numFmtId="175" fontId="3" fillId="60" borderId="0" applyNumberFormat="0" applyBorder="0" applyAlignment="0" applyProtection="0"/>
    <xf numFmtId="175" fontId="3" fillId="61" borderId="0" applyNumberFormat="0" applyBorder="0" applyAlignment="0" applyProtection="0"/>
    <xf numFmtId="175" fontId="3" fillId="56" borderId="0" applyNumberFormat="0" applyBorder="0" applyAlignment="0" applyProtection="0"/>
    <xf numFmtId="175" fontId="3" fillId="59" borderId="0" applyNumberFormat="0" applyBorder="0" applyAlignment="0" applyProtection="0"/>
    <xf numFmtId="175" fontId="3" fillId="62" borderId="0" applyNumberFormat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5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3" fillId="36" borderId="0" applyNumberFormat="0" applyBorder="0" applyAlignment="0" applyProtection="0"/>
    <xf numFmtId="175" fontId="3" fillId="28" borderId="0" applyNumberFormat="0" applyBorder="0" applyAlignment="0" applyProtection="0"/>
    <xf numFmtId="175" fontId="3" fillId="32" borderId="0" applyNumberFormat="0" applyBorder="0" applyAlignment="0" applyProtection="0"/>
    <xf numFmtId="175" fontId="3" fillId="36" borderId="0" applyNumberFormat="0" applyBorder="0" applyAlignment="0" applyProtection="0"/>
    <xf numFmtId="175" fontId="3" fillId="36" borderId="0" applyNumberFormat="0" applyBorder="0" applyAlignment="0" applyProtection="0"/>
    <xf numFmtId="175" fontId="3" fillId="36" borderId="0" applyNumberFormat="0" applyBorder="0" applyAlignment="0" applyProtection="0"/>
    <xf numFmtId="175" fontId="3" fillId="40" borderId="0" applyNumberFormat="0" applyBorder="0" applyAlignment="0" applyProtection="0"/>
    <xf numFmtId="175" fontId="3" fillId="44" borderId="0" applyNumberFormat="0" applyBorder="0" applyAlignment="0" applyProtection="0"/>
    <xf numFmtId="175" fontId="3" fillId="48" borderId="0" applyNumberFormat="0" applyBorder="0" applyAlignment="0" applyProtection="0"/>
    <xf numFmtId="175" fontId="3" fillId="53" borderId="0" applyNumberFormat="0" applyBorder="0" applyAlignment="0" applyProtection="0"/>
    <xf numFmtId="175" fontId="3" fillId="54" borderId="0" applyNumberFormat="0" applyBorder="0" applyAlignment="0" applyProtection="0"/>
    <xf numFmtId="175" fontId="3" fillId="55" borderId="0" applyNumberFormat="0" applyBorder="0" applyAlignment="0" applyProtection="0"/>
    <xf numFmtId="175" fontId="3" fillId="56" borderId="0" applyNumberFormat="0" applyBorder="0" applyAlignment="0" applyProtection="0"/>
    <xf numFmtId="175" fontId="3" fillId="57" borderId="0" applyNumberFormat="0" applyBorder="0" applyAlignment="0" applyProtection="0"/>
    <xf numFmtId="175" fontId="3" fillId="29" borderId="0" applyNumberFormat="0" applyBorder="0" applyAlignment="0" applyProtection="0"/>
    <xf numFmtId="175" fontId="3" fillId="33" borderId="0" applyNumberFormat="0" applyBorder="0" applyAlignment="0" applyProtection="0"/>
    <xf numFmtId="175" fontId="3" fillId="37" borderId="0" applyNumberFormat="0" applyBorder="0" applyAlignment="0" applyProtection="0"/>
    <xf numFmtId="175" fontId="3" fillId="41" borderId="0" applyNumberFormat="0" applyBorder="0" applyAlignment="0" applyProtection="0"/>
    <xf numFmtId="175" fontId="3" fillId="45" borderId="0" applyNumberFormat="0" applyBorder="0" applyAlignment="0" applyProtection="0"/>
    <xf numFmtId="175" fontId="3" fillId="49" borderId="0" applyNumberFormat="0" applyBorder="0" applyAlignment="0" applyProtection="0"/>
    <xf numFmtId="175" fontId="3" fillId="59" borderId="0" applyNumberFormat="0" applyBorder="0" applyAlignment="0" applyProtection="0"/>
    <xf numFmtId="175" fontId="3" fillId="60" borderId="0" applyNumberFormat="0" applyBorder="0" applyAlignment="0" applyProtection="0"/>
    <xf numFmtId="175" fontId="3" fillId="61" borderId="0" applyNumberFormat="0" applyBorder="0" applyAlignment="0" applyProtection="0"/>
    <xf numFmtId="175" fontId="3" fillId="56" borderId="0" applyNumberFormat="0" applyBorder="0" applyAlignment="0" applyProtection="0"/>
    <xf numFmtId="175" fontId="3" fillId="59" borderId="0" applyNumberFormat="0" applyBorder="0" applyAlignment="0" applyProtection="0"/>
    <xf numFmtId="175" fontId="3" fillId="62" borderId="0" applyNumberFormat="0" applyBorder="0" applyAlignment="0" applyProtection="0"/>
    <xf numFmtId="43" fontId="8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5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3" fillId="36" borderId="0" applyNumberFormat="0" applyBorder="0" applyAlignment="0" applyProtection="0"/>
    <xf numFmtId="175" fontId="3" fillId="28" borderId="0" applyNumberFormat="0" applyBorder="0" applyAlignment="0" applyProtection="0"/>
    <xf numFmtId="175" fontId="3" fillId="32" borderId="0" applyNumberFormat="0" applyBorder="0" applyAlignment="0" applyProtection="0"/>
    <xf numFmtId="175" fontId="3" fillId="36" borderId="0" applyNumberFormat="0" applyBorder="0" applyAlignment="0" applyProtection="0"/>
    <xf numFmtId="175" fontId="3" fillId="36" borderId="0" applyNumberFormat="0" applyBorder="0" applyAlignment="0" applyProtection="0"/>
    <xf numFmtId="175" fontId="3" fillId="36" borderId="0" applyNumberFormat="0" applyBorder="0" applyAlignment="0" applyProtection="0"/>
    <xf numFmtId="175" fontId="3" fillId="40" borderId="0" applyNumberFormat="0" applyBorder="0" applyAlignment="0" applyProtection="0"/>
    <xf numFmtId="175" fontId="3" fillId="44" borderId="0" applyNumberFormat="0" applyBorder="0" applyAlignment="0" applyProtection="0"/>
    <xf numFmtId="175" fontId="3" fillId="48" borderId="0" applyNumberFormat="0" applyBorder="0" applyAlignment="0" applyProtection="0"/>
    <xf numFmtId="175" fontId="3" fillId="53" borderId="0" applyNumberFormat="0" applyBorder="0" applyAlignment="0" applyProtection="0"/>
    <xf numFmtId="175" fontId="3" fillId="54" borderId="0" applyNumberFormat="0" applyBorder="0" applyAlignment="0" applyProtection="0"/>
    <xf numFmtId="175" fontId="3" fillId="55" borderId="0" applyNumberFormat="0" applyBorder="0" applyAlignment="0" applyProtection="0"/>
    <xf numFmtId="175" fontId="3" fillId="56" borderId="0" applyNumberFormat="0" applyBorder="0" applyAlignment="0" applyProtection="0"/>
    <xf numFmtId="175" fontId="3" fillId="57" borderId="0" applyNumberFormat="0" applyBorder="0" applyAlignment="0" applyProtection="0"/>
    <xf numFmtId="175" fontId="3" fillId="29" borderId="0" applyNumberFormat="0" applyBorder="0" applyAlignment="0" applyProtection="0"/>
    <xf numFmtId="175" fontId="3" fillId="33" borderId="0" applyNumberFormat="0" applyBorder="0" applyAlignment="0" applyProtection="0"/>
    <xf numFmtId="175" fontId="3" fillId="37" borderId="0" applyNumberFormat="0" applyBorder="0" applyAlignment="0" applyProtection="0"/>
    <xf numFmtId="175" fontId="3" fillId="41" borderId="0" applyNumberFormat="0" applyBorder="0" applyAlignment="0" applyProtection="0"/>
    <xf numFmtId="175" fontId="3" fillId="45" borderId="0" applyNumberFormat="0" applyBorder="0" applyAlignment="0" applyProtection="0"/>
    <xf numFmtId="175" fontId="3" fillId="49" borderId="0" applyNumberFormat="0" applyBorder="0" applyAlignment="0" applyProtection="0"/>
    <xf numFmtId="175" fontId="3" fillId="59" borderId="0" applyNumberFormat="0" applyBorder="0" applyAlignment="0" applyProtection="0"/>
    <xf numFmtId="175" fontId="3" fillId="60" borderId="0" applyNumberFormat="0" applyBorder="0" applyAlignment="0" applyProtection="0"/>
    <xf numFmtId="175" fontId="3" fillId="61" borderId="0" applyNumberFormat="0" applyBorder="0" applyAlignment="0" applyProtection="0"/>
    <xf numFmtId="175" fontId="3" fillId="56" borderId="0" applyNumberFormat="0" applyBorder="0" applyAlignment="0" applyProtection="0"/>
    <xf numFmtId="175" fontId="3" fillId="59" borderId="0" applyNumberFormat="0" applyBorder="0" applyAlignment="0" applyProtection="0"/>
    <xf numFmtId="175" fontId="3" fillId="62" borderId="0" applyNumberFormat="0" applyBorder="0" applyAlignment="0" applyProtection="0"/>
    <xf numFmtId="43" fontId="8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5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4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53" borderId="0" applyNumberFormat="0" applyBorder="0" applyAlignment="0" applyProtection="0"/>
    <xf numFmtId="0" fontId="2" fillId="28" borderId="0" applyNumberFormat="0" applyBorder="0" applyAlignment="0" applyProtection="0"/>
    <xf numFmtId="175" fontId="2" fillId="54" borderId="0" applyNumberFormat="0" applyBorder="0" applyAlignment="0" applyProtection="0"/>
    <xf numFmtId="0" fontId="2" fillId="32" borderId="0" applyNumberFormat="0" applyBorder="0" applyAlignment="0" applyProtection="0"/>
    <xf numFmtId="175" fontId="2" fillId="55" borderId="0" applyNumberFormat="0" applyBorder="0" applyAlignment="0" applyProtection="0"/>
    <xf numFmtId="0" fontId="2" fillId="36" borderId="0" applyNumberFormat="0" applyBorder="0" applyAlignment="0" applyProtection="0"/>
    <xf numFmtId="175" fontId="2" fillId="56" borderId="0" applyNumberFormat="0" applyBorder="0" applyAlignment="0" applyProtection="0"/>
    <xf numFmtId="0" fontId="2" fillId="40" borderId="0" applyNumberFormat="0" applyBorder="0" applyAlignment="0" applyProtection="0"/>
    <xf numFmtId="175" fontId="2" fillId="57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59" borderId="0" applyNumberFormat="0" applyBorder="0" applyAlignment="0" applyProtection="0"/>
    <xf numFmtId="0" fontId="2" fillId="29" borderId="0" applyNumberFormat="0" applyBorder="0" applyAlignment="0" applyProtection="0"/>
    <xf numFmtId="175" fontId="2" fillId="60" borderId="0" applyNumberFormat="0" applyBorder="0" applyAlignment="0" applyProtection="0"/>
    <xf numFmtId="0" fontId="2" fillId="33" borderId="0" applyNumberFormat="0" applyBorder="0" applyAlignment="0" applyProtection="0"/>
    <xf numFmtId="175" fontId="2" fillId="61" borderId="0" applyNumberFormat="0" applyBorder="0" applyAlignment="0" applyProtection="0"/>
    <xf numFmtId="0" fontId="2" fillId="37" borderId="0" applyNumberFormat="0" applyBorder="0" applyAlignment="0" applyProtection="0"/>
    <xf numFmtId="175" fontId="2" fillId="56" borderId="0" applyNumberFormat="0" applyBorder="0" applyAlignment="0" applyProtection="0"/>
    <xf numFmtId="0" fontId="2" fillId="41" borderId="0" applyNumberFormat="0" applyBorder="0" applyAlignment="0" applyProtection="0"/>
    <xf numFmtId="175" fontId="2" fillId="59" borderId="0" applyNumberFormat="0" applyBorder="0" applyAlignment="0" applyProtection="0"/>
    <xf numFmtId="0" fontId="2" fillId="45" borderId="0" applyNumberFormat="0" applyBorder="0" applyAlignment="0" applyProtection="0"/>
    <xf numFmtId="175" fontId="2" fillId="62" borderId="0" applyNumberFormat="0" applyBorder="0" applyAlignment="0" applyProtection="0"/>
    <xf numFmtId="0" fontId="2" fillId="49" borderId="0" applyNumberFormat="0" applyBorder="0" applyAlignment="0" applyProtection="0"/>
    <xf numFmtId="175" fontId="2" fillId="0" borderId="0"/>
    <xf numFmtId="175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26" borderId="8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0" borderId="0"/>
    <xf numFmtId="175" fontId="2" fillId="0" borderId="0"/>
    <xf numFmtId="0" fontId="2" fillId="0" borderId="0"/>
    <xf numFmtId="0" fontId="2" fillId="0" borderId="0"/>
    <xf numFmtId="175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75" fontId="2" fillId="28" borderId="0" applyNumberFormat="0" applyBorder="0" applyAlignment="0" applyProtection="0"/>
    <xf numFmtId="175" fontId="2" fillId="28" borderId="0" applyNumberFormat="0" applyBorder="0" applyAlignment="0" applyProtection="0"/>
    <xf numFmtId="175" fontId="2" fillId="28" borderId="0" applyNumberFormat="0" applyBorder="0" applyAlignment="0" applyProtection="0"/>
    <xf numFmtId="175" fontId="2" fillId="28" borderId="0" applyNumberFormat="0" applyBorder="0" applyAlignment="0" applyProtection="0"/>
    <xf numFmtId="175" fontId="2" fillId="28" borderId="0" applyNumberFormat="0" applyBorder="0" applyAlignment="0" applyProtection="0"/>
    <xf numFmtId="175" fontId="2" fillId="28" borderId="0" applyNumberFormat="0" applyBorder="0" applyAlignment="0" applyProtection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2" borderId="0" applyNumberFormat="0" applyBorder="0" applyAlignment="0" applyProtection="0"/>
    <xf numFmtId="175" fontId="2" fillId="32" borderId="0" applyNumberFormat="0" applyBorder="0" applyAlignment="0" applyProtection="0"/>
    <xf numFmtId="175" fontId="2" fillId="32" borderId="0" applyNumberFormat="0" applyBorder="0" applyAlignment="0" applyProtection="0"/>
    <xf numFmtId="175" fontId="2" fillId="32" borderId="0" applyNumberFormat="0" applyBorder="0" applyAlignment="0" applyProtection="0"/>
    <xf numFmtId="175" fontId="2" fillId="32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0" borderId="0" applyNumberFormat="0" applyBorder="0" applyAlignment="0" applyProtection="0"/>
    <xf numFmtId="175" fontId="2" fillId="40" borderId="0" applyNumberFormat="0" applyBorder="0" applyAlignment="0" applyProtection="0"/>
    <xf numFmtId="175" fontId="2" fillId="40" borderId="0" applyNumberFormat="0" applyBorder="0" applyAlignment="0" applyProtection="0"/>
    <xf numFmtId="175" fontId="2" fillId="40" borderId="0" applyNumberFormat="0" applyBorder="0" applyAlignment="0" applyProtection="0"/>
    <xf numFmtId="175" fontId="2" fillId="40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4" borderId="0" applyNumberFormat="0" applyBorder="0" applyAlignment="0" applyProtection="0"/>
    <xf numFmtId="175" fontId="2" fillId="44" borderId="0" applyNumberFormat="0" applyBorder="0" applyAlignment="0" applyProtection="0"/>
    <xf numFmtId="175" fontId="2" fillId="44" borderId="0" applyNumberFormat="0" applyBorder="0" applyAlignment="0" applyProtection="0"/>
    <xf numFmtId="175" fontId="2" fillId="44" borderId="0" applyNumberFormat="0" applyBorder="0" applyAlignment="0" applyProtection="0"/>
    <xf numFmtId="175" fontId="2" fillId="44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48" borderId="0" applyNumberFormat="0" applyBorder="0" applyAlignment="0" applyProtection="0"/>
    <xf numFmtId="175" fontId="2" fillId="48" borderId="0" applyNumberFormat="0" applyBorder="0" applyAlignment="0" applyProtection="0"/>
    <xf numFmtId="175" fontId="2" fillId="48" borderId="0" applyNumberFormat="0" applyBorder="0" applyAlignment="0" applyProtection="0"/>
    <xf numFmtId="175" fontId="2" fillId="48" borderId="0" applyNumberFormat="0" applyBorder="0" applyAlignment="0" applyProtection="0"/>
    <xf numFmtId="175" fontId="2" fillId="48" borderId="0" applyNumberFormat="0" applyBorder="0" applyAlignment="0" applyProtection="0"/>
    <xf numFmtId="175" fontId="2" fillId="48" borderId="0" applyNumberFormat="0" applyBorder="0" applyAlignment="0" applyProtection="0"/>
    <xf numFmtId="175" fontId="2" fillId="53" borderId="0" applyNumberFormat="0" applyBorder="0" applyAlignment="0" applyProtection="0"/>
    <xf numFmtId="175" fontId="2" fillId="53" borderId="0" applyNumberFormat="0" applyBorder="0" applyAlignment="0" applyProtection="0"/>
    <xf numFmtId="175" fontId="2" fillId="53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175" fontId="2" fillId="54" borderId="0" applyNumberFormat="0" applyBorder="0" applyAlignment="0" applyProtection="0"/>
    <xf numFmtId="175" fontId="2" fillId="54" borderId="0" applyNumberFormat="0" applyBorder="0" applyAlignment="0" applyProtection="0"/>
    <xf numFmtId="175" fontId="2" fillId="54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175" fontId="2" fillId="55" borderId="0" applyNumberFormat="0" applyBorder="0" applyAlignment="0" applyProtection="0"/>
    <xf numFmtId="175" fontId="2" fillId="55" borderId="0" applyNumberFormat="0" applyBorder="0" applyAlignment="0" applyProtection="0"/>
    <xf numFmtId="175" fontId="2" fillId="5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5" fontId="2" fillId="56" borderId="0" applyNumberFormat="0" applyBorder="0" applyAlignment="0" applyProtection="0"/>
    <xf numFmtId="175" fontId="2" fillId="56" borderId="0" applyNumberFormat="0" applyBorder="0" applyAlignment="0" applyProtection="0"/>
    <xf numFmtId="175" fontId="2" fillId="56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5" fontId="2" fillId="57" borderId="0" applyNumberFormat="0" applyBorder="0" applyAlignment="0" applyProtection="0"/>
    <xf numFmtId="175" fontId="2" fillId="57" borderId="0" applyNumberFormat="0" applyBorder="0" applyAlignment="0" applyProtection="0"/>
    <xf numFmtId="175" fontId="2" fillId="5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5" fontId="2" fillId="29" borderId="0" applyNumberFormat="0" applyBorder="0" applyAlignment="0" applyProtection="0"/>
    <xf numFmtId="175" fontId="2" fillId="29" borderId="0" applyNumberFormat="0" applyBorder="0" applyAlignment="0" applyProtection="0"/>
    <xf numFmtId="175" fontId="2" fillId="29" borderId="0" applyNumberFormat="0" applyBorder="0" applyAlignment="0" applyProtection="0"/>
    <xf numFmtId="175" fontId="2" fillId="29" borderId="0" applyNumberFormat="0" applyBorder="0" applyAlignment="0" applyProtection="0"/>
    <xf numFmtId="175" fontId="2" fillId="29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3" borderId="0" applyNumberFormat="0" applyBorder="0" applyAlignment="0" applyProtection="0"/>
    <xf numFmtId="175" fontId="2" fillId="33" borderId="0" applyNumberFormat="0" applyBorder="0" applyAlignment="0" applyProtection="0"/>
    <xf numFmtId="175" fontId="2" fillId="33" borderId="0" applyNumberFormat="0" applyBorder="0" applyAlignment="0" applyProtection="0"/>
    <xf numFmtId="175" fontId="2" fillId="33" borderId="0" applyNumberFormat="0" applyBorder="0" applyAlignment="0" applyProtection="0"/>
    <xf numFmtId="175" fontId="2" fillId="33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37" borderId="0" applyNumberFormat="0" applyBorder="0" applyAlignment="0" applyProtection="0"/>
    <xf numFmtId="175" fontId="2" fillId="37" borderId="0" applyNumberFormat="0" applyBorder="0" applyAlignment="0" applyProtection="0"/>
    <xf numFmtId="175" fontId="2" fillId="37" borderId="0" applyNumberFormat="0" applyBorder="0" applyAlignment="0" applyProtection="0"/>
    <xf numFmtId="175" fontId="2" fillId="37" borderId="0" applyNumberFormat="0" applyBorder="0" applyAlignment="0" applyProtection="0"/>
    <xf numFmtId="175" fontId="2" fillId="37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1" borderId="0" applyNumberFormat="0" applyBorder="0" applyAlignment="0" applyProtection="0"/>
    <xf numFmtId="175" fontId="2" fillId="41" borderId="0" applyNumberFormat="0" applyBorder="0" applyAlignment="0" applyProtection="0"/>
    <xf numFmtId="175" fontId="2" fillId="41" borderId="0" applyNumberFormat="0" applyBorder="0" applyAlignment="0" applyProtection="0"/>
    <xf numFmtId="175" fontId="2" fillId="41" borderId="0" applyNumberFormat="0" applyBorder="0" applyAlignment="0" applyProtection="0"/>
    <xf numFmtId="175" fontId="2" fillId="41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5" borderId="0" applyNumberFormat="0" applyBorder="0" applyAlignment="0" applyProtection="0"/>
    <xf numFmtId="175" fontId="2" fillId="45" borderId="0" applyNumberFormat="0" applyBorder="0" applyAlignment="0" applyProtection="0"/>
    <xf numFmtId="175" fontId="2" fillId="45" borderId="0" applyNumberFormat="0" applyBorder="0" applyAlignment="0" applyProtection="0"/>
    <xf numFmtId="175" fontId="2" fillId="45" borderId="0" applyNumberFormat="0" applyBorder="0" applyAlignment="0" applyProtection="0"/>
    <xf numFmtId="175" fontId="2" fillId="45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49" borderId="0" applyNumberFormat="0" applyBorder="0" applyAlignment="0" applyProtection="0"/>
    <xf numFmtId="175" fontId="2" fillId="49" borderId="0" applyNumberFormat="0" applyBorder="0" applyAlignment="0" applyProtection="0"/>
    <xf numFmtId="175" fontId="2" fillId="49" borderId="0" applyNumberFormat="0" applyBorder="0" applyAlignment="0" applyProtection="0"/>
    <xf numFmtId="175" fontId="2" fillId="49" borderId="0" applyNumberFormat="0" applyBorder="0" applyAlignment="0" applyProtection="0"/>
    <xf numFmtId="175" fontId="2" fillId="49" borderId="0" applyNumberFormat="0" applyBorder="0" applyAlignment="0" applyProtection="0"/>
    <xf numFmtId="175" fontId="2" fillId="49" borderId="0" applyNumberFormat="0" applyBorder="0" applyAlignment="0" applyProtection="0"/>
    <xf numFmtId="175" fontId="2" fillId="59" borderId="0" applyNumberFormat="0" applyBorder="0" applyAlignment="0" applyProtection="0"/>
    <xf numFmtId="175" fontId="2" fillId="59" borderId="0" applyNumberFormat="0" applyBorder="0" applyAlignment="0" applyProtection="0"/>
    <xf numFmtId="175" fontId="2" fillId="5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175" fontId="2" fillId="60" borderId="0" applyNumberFormat="0" applyBorder="0" applyAlignment="0" applyProtection="0"/>
    <xf numFmtId="175" fontId="2" fillId="60" borderId="0" applyNumberFormat="0" applyBorder="0" applyAlignment="0" applyProtection="0"/>
    <xf numFmtId="175" fontId="2" fillId="6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175" fontId="2" fillId="61" borderId="0" applyNumberFormat="0" applyBorder="0" applyAlignment="0" applyProtection="0"/>
    <xf numFmtId="175" fontId="2" fillId="61" borderId="0" applyNumberFormat="0" applyBorder="0" applyAlignment="0" applyProtection="0"/>
    <xf numFmtId="175" fontId="2" fillId="6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5" fontId="2" fillId="56" borderId="0" applyNumberFormat="0" applyBorder="0" applyAlignment="0" applyProtection="0"/>
    <xf numFmtId="175" fontId="2" fillId="56" borderId="0" applyNumberFormat="0" applyBorder="0" applyAlignment="0" applyProtection="0"/>
    <xf numFmtId="175" fontId="2" fillId="5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5" fontId="2" fillId="59" borderId="0" applyNumberFormat="0" applyBorder="0" applyAlignment="0" applyProtection="0"/>
    <xf numFmtId="175" fontId="2" fillId="59" borderId="0" applyNumberFormat="0" applyBorder="0" applyAlignment="0" applyProtection="0"/>
    <xf numFmtId="175" fontId="2" fillId="59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5" fontId="2" fillId="62" borderId="0" applyNumberFormat="0" applyBorder="0" applyAlignment="0" applyProtection="0"/>
    <xf numFmtId="175" fontId="2" fillId="62" borderId="0" applyNumberFormat="0" applyBorder="0" applyAlignment="0" applyProtection="0"/>
    <xf numFmtId="175" fontId="2" fillId="62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51" fillId="71" borderId="134" applyNumberFormat="0" applyAlignment="0" applyProtection="0"/>
    <xf numFmtId="0" fontId="51" fillId="71" borderId="134" applyNumberFormat="0" applyAlignment="0" applyProtection="0"/>
    <xf numFmtId="0" fontId="51" fillId="71" borderId="134" applyNumberFormat="0" applyAlignment="0" applyProtection="0"/>
    <xf numFmtId="0" fontId="51" fillId="71" borderId="134" applyNumberFormat="0" applyAlignment="0" applyProtection="0"/>
    <xf numFmtId="0" fontId="55" fillId="58" borderId="134" applyNumberFormat="0" applyAlignment="0" applyProtection="0"/>
    <xf numFmtId="0" fontId="55" fillId="58" borderId="134" applyNumberFormat="0" applyAlignment="0" applyProtection="0"/>
    <xf numFmtId="43" fontId="41" fillId="0" borderId="0" applyFont="0" applyFill="0" applyBorder="0" applyAlignment="0" applyProtection="0"/>
    <xf numFmtId="0" fontId="55" fillId="58" borderId="134" applyNumberFormat="0" applyAlignment="0" applyProtection="0"/>
    <xf numFmtId="0" fontId="55" fillId="58" borderId="134" applyNumberFormat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75" borderId="135" applyNumberFormat="0" applyFont="0" applyAlignment="0" applyProtection="0"/>
    <xf numFmtId="0" fontId="2" fillId="26" borderId="80" applyNumberFormat="0" applyFont="0" applyAlignment="0" applyProtection="0"/>
    <xf numFmtId="0" fontId="2" fillId="26" borderId="80" applyNumberFormat="0" applyFont="0" applyAlignment="0" applyProtection="0"/>
    <xf numFmtId="0" fontId="2" fillId="26" borderId="80" applyNumberFormat="0" applyFont="0" applyAlignment="0" applyProtection="0"/>
    <xf numFmtId="0" fontId="47" fillId="75" borderId="135" applyNumberFormat="0" applyFont="0" applyAlignment="0" applyProtection="0"/>
    <xf numFmtId="0" fontId="47" fillId="75" borderId="135" applyNumberFormat="0" applyFont="0" applyAlignment="0" applyProtection="0"/>
    <xf numFmtId="0" fontId="47" fillId="75" borderId="135" applyNumberFormat="0" applyFont="0" applyAlignment="0" applyProtection="0"/>
    <xf numFmtId="0" fontId="62" fillId="71" borderId="136" applyNumberFormat="0" applyAlignment="0" applyProtection="0"/>
    <xf numFmtId="0" fontId="62" fillId="71" borderId="136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2" fillId="71" borderId="136" applyNumberFormat="0" applyAlignment="0" applyProtection="0"/>
    <xf numFmtId="0" fontId="62" fillId="71" borderId="136" applyNumberFormat="0" applyAlignment="0" applyProtection="0"/>
    <xf numFmtId="4" fontId="42" fillId="2" borderId="136" applyNumberFormat="0" applyProtection="0">
      <alignment vertical="center"/>
    </xf>
    <xf numFmtId="4" fontId="73" fillId="2" borderId="136" applyNumberFormat="0" applyProtection="0">
      <alignment vertical="center"/>
    </xf>
    <xf numFmtId="4" fontId="42" fillId="2" borderId="136" applyNumberFormat="0" applyProtection="0">
      <alignment horizontal="left" vertical="center" indent="1"/>
    </xf>
    <xf numFmtId="4" fontId="42" fillId="2" borderId="136" applyNumberFormat="0" applyProtection="0">
      <alignment horizontal="left" vertical="center" indent="1"/>
    </xf>
    <xf numFmtId="175" fontId="8" fillId="73" borderId="136" applyNumberFormat="0" applyProtection="0">
      <alignment horizontal="left" vertical="center" indent="1"/>
    </xf>
    <xf numFmtId="175" fontId="8" fillId="73" borderId="136" applyNumberFormat="0" applyProtection="0">
      <alignment horizontal="left" vertical="center" indent="1"/>
    </xf>
    <xf numFmtId="4" fontId="42" fillId="76" borderId="136" applyNumberFormat="0" applyProtection="0">
      <alignment horizontal="right" vertical="center"/>
    </xf>
    <xf numFmtId="4" fontId="42" fillId="77" borderId="136" applyNumberFormat="0" applyProtection="0">
      <alignment horizontal="right" vertical="center"/>
    </xf>
    <xf numFmtId="4" fontId="42" fillId="5" borderId="136" applyNumberFormat="0" applyProtection="0">
      <alignment horizontal="right" vertical="center"/>
    </xf>
    <xf numFmtId="4" fontId="42" fillId="8" borderId="136" applyNumberFormat="0" applyProtection="0">
      <alignment horizontal="right" vertical="center"/>
    </xf>
    <xf numFmtId="4" fontId="42" fillId="9" borderId="136" applyNumberFormat="0" applyProtection="0">
      <alignment horizontal="right" vertical="center"/>
    </xf>
    <xf numFmtId="4" fontId="42" fillId="78" borderId="136" applyNumberFormat="0" applyProtection="0">
      <alignment horizontal="right" vertical="center"/>
    </xf>
    <xf numFmtId="4" fontId="42" fillId="79" borderId="136" applyNumberFormat="0" applyProtection="0">
      <alignment horizontal="right" vertical="center"/>
    </xf>
    <xf numFmtId="4" fontId="42" fillId="80" borderId="136" applyNumberFormat="0" applyProtection="0">
      <alignment horizontal="right" vertical="center"/>
    </xf>
    <xf numFmtId="4" fontId="42" fillId="81" borderId="136" applyNumberFormat="0" applyProtection="0">
      <alignment horizontal="right" vertical="center"/>
    </xf>
    <xf numFmtId="4" fontId="74" fillId="82" borderId="136" applyNumberFormat="0" applyProtection="0">
      <alignment horizontal="left" vertical="center" indent="1"/>
    </xf>
    <xf numFmtId="4" fontId="42" fillId="83" borderId="137" applyNumberFormat="0" applyProtection="0">
      <alignment horizontal="left" vertical="center" indent="1"/>
    </xf>
    <xf numFmtId="175" fontId="8" fillId="73" borderId="136" applyNumberFormat="0" applyProtection="0">
      <alignment horizontal="left" vertical="center" indent="1"/>
    </xf>
    <xf numFmtId="175" fontId="8" fillId="73" borderId="136" applyNumberFormat="0" applyProtection="0">
      <alignment horizontal="left" vertical="center" indent="1"/>
    </xf>
    <xf numFmtId="4" fontId="42" fillId="83" borderId="136" applyNumberFormat="0" applyProtection="0">
      <alignment horizontal="left" vertical="center" indent="1"/>
    </xf>
    <xf numFmtId="4" fontId="42" fillId="85" borderId="136" applyNumberFormat="0" applyProtection="0">
      <alignment horizontal="left" vertical="center" indent="1"/>
    </xf>
    <xf numFmtId="175" fontId="8" fillId="85" borderId="136" applyNumberFormat="0" applyProtection="0">
      <alignment horizontal="left" vertical="center" indent="1"/>
    </xf>
    <xf numFmtId="175" fontId="8" fillId="85" borderId="136" applyNumberFormat="0" applyProtection="0">
      <alignment horizontal="left" vertical="center" indent="1"/>
    </xf>
    <xf numFmtId="175" fontId="8" fillId="85" borderId="136" applyNumberFormat="0" applyProtection="0">
      <alignment horizontal="left" vertical="center" indent="1"/>
    </xf>
    <xf numFmtId="175" fontId="8" fillId="85" borderId="136" applyNumberFormat="0" applyProtection="0">
      <alignment horizontal="left" vertical="center" indent="1"/>
    </xf>
    <xf numFmtId="175" fontId="8" fillId="86" borderId="136" applyNumberFormat="0" applyProtection="0">
      <alignment horizontal="left" vertical="center" indent="1"/>
    </xf>
    <xf numFmtId="175" fontId="8" fillId="86" borderId="136" applyNumberFormat="0" applyProtection="0">
      <alignment horizontal="left" vertical="center" indent="1"/>
    </xf>
    <xf numFmtId="175" fontId="8" fillId="86" borderId="136" applyNumberFormat="0" applyProtection="0">
      <alignment horizontal="left" vertical="center" indent="1"/>
    </xf>
    <xf numFmtId="175" fontId="8" fillId="86" borderId="136" applyNumberFormat="0" applyProtection="0">
      <alignment horizontal="left" vertical="center" indent="1"/>
    </xf>
    <xf numFmtId="175" fontId="8" fillId="52" borderId="136" applyNumberFormat="0" applyProtection="0">
      <alignment horizontal="left" vertical="center" indent="1"/>
    </xf>
    <xf numFmtId="175" fontId="8" fillId="52" borderId="136" applyNumberFormat="0" applyProtection="0">
      <alignment horizontal="left" vertical="center" indent="1"/>
    </xf>
    <xf numFmtId="175" fontId="8" fillId="52" borderId="136" applyNumberFormat="0" applyProtection="0">
      <alignment horizontal="left" vertical="center" indent="1"/>
    </xf>
    <xf numFmtId="175" fontId="8" fillId="52" borderId="136" applyNumberFormat="0" applyProtection="0">
      <alignment horizontal="left" vertical="center" indent="1"/>
    </xf>
    <xf numFmtId="175" fontId="8" fillId="73" borderId="136" applyNumberFormat="0" applyProtection="0">
      <alignment horizontal="left" vertical="center" indent="1"/>
    </xf>
    <xf numFmtId="175" fontId="8" fillId="73" borderId="136" applyNumberFormat="0" applyProtection="0">
      <alignment horizontal="left" vertical="center" indent="1"/>
    </xf>
    <xf numFmtId="175" fontId="8" fillId="73" borderId="136" applyNumberFormat="0" applyProtection="0">
      <alignment horizontal="left" vertical="center" indent="1"/>
    </xf>
    <xf numFmtId="175" fontId="8" fillId="73" borderId="136" applyNumberFormat="0" applyProtection="0">
      <alignment horizontal="left" vertical="center" indent="1"/>
    </xf>
    <xf numFmtId="4" fontId="42" fillId="51" borderId="136" applyNumberFormat="0" applyProtection="0">
      <alignment vertical="center"/>
    </xf>
    <xf numFmtId="4" fontId="73" fillId="51" borderId="136" applyNumberFormat="0" applyProtection="0">
      <alignment vertical="center"/>
    </xf>
    <xf numFmtId="4" fontId="42" fillId="51" borderId="136" applyNumberFormat="0" applyProtection="0">
      <alignment horizontal="left" vertical="center" indent="1"/>
    </xf>
    <xf numFmtId="4" fontId="42" fillId="51" borderId="136" applyNumberFormat="0" applyProtection="0">
      <alignment horizontal="left" vertical="center" indent="1"/>
    </xf>
    <xf numFmtId="4" fontId="42" fillId="83" borderId="136" applyNumberFormat="0" applyProtection="0">
      <alignment horizontal="right" vertical="center"/>
    </xf>
    <xf numFmtId="4" fontId="73" fillId="83" borderId="136" applyNumberFormat="0" applyProtection="0">
      <alignment horizontal="right" vertical="center"/>
    </xf>
    <xf numFmtId="175" fontId="8" fillId="73" borderId="136" applyNumberFormat="0" applyProtection="0">
      <alignment horizontal="left" vertical="center" indent="1"/>
    </xf>
    <xf numFmtId="175" fontId="8" fillId="73" borderId="136" applyNumberFormat="0" applyProtection="0">
      <alignment horizontal="left" vertical="center" indent="1"/>
    </xf>
    <xf numFmtId="175" fontId="8" fillId="73" borderId="136" applyNumberFormat="0" applyProtection="0">
      <alignment horizontal="left" vertical="center" indent="1"/>
    </xf>
    <xf numFmtId="175" fontId="8" fillId="73" borderId="136" applyNumberFormat="0" applyProtection="0">
      <alignment horizontal="left" vertical="center" indent="1"/>
    </xf>
    <xf numFmtId="4" fontId="11" fillId="83" borderId="136" applyNumberFormat="0" applyProtection="0">
      <alignment horizontal="right" vertical="center"/>
    </xf>
    <xf numFmtId="0" fontId="65" fillId="0" borderId="138" applyNumberFormat="0" applyFill="0" applyAlignment="0" applyProtection="0"/>
    <xf numFmtId="175" fontId="21" fillId="0" borderId="138" applyNumberFormat="0" applyFill="0" applyAlignment="0" applyProtection="0"/>
    <xf numFmtId="0" fontId="21" fillId="0" borderId="139" applyNumberFormat="0" applyFill="0" applyAlignment="0" applyProtection="0"/>
    <xf numFmtId="0" fontId="65" fillId="0" borderId="138" applyNumberFormat="0" applyFill="0" applyAlignment="0" applyProtection="0"/>
    <xf numFmtId="187" fontId="12" fillId="0" borderId="133">
      <protection locked="0"/>
    </xf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53" borderId="0" applyNumberFormat="0" applyBorder="0" applyAlignment="0" applyProtection="0"/>
    <xf numFmtId="0" fontId="2" fillId="28" borderId="0" applyNumberFormat="0" applyBorder="0" applyAlignment="0" applyProtection="0"/>
    <xf numFmtId="175" fontId="2" fillId="54" borderId="0" applyNumberFormat="0" applyBorder="0" applyAlignment="0" applyProtection="0"/>
    <xf numFmtId="0" fontId="2" fillId="32" borderId="0" applyNumberFormat="0" applyBorder="0" applyAlignment="0" applyProtection="0"/>
    <xf numFmtId="175" fontId="2" fillId="55" borderId="0" applyNumberFormat="0" applyBorder="0" applyAlignment="0" applyProtection="0"/>
    <xf numFmtId="0" fontId="2" fillId="36" borderId="0" applyNumberFormat="0" applyBorder="0" applyAlignment="0" applyProtection="0"/>
    <xf numFmtId="175" fontId="2" fillId="56" borderId="0" applyNumberFormat="0" applyBorder="0" applyAlignment="0" applyProtection="0"/>
    <xf numFmtId="0" fontId="2" fillId="40" borderId="0" applyNumberFormat="0" applyBorder="0" applyAlignment="0" applyProtection="0"/>
    <xf numFmtId="175" fontId="2" fillId="57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59" borderId="0" applyNumberFormat="0" applyBorder="0" applyAlignment="0" applyProtection="0"/>
    <xf numFmtId="0" fontId="2" fillId="29" borderId="0" applyNumberFormat="0" applyBorder="0" applyAlignment="0" applyProtection="0"/>
    <xf numFmtId="175" fontId="2" fillId="60" borderId="0" applyNumberFormat="0" applyBorder="0" applyAlignment="0" applyProtection="0"/>
    <xf numFmtId="0" fontId="2" fillId="33" borderId="0" applyNumberFormat="0" applyBorder="0" applyAlignment="0" applyProtection="0"/>
    <xf numFmtId="175" fontId="2" fillId="61" borderId="0" applyNumberFormat="0" applyBorder="0" applyAlignment="0" applyProtection="0"/>
    <xf numFmtId="0" fontId="2" fillId="37" borderId="0" applyNumberFormat="0" applyBorder="0" applyAlignment="0" applyProtection="0"/>
    <xf numFmtId="175" fontId="2" fillId="56" borderId="0" applyNumberFormat="0" applyBorder="0" applyAlignment="0" applyProtection="0"/>
    <xf numFmtId="0" fontId="2" fillId="41" borderId="0" applyNumberFormat="0" applyBorder="0" applyAlignment="0" applyProtection="0"/>
    <xf numFmtId="175" fontId="2" fillId="59" borderId="0" applyNumberFormat="0" applyBorder="0" applyAlignment="0" applyProtection="0"/>
    <xf numFmtId="0" fontId="2" fillId="45" borderId="0" applyNumberFormat="0" applyBorder="0" applyAlignment="0" applyProtection="0"/>
    <xf numFmtId="175" fontId="2" fillId="62" borderId="0" applyNumberFormat="0" applyBorder="0" applyAlignment="0" applyProtection="0"/>
    <xf numFmtId="0" fontId="2" fillId="49" borderId="0" applyNumberFormat="0" applyBorder="0" applyAlignment="0" applyProtection="0"/>
    <xf numFmtId="175" fontId="2" fillId="0" borderId="0"/>
    <xf numFmtId="175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26" borderId="8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0" borderId="0"/>
    <xf numFmtId="175" fontId="2" fillId="0" borderId="0"/>
    <xf numFmtId="0" fontId="2" fillId="0" borderId="0"/>
    <xf numFmtId="0" fontId="2" fillId="0" borderId="0"/>
    <xf numFmtId="175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2" fillId="36" borderId="0" applyNumberFormat="0" applyBorder="0" applyAlignment="0" applyProtection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53" borderId="0" applyNumberFormat="0" applyBorder="0" applyAlignment="0" applyProtection="0"/>
    <xf numFmtId="175" fontId="2" fillId="54" borderId="0" applyNumberFormat="0" applyBorder="0" applyAlignment="0" applyProtection="0"/>
    <xf numFmtId="175" fontId="2" fillId="55" borderId="0" applyNumberFormat="0" applyBorder="0" applyAlignment="0" applyProtection="0"/>
    <xf numFmtId="175" fontId="2" fillId="56" borderId="0" applyNumberFormat="0" applyBorder="0" applyAlignment="0" applyProtection="0"/>
    <xf numFmtId="175" fontId="2" fillId="57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59" borderId="0" applyNumberFormat="0" applyBorder="0" applyAlignment="0" applyProtection="0"/>
    <xf numFmtId="175" fontId="2" fillId="60" borderId="0" applyNumberFormat="0" applyBorder="0" applyAlignment="0" applyProtection="0"/>
    <xf numFmtId="175" fontId="2" fillId="61" borderId="0" applyNumberFormat="0" applyBorder="0" applyAlignment="0" applyProtection="0"/>
    <xf numFmtId="175" fontId="2" fillId="56" borderId="0" applyNumberFormat="0" applyBorder="0" applyAlignment="0" applyProtection="0"/>
    <xf numFmtId="175" fontId="2" fillId="59" borderId="0" applyNumberFormat="0" applyBorder="0" applyAlignment="0" applyProtection="0"/>
    <xf numFmtId="175" fontId="2" fillId="62" borderId="0" applyNumberFormat="0" applyBorder="0" applyAlignment="0" applyProtection="0"/>
    <xf numFmtId="43" fontId="4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2" fillId="36" borderId="0" applyNumberFormat="0" applyBorder="0" applyAlignment="0" applyProtection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53" borderId="0" applyNumberFormat="0" applyBorder="0" applyAlignment="0" applyProtection="0"/>
    <xf numFmtId="175" fontId="2" fillId="54" borderId="0" applyNumberFormat="0" applyBorder="0" applyAlignment="0" applyProtection="0"/>
    <xf numFmtId="175" fontId="2" fillId="55" borderId="0" applyNumberFormat="0" applyBorder="0" applyAlignment="0" applyProtection="0"/>
    <xf numFmtId="175" fontId="2" fillId="56" borderId="0" applyNumberFormat="0" applyBorder="0" applyAlignment="0" applyProtection="0"/>
    <xf numFmtId="175" fontId="2" fillId="57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59" borderId="0" applyNumberFormat="0" applyBorder="0" applyAlignment="0" applyProtection="0"/>
    <xf numFmtId="175" fontId="2" fillId="60" borderId="0" applyNumberFormat="0" applyBorder="0" applyAlignment="0" applyProtection="0"/>
    <xf numFmtId="175" fontId="2" fillId="61" borderId="0" applyNumberFormat="0" applyBorder="0" applyAlignment="0" applyProtection="0"/>
    <xf numFmtId="175" fontId="2" fillId="56" borderId="0" applyNumberFormat="0" applyBorder="0" applyAlignment="0" applyProtection="0"/>
    <xf numFmtId="175" fontId="2" fillId="59" borderId="0" applyNumberFormat="0" applyBorder="0" applyAlignment="0" applyProtection="0"/>
    <xf numFmtId="175" fontId="2" fillId="62" borderId="0" applyNumberFormat="0" applyBorder="0" applyAlignment="0" applyProtection="0"/>
    <xf numFmtId="43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2" fillId="36" borderId="0" applyNumberFormat="0" applyBorder="0" applyAlignment="0" applyProtection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53" borderId="0" applyNumberFormat="0" applyBorder="0" applyAlignment="0" applyProtection="0"/>
    <xf numFmtId="175" fontId="2" fillId="54" borderId="0" applyNumberFormat="0" applyBorder="0" applyAlignment="0" applyProtection="0"/>
    <xf numFmtId="175" fontId="2" fillId="55" borderId="0" applyNumberFormat="0" applyBorder="0" applyAlignment="0" applyProtection="0"/>
    <xf numFmtId="175" fontId="2" fillId="56" borderId="0" applyNumberFormat="0" applyBorder="0" applyAlignment="0" applyProtection="0"/>
    <xf numFmtId="175" fontId="2" fillId="57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59" borderId="0" applyNumberFormat="0" applyBorder="0" applyAlignment="0" applyProtection="0"/>
    <xf numFmtId="175" fontId="2" fillId="60" borderId="0" applyNumberFormat="0" applyBorder="0" applyAlignment="0" applyProtection="0"/>
    <xf numFmtId="175" fontId="2" fillId="61" borderId="0" applyNumberFormat="0" applyBorder="0" applyAlignment="0" applyProtection="0"/>
    <xf numFmtId="175" fontId="2" fillId="56" borderId="0" applyNumberFormat="0" applyBorder="0" applyAlignment="0" applyProtection="0"/>
    <xf numFmtId="175" fontId="2" fillId="59" borderId="0" applyNumberFormat="0" applyBorder="0" applyAlignment="0" applyProtection="0"/>
    <xf numFmtId="175" fontId="2" fillId="62" borderId="0" applyNumberFormat="0" applyBorder="0" applyAlignment="0" applyProtection="0"/>
    <xf numFmtId="43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2" fillId="36" borderId="0" applyNumberFormat="0" applyBorder="0" applyAlignment="0" applyProtection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53" borderId="0" applyNumberFormat="0" applyBorder="0" applyAlignment="0" applyProtection="0"/>
    <xf numFmtId="175" fontId="2" fillId="54" borderId="0" applyNumberFormat="0" applyBorder="0" applyAlignment="0" applyProtection="0"/>
    <xf numFmtId="175" fontId="2" fillId="55" borderId="0" applyNumberFormat="0" applyBorder="0" applyAlignment="0" applyProtection="0"/>
    <xf numFmtId="175" fontId="2" fillId="56" borderId="0" applyNumberFormat="0" applyBorder="0" applyAlignment="0" applyProtection="0"/>
    <xf numFmtId="175" fontId="2" fillId="57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59" borderId="0" applyNumberFormat="0" applyBorder="0" applyAlignment="0" applyProtection="0"/>
    <xf numFmtId="175" fontId="2" fillId="60" borderId="0" applyNumberFormat="0" applyBorder="0" applyAlignment="0" applyProtection="0"/>
    <xf numFmtId="175" fontId="2" fillId="61" borderId="0" applyNumberFormat="0" applyBorder="0" applyAlignment="0" applyProtection="0"/>
    <xf numFmtId="175" fontId="2" fillId="56" borderId="0" applyNumberFormat="0" applyBorder="0" applyAlignment="0" applyProtection="0"/>
    <xf numFmtId="175" fontId="2" fillId="59" borderId="0" applyNumberFormat="0" applyBorder="0" applyAlignment="0" applyProtection="0"/>
    <xf numFmtId="175" fontId="2" fillId="62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2" fillId="36" borderId="0" applyNumberFormat="0" applyBorder="0" applyAlignment="0" applyProtection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53" borderId="0" applyNumberFormat="0" applyBorder="0" applyAlignment="0" applyProtection="0"/>
    <xf numFmtId="175" fontId="2" fillId="54" borderId="0" applyNumberFormat="0" applyBorder="0" applyAlignment="0" applyProtection="0"/>
    <xf numFmtId="175" fontId="2" fillId="55" borderId="0" applyNumberFormat="0" applyBorder="0" applyAlignment="0" applyProtection="0"/>
    <xf numFmtId="175" fontId="2" fillId="56" borderId="0" applyNumberFormat="0" applyBorder="0" applyAlignment="0" applyProtection="0"/>
    <xf numFmtId="175" fontId="2" fillId="57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59" borderId="0" applyNumberFormat="0" applyBorder="0" applyAlignment="0" applyProtection="0"/>
    <xf numFmtId="175" fontId="2" fillId="60" borderId="0" applyNumberFormat="0" applyBorder="0" applyAlignment="0" applyProtection="0"/>
    <xf numFmtId="175" fontId="2" fillId="61" borderId="0" applyNumberFormat="0" applyBorder="0" applyAlignment="0" applyProtection="0"/>
    <xf numFmtId="175" fontId="2" fillId="56" borderId="0" applyNumberFormat="0" applyBorder="0" applyAlignment="0" applyProtection="0"/>
    <xf numFmtId="175" fontId="2" fillId="59" borderId="0" applyNumberFormat="0" applyBorder="0" applyAlignment="0" applyProtection="0"/>
    <xf numFmtId="175" fontId="2" fillId="62" borderId="0" applyNumberFormat="0" applyBorder="0" applyAlignment="0" applyProtection="0"/>
    <xf numFmtId="43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2" fillId="36" borderId="0" applyNumberFormat="0" applyBorder="0" applyAlignment="0" applyProtection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53" borderId="0" applyNumberFormat="0" applyBorder="0" applyAlignment="0" applyProtection="0"/>
    <xf numFmtId="175" fontId="2" fillId="54" borderId="0" applyNumberFormat="0" applyBorder="0" applyAlignment="0" applyProtection="0"/>
    <xf numFmtId="175" fontId="2" fillId="55" borderId="0" applyNumberFormat="0" applyBorder="0" applyAlignment="0" applyProtection="0"/>
    <xf numFmtId="175" fontId="2" fillId="56" borderId="0" applyNumberFormat="0" applyBorder="0" applyAlignment="0" applyProtection="0"/>
    <xf numFmtId="175" fontId="2" fillId="57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59" borderId="0" applyNumberFormat="0" applyBorder="0" applyAlignment="0" applyProtection="0"/>
    <xf numFmtId="175" fontId="2" fillId="60" borderId="0" applyNumberFormat="0" applyBorder="0" applyAlignment="0" applyProtection="0"/>
    <xf numFmtId="175" fontId="2" fillId="61" borderId="0" applyNumberFormat="0" applyBorder="0" applyAlignment="0" applyProtection="0"/>
    <xf numFmtId="175" fontId="2" fillId="56" borderId="0" applyNumberFormat="0" applyBorder="0" applyAlignment="0" applyProtection="0"/>
    <xf numFmtId="175" fontId="2" fillId="59" borderId="0" applyNumberFormat="0" applyBorder="0" applyAlignment="0" applyProtection="0"/>
    <xf numFmtId="175" fontId="2" fillId="62" borderId="0" applyNumberFormat="0" applyBorder="0" applyAlignment="0" applyProtection="0"/>
    <xf numFmtId="43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2" fillId="36" borderId="0" applyNumberFormat="0" applyBorder="0" applyAlignment="0" applyProtection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53" borderId="0" applyNumberFormat="0" applyBorder="0" applyAlignment="0" applyProtection="0"/>
    <xf numFmtId="175" fontId="2" fillId="54" borderId="0" applyNumberFormat="0" applyBorder="0" applyAlignment="0" applyProtection="0"/>
    <xf numFmtId="175" fontId="2" fillId="55" borderId="0" applyNumberFormat="0" applyBorder="0" applyAlignment="0" applyProtection="0"/>
    <xf numFmtId="175" fontId="2" fillId="56" borderId="0" applyNumberFormat="0" applyBorder="0" applyAlignment="0" applyProtection="0"/>
    <xf numFmtId="175" fontId="2" fillId="57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59" borderId="0" applyNumberFormat="0" applyBorder="0" applyAlignment="0" applyProtection="0"/>
    <xf numFmtId="175" fontId="2" fillId="60" borderId="0" applyNumberFormat="0" applyBorder="0" applyAlignment="0" applyProtection="0"/>
    <xf numFmtId="175" fontId="2" fillId="61" borderId="0" applyNumberFormat="0" applyBorder="0" applyAlignment="0" applyProtection="0"/>
    <xf numFmtId="175" fontId="2" fillId="56" borderId="0" applyNumberFormat="0" applyBorder="0" applyAlignment="0" applyProtection="0"/>
    <xf numFmtId="175" fontId="2" fillId="59" borderId="0" applyNumberFormat="0" applyBorder="0" applyAlignment="0" applyProtection="0"/>
    <xf numFmtId="175" fontId="2" fillId="62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2" fillId="36" borderId="0" applyNumberFormat="0" applyBorder="0" applyAlignment="0" applyProtection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53" borderId="0" applyNumberFormat="0" applyBorder="0" applyAlignment="0" applyProtection="0"/>
    <xf numFmtId="175" fontId="2" fillId="54" borderId="0" applyNumberFormat="0" applyBorder="0" applyAlignment="0" applyProtection="0"/>
    <xf numFmtId="175" fontId="2" fillId="55" borderId="0" applyNumberFormat="0" applyBorder="0" applyAlignment="0" applyProtection="0"/>
    <xf numFmtId="175" fontId="2" fillId="56" borderId="0" applyNumberFormat="0" applyBorder="0" applyAlignment="0" applyProtection="0"/>
    <xf numFmtId="175" fontId="2" fillId="57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59" borderId="0" applyNumberFormat="0" applyBorder="0" applyAlignment="0" applyProtection="0"/>
    <xf numFmtId="175" fontId="2" fillId="60" borderId="0" applyNumberFormat="0" applyBorder="0" applyAlignment="0" applyProtection="0"/>
    <xf numFmtId="175" fontId="2" fillId="61" borderId="0" applyNumberFormat="0" applyBorder="0" applyAlignment="0" applyProtection="0"/>
    <xf numFmtId="175" fontId="2" fillId="56" borderId="0" applyNumberFormat="0" applyBorder="0" applyAlignment="0" applyProtection="0"/>
    <xf numFmtId="175" fontId="2" fillId="59" borderId="0" applyNumberFormat="0" applyBorder="0" applyAlignment="0" applyProtection="0"/>
    <xf numFmtId="175" fontId="2" fillId="62" borderId="0" applyNumberFormat="0" applyBorder="0" applyAlignment="0" applyProtection="0"/>
    <xf numFmtId="43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2" fillId="36" borderId="0" applyNumberFormat="0" applyBorder="0" applyAlignment="0" applyProtection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53" borderId="0" applyNumberFormat="0" applyBorder="0" applyAlignment="0" applyProtection="0"/>
    <xf numFmtId="175" fontId="2" fillId="54" borderId="0" applyNumberFormat="0" applyBorder="0" applyAlignment="0" applyProtection="0"/>
    <xf numFmtId="175" fontId="2" fillId="55" borderId="0" applyNumberFormat="0" applyBorder="0" applyAlignment="0" applyProtection="0"/>
    <xf numFmtId="175" fontId="2" fillId="56" borderId="0" applyNumberFormat="0" applyBorder="0" applyAlignment="0" applyProtection="0"/>
    <xf numFmtId="175" fontId="2" fillId="57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59" borderId="0" applyNumberFormat="0" applyBorder="0" applyAlignment="0" applyProtection="0"/>
    <xf numFmtId="175" fontId="2" fillId="60" borderId="0" applyNumberFormat="0" applyBorder="0" applyAlignment="0" applyProtection="0"/>
    <xf numFmtId="175" fontId="2" fillId="61" borderId="0" applyNumberFormat="0" applyBorder="0" applyAlignment="0" applyProtection="0"/>
    <xf numFmtId="175" fontId="2" fillId="56" borderId="0" applyNumberFormat="0" applyBorder="0" applyAlignment="0" applyProtection="0"/>
    <xf numFmtId="175" fontId="2" fillId="59" borderId="0" applyNumberFormat="0" applyBorder="0" applyAlignment="0" applyProtection="0"/>
    <xf numFmtId="175" fontId="2" fillId="62" borderId="0" applyNumberFormat="0" applyBorder="0" applyAlignment="0" applyProtection="0"/>
    <xf numFmtId="43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75" fontId="2" fillId="28" borderId="0" applyNumberFormat="0" applyBorder="0" applyAlignment="0" applyProtection="0"/>
    <xf numFmtId="175" fontId="2" fillId="28" borderId="0" applyNumberFormat="0" applyBorder="0" applyAlignment="0" applyProtection="0"/>
    <xf numFmtId="175" fontId="2" fillId="28" borderId="0" applyNumberFormat="0" applyBorder="0" applyAlignment="0" applyProtection="0"/>
    <xf numFmtId="175" fontId="2" fillId="28" borderId="0" applyNumberFormat="0" applyBorder="0" applyAlignment="0" applyProtection="0"/>
    <xf numFmtId="175" fontId="2" fillId="28" borderId="0" applyNumberFormat="0" applyBorder="0" applyAlignment="0" applyProtection="0"/>
    <xf numFmtId="175" fontId="2" fillId="28" borderId="0" applyNumberFormat="0" applyBorder="0" applyAlignment="0" applyProtection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2" borderId="0" applyNumberFormat="0" applyBorder="0" applyAlignment="0" applyProtection="0"/>
    <xf numFmtId="175" fontId="2" fillId="32" borderId="0" applyNumberFormat="0" applyBorder="0" applyAlignment="0" applyProtection="0"/>
    <xf numFmtId="175" fontId="2" fillId="32" borderId="0" applyNumberFormat="0" applyBorder="0" applyAlignment="0" applyProtection="0"/>
    <xf numFmtId="175" fontId="2" fillId="32" borderId="0" applyNumberFormat="0" applyBorder="0" applyAlignment="0" applyProtection="0"/>
    <xf numFmtId="175" fontId="2" fillId="32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0" borderId="0" applyNumberFormat="0" applyBorder="0" applyAlignment="0" applyProtection="0"/>
    <xf numFmtId="175" fontId="2" fillId="40" borderId="0" applyNumberFormat="0" applyBorder="0" applyAlignment="0" applyProtection="0"/>
    <xf numFmtId="175" fontId="2" fillId="40" borderId="0" applyNumberFormat="0" applyBorder="0" applyAlignment="0" applyProtection="0"/>
    <xf numFmtId="175" fontId="2" fillId="40" borderId="0" applyNumberFormat="0" applyBorder="0" applyAlignment="0" applyProtection="0"/>
    <xf numFmtId="175" fontId="2" fillId="40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4" borderId="0" applyNumberFormat="0" applyBorder="0" applyAlignment="0" applyProtection="0"/>
    <xf numFmtId="175" fontId="2" fillId="44" borderId="0" applyNumberFormat="0" applyBorder="0" applyAlignment="0" applyProtection="0"/>
    <xf numFmtId="175" fontId="2" fillId="44" borderId="0" applyNumberFormat="0" applyBorder="0" applyAlignment="0" applyProtection="0"/>
    <xf numFmtId="175" fontId="2" fillId="44" borderId="0" applyNumberFormat="0" applyBorder="0" applyAlignment="0" applyProtection="0"/>
    <xf numFmtId="175" fontId="2" fillId="44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48" borderId="0" applyNumberFormat="0" applyBorder="0" applyAlignment="0" applyProtection="0"/>
    <xf numFmtId="175" fontId="2" fillId="48" borderId="0" applyNumberFormat="0" applyBorder="0" applyAlignment="0" applyProtection="0"/>
    <xf numFmtId="175" fontId="2" fillId="48" borderId="0" applyNumberFormat="0" applyBorder="0" applyAlignment="0" applyProtection="0"/>
    <xf numFmtId="175" fontId="2" fillId="48" borderId="0" applyNumberFormat="0" applyBorder="0" applyAlignment="0" applyProtection="0"/>
    <xf numFmtId="175" fontId="2" fillId="48" borderId="0" applyNumberFormat="0" applyBorder="0" applyAlignment="0" applyProtection="0"/>
    <xf numFmtId="175" fontId="2" fillId="48" borderId="0" applyNumberFormat="0" applyBorder="0" applyAlignment="0" applyProtection="0"/>
    <xf numFmtId="175" fontId="2" fillId="53" borderId="0" applyNumberFormat="0" applyBorder="0" applyAlignment="0" applyProtection="0"/>
    <xf numFmtId="175" fontId="2" fillId="53" borderId="0" applyNumberFormat="0" applyBorder="0" applyAlignment="0" applyProtection="0"/>
    <xf numFmtId="175" fontId="2" fillId="53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175" fontId="2" fillId="54" borderId="0" applyNumberFormat="0" applyBorder="0" applyAlignment="0" applyProtection="0"/>
    <xf numFmtId="175" fontId="2" fillId="54" borderId="0" applyNumberFormat="0" applyBorder="0" applyAlignment="0" applyProtection="0"/>
    <xf numFmtId="175" fontId="2" fillId="54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175" fontId="2" fillId="55" borderId="0" applyNumberFormat="0" applyBorder="0" applyAlignment="0" applyProtection="0"/>
    <xf numFmtId="175" fontId="2" fillId="55" borderId="0" applyNumberFormat="0" applyBorder="0" applyAlignment="0" applyProtection="0"/>
    <xf numFmtId="175" fontId="2" fillId="5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5" fontId="2" fillId="56" borderId="0" applyNumberFormat="0" applyBorder="0" applyAlignment="0" applyProtection="0"/>
    <xf numFmtId="175" fontId="2" fillId="56" borderId="0" applyNumberFormat="0" applyBorder="0" applyAlignment="0" applyProtection="0"/>
    <xf numFmtId="175" fontId="2" fillId="56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5" fontId="2" fillId="57" borderId="0" applyNumberFormat="0" applyBorder="0" applyAlignment="0" applyProtection="0"/>
    <xf numFmtId="175" fontId="2" fillId="57" borderId="0" applyNumberFormat="0" applyBorder="0" applyAlignment="0" applyProtection="0"/>
    <xf numFmtId="175" fontId="2" fillId="5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5" fontId="2" fillId="29" borderId="0" applyNumberFormat="0" applyBorder="0" applyAlignment="0" applyProtection="0"/>
    <xf numFmtId="175" fontId="2" fillId="29" borderId="0" applyNumberFormat="0" applyBorder="0" applyAlignment="0" applyProtection="0"/>
    <xf numFmtId="175" fontId="2" fillId="29" borderId="0" applyNumberFormat="0" applyBorder="0" applyAlignment="0" applyProtection="0"/>
    <xf numFmtId="175" fontId="2" fillId="29" borderId="0" applyNumberFormat="0" applyBorder="0" applyAlignment="0" applyProtection="0"/>
    <xf numFmtId="175" fontId="2" fillId="29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3" borderId="0" applyNumberFormat="0" applyBorder="0" applyAlignment="0" applyProtection="0"/>
    <xf numFmtId="175" fontId="2" fillId="33" borderId="0" applyNumberFormat="0" applyBorder="0" applyAlignment="0" applyProtection="0"/>
    <xf numFmtId="175" fontId="2" fillId="33" borderId="0" applyNumberFormat="0" applyBorder="0" applyAlignment="0" applyProtection="0"/>
    <xf numFmtId="175" fontId="2" fillId="33" borderId="0" applyNumberFormat="0" applyBorder="0" applyAlignment="0" applyProtection="0"/>
    <xf numFmtId="175" fontId="2" fillId="33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37" borderId="0" applyNumberFormat="0" applyBorder="0" applyAlignment="0" applyProtection="0"/>
    <xf numFmtId="175" fontId="2" fillId="37" borderId="0" applyNumberFormat="0" applyBorder="0" applyAlignment="0" applyProtection="0"/>
    <xf numFmtId="175" fontId="2" fillId="37" borderId="0" applyNumberFormat="0" applyBorder="0" applyAlignment="0" applyProtection="0"/>
    <xf numFmtId="175" fontId="2" fillId="37" borderId="0" applyNumberFormat="0" applyBorder="0" applyAlignment="0" applyProtection="0"/>
    <xf numFmtId="175" fontId="2" fillId="37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1" borderId="0" applyNumberFormat="0" applyBorder="0" applyAlignment="0" applyProtection="0"/>
    <xf numFmtId="175" fontId="2" fillId="41" borderId="0" applyNumberFormat="0" applyBorder="0" applyAlignment="0" applyProtection="0"/>
    <xf numFmtId="175" fontId="2" fillId="41" borderId="0" applyNumberFormat="0" applyBorder="0" applyAlignment="0" applyProtection="0"/>
    <xf numFmtId="175" fontId="2" fillId="41" borderId="0" applyNumberFormat="0" applyBorder="0" applyAlignment="0" applyProtection="0"/>
    <xf numFmtId="175" fontId="2" fillId="41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5" borderId="0" applyNumberFormat="0" applyBorder="0" applyAlignment="0" applyProtection="0"/>
    <xf numFmtId="175" fontId="2" fillId="45" borderId="0" applyNumberFormat="0" applyBorder="0" applyAlignment="0" applyProtection="0"/>
    <xf numFmtId="175" fontId="2" fillId="45" borderId="0" applyNumberFormat="0" applyBorder="0" applyAlignment="0" applyProtection="0"/>
    <xf numFmtId="175" fontId="2" fillId="45" borderId="0" applyNumberFormat="0" applyBorder="0" applyAlignment="0" applyProtection="0"/>
    <xf numFmtId="175" fontId="2" fillId="45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49" borderId="0" applyNumberFormat="0" applyBorder="0" applyAlignment="0" applyProtection="0"/>
    <xf numFmtId="175" fontId="2" fillId="49" borderId="0" applyNumberFormat="0" applyBorder="0" applyAlignment="0" applyProtection="0"/>
    <xf numFmtId="175" fontId="2" fillId="49" borderId="0" applyNumberFormat="0" applyBorder="0" applyAlignment="0" applyProtection="0"/>
    <xf numFmtId="175" fontId="2" fillId="49" borderId="0" applyNumberFormat="0" applyBorder="0" applyAlignment="0" applyProtection="0"/>
    <xf numFmtId="175" fontId="2" fillId="49" borderId="0" applyNumberFormat="0" applyBorder="0" applyAlignment="0" applyProtection="0"/>
    <xf numFmtId="175" fontId="2" fillId="49" borderId="0" applyNumberFormat="0" applyBorder="0" applyAlignment="0" applyProtection="0"/>
    <xf numFmtId="175" fontId="2" fillId="59" borderId="0" applyNumberFormat="0" applyBorder="0" applyAlignment="0" applyProtection="0"/>
    <xf numFmtId="175" fontId="2" fillId="59" borderId="0" applyNumberFormat="0" applyBorder="0" applyAlignment="0" applyProtection="0"/>
    <xf numFmtId="175" fontId="2" fillId="5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175" fontId="2" fillId="60" borderId="0" applyNumberFormat="0" applyBorder="0" applyAlignment="0" applyProtection="0"/>
    <xf numFmtId="175" fontId="2" fillId="60" borderId="0" applyNumberFormat="0" applyBorder="0" applyAlignment="0" applyProtection="0"/>
    <xf numFmtId="175" fontId="2" fillId="6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175" fontId="2" fillId="61" borderId="0" applyNumberFormat="0" applyBorder="0" applyAlignment="0" applyProtection="0"/>
    <xf numFmtId="175" fontId="2" fillId="61" borderId="0" applyNumberFormat="0" applyBorder="0" applyAlignment="0" applyProtection="0"/>
    <xf numFmtId="175" fontId="2" fillId="6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5" fontId="2" fillId="56" borderId="0" applyNumberFormat="0" applyBorder="0" applyAlignment="0" applyProtection="0"/>
    <xf numFmtId="175" fontId="2" fillId="56" borderId="0" applyNumberFormat="0" applyBorder="0" applyAlignment="0" applyProtection="0"/>
    <xf numFmtId="175" fontId="2" fillId="5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5" fontId="2" fillId="59" borderId="0" applyNumberFormat="0" applyBorder="0" applyAlignment="0" applyProtection="0"/>
    <xf numFmtId="175" fontId="2" fillId="59" borderId="0" applyNumberFormat="0" applyBorder="0" applyAlignment="0" applyProtection="0"/>
    <xf numFmtId="175" fontId="2" fillId="59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5" fontId="2" fillId="62" borderId="0" applyNumberFormat="0" applyBorder="0" applyAlignment="0" applyProtection="0"/>
    <xf numFmtId="175" fontId="2" fillId="62" borderId="0" applyNumberFormat="0" applyBorder="0" applyAlignment="0" applyProtection="0"/>
    <xf numFmtId="175" fontId="2" fillId="62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80" applyNumberFormat="0" applyFont="0" applyAlignment="0" applyProtection="0"/>
    <xf numFmtId="0" fontId="2" fillId="26" borderId="80" applyNumberFormat="0" applyFont="0" applyAlignment="0" applyProtection="0"/>
    <xf numFmtId="0" fontId="2" fillId="26" borderId="8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53" borderId="0" applyNumberFormat="0" applyBorder="0" applyAlignment="0" applyProtection="0"/>
    <xf numFmtId="0" fontId="2" fillId="28" borderId="0" applyNumberFormat="0" applyBorder="0" applyAlignment="0" applyProtection="0"/>
    <xf numFmtId="175" fontId="2" fillId="54" borderId="0" applyNumberFormat="0" applyBorder="0" applyAlignment="0" applyProtection="0"/>
    <xf numFmtId="0" fontId="2" fillId="32" borderId="0" applyNumberFormat="0" applyBorder="0" applyAlignment="0" applyProtection="0"/>
    <xf numFmtId="175" fontId="2" fillId="55" borderId="0" applyNumberFormat="0" applyBorder="0" applyAlignment="0" applyProtection="0"/>
    <xf numFmtId="0" fontId="2" fillId="36" borderId="0" applyNumberFormat="0" applyBorder="0" applyAlignment="0" applyProtection="0"/>
    <xf numFmtId="175" fontId="2" fillId="56" borderId="0" applyNumberFormat="0" applyBorder="0" applyAlignment="0" applyProtection="0"/>
    <xf numFmtId="0" fontId="2" fillId="40" borderId="0" applyNumberFormat="0" applyBorder="0" applyAlignment="0" applyProtection="0"/>
    <xf numFmtId="175" fontId="2" fillId="57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59" borderId="0" applyNumberFormat="0" applyBorder="0" applyAlignment="0" applyProtection="0"/>
    <xf numFmtId="0" fontId="2" fillId="29" borderId="0" applyNumberFormat="0" applyBorder="0" applyAlignment="0" applyProtection="0"/>
    <xf numFmtId="175" fontId="2" fillId="60" borderId="0" applyNumberFormat="0" applyBorder="0" applyAlignment="0" applyProtection="0"/>
    <xf numFmtId="0" fontId="2" fillId="33" borderId="0" applyNumberFormat="0" applyBorder="0" applyAlignment="0" applyProtection="0"/>
    <xf numFmtId="175" fontId="2" fillId="61" borderId="0" applyNumberFormat="0" applyBorder="0" applyAlignment="0" applyProtection="0"/>
    <xf numFmtId="0" fontId="2" fillId="37" borderId="0" applyNumberFormat="0" applyBorder="0" applyAlignment="0" applyProtection="0"/>
    <xf numFmtId="175" fontId="2" fillId="56" borderId="0" applyNumberFormat="0" applyBorder="0" applyAlignment="0" applyProtection="0"/>
    <xf numFmtId="0" fontId="2" fillId="41" borderId="0" applyNumberFormat="0" applyBorder="0" applyAlignment="0" applyProtection="0"/>
    <xf numFmtId="175" fontId="2" fillId="59" borderId="0" applyNumberFormat="0" applyBorder="0" applyAlignment="0" applyProtection="0"/>
    <xf numFmtId="0" fontId="2" fillId="45" borderId="0" applyNumberFormat="0" applyBorder="0" applyAlignment="0" applyProtection="0"/>
    <xf numFmtId="175" fontId="2" fillId="62" borderId="0" applyNumberFormat="0" applyBorder="0" applyAlignment="0" applyProtection="0"/>
    <xf numFmtId="0" fontId="2" fillId="49" borderId="0" applyNumberFormat="0" applyBorder="0" applyAlignment="0" applyProtection="0"/>
    <xf numFmtId="175" fontId="2" fillId="0" borderId="0"/>
    <xf numFmtId="175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26" borderId="8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0" borderId="0"/>
    <xf numFmtId="175" fontId="2" fillId="0" borderId="0"/>
    <xf numFmtId="0" fontId="2" fillId="0" borderId="0"/>
    <xf numFmtId="0" fontId="2" fillId="0" borderId="0"/>
    <xf numFmtId="175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2" fillId="36" borderId="0" applyNumberFormat="0" applyBorder="0" applyAlignment="0" applyProtection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53" borderId="0" applyNumberFormat="0" applyBorder="0" applyAlignment="0" applyProtection="0"/>
    <xf numFmtId="175" fontId="2" fillId="54" borderId="0" applyNumberFormat="0" applyBorder="0" applyAlignment="0" applyProtection="0"/>
    <xf numFmtId="175" fontId="2" fillId="55" borderId="0" applyNumberFormat="0" applyBorder="0" applyAlignment="0" applyProtection="0"/>
    <xf numFmtId="175" fontId="2" fillId="56" borderId="0" applyNumberFormat="0" applyBorder="0" applyAlignment="0" applyProtection="0"/>
    <xf numFmtId="175" fontId="2" fillId="57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59" borderId="0" applyNumberFormat="0" applyBorder="0" applyAlignment="0" applyProtection="0"/>
    <xf numFmtId="175" fontId="2" fillId="60" borderId="0" applyNumberFormat="0" applyBorder="0" applyAlignment="0" applyProtection="0"/>
    <xf numFmtId="175" fontId="2" fillId="61" borderId="0" applyNumberFormat="0" applyBorder="0" applyAlignment="0" applyProtection="0"/>
    <xf numFmtId="175" fontId="2" fillId="56" borderId="0" applyNumberFormat="0" applyBorder="0" applyAlignment="0" applyProtection="0"/>
    <xf numFmtId="175" fontId="2" fillId="59" borderId="0" applyNumberFormat="0" applyBorder="0" applyAlignment="0" applyProtection="0"/>
    <xf numFmtId="175" fontId="2" fillId="62" borderId="0" applyNumberFormat="0" applyBorder="0" applyAlignment="0" applyProtection="0"/>
    <xf numFmtId="43" fontId="4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2" fillId="36" borderId="0" applyNumberFormat="0" applyBorder="0" applyAlignment="0" applyProtection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53" borderId="0" applyNumberFormat="0" applyBorder="0" applyAlignment="0" applyProtection="0"/>
    <xf numFmtId="175" fontId="2" fillId="54" borderId="0" applyNumberFormat="0" applyBorder="0" applyAlignment="0" applyProtection="0"/>
    <xf numFmtId="175" fontId="2" fillId="55" borderId="0" applyNumberFormat="0" applyBorder="0" applyAlignment="0" applyProtection="0"/>
    <xf numFmtId="175" fontId="2" fillId="56" borderId="0" applyNumberFormat="0" applyBorder="0" applyAlignment="0" applyProtection="0"/>
    <xf numFmtId="175" fontId="2" fillId="57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59" borderId="0" applyNumberFormat="0" applyBorder="0" applyAlignment="0" applyProtection="0"/>
    <xf numFmtId="175" fontId="2" fillId="60" borderId="0" applyNumberFormat="0" applyBorder="0" applyAlignment="0" applyProtection="0"/>
    <xf numFmtId="175" fontId="2" fillId="61" borderId="0" applyNumberFormat="0" applyBorder="0" applyAlignment="0" applyProtection="0"/>
    <xf numFmtId="175" fontId="2" fillId="56" borderId="0" applyNumberFormat="0" applyBorder="0" applyAlignment="0" applyProtection="0"/>
    <xf numFmtId="175" fontId="2" fillId="59" borderId="0" applyNumberFormat="0" applyBorder="0" applyAlignment="0" applyProtection="0"/>
    <xf numFmtId="175" fontId="2" fillId="62" borderId="0" applyNumberFormat="0" applyBorder="0" applyAlignment="0" applyProtection="0"/>
    <xf numFmtId="43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2" fillId="36" borderId="0" applyNumberFormat="0" applyBorder="0" applyAlignment="0" applyProtection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53" borderId="0" applyNumberFormat="0" applyBorder="0" applyAlignment="0" applyProtection="0"/>
    <xf numFmtId="175" fontId="2" fillId="54" borderId="0" applyNumberFormat="0" applyBorder="0" applyAlignment="0" applyProtection="0"/>
    <xf numFmtId="175" fontId="2" fillId="55" borderId="0" applyNumberFormat="0" applyBorder="0" applyAlignment="0" applyProtection="0"/>
    <xf numFmtId="175" fontId="2" fillId="56" borderId="0" applyNumberFormat="0" applyBorder="0" applyAlignment="0" applyProtection="0"/>
    <xf numFmtId="175" fontId="2" fillId="57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59" borderId="0" applyNumberFormat="0" applyBorder="0" applyAlignment="0" applyProtection="0"/>
    <xf numFmtId="175" fontId="2" fillId="60" borderId="0" applyNumberFormat="0" applyBorder="0" applyAlignment="0" applyProtection="0"/>
    <xf numFmtId="175" fontId="2" fillId="61" borderId="0" applyNumberFormat="0" applyBorder="0" applyAlignment="0" applyProtection="0"/>
    <xf numFmtId="175" fontId="2" fillId="56" borderId="0" applyNumberFormat="0" applyBorder="0" applyAlignment="0" applyProtection="0"/>
    <xf numFmtId="175" fontId="2" fillId="59" borderId="0" applyNumberFormat="0" applyBorder="0" applyAlignment="0" applyProtection="0"/>
    <xf numFmtId="175" fontId="2" fillId="62" borderId="0" applyNumberFormat="0" applyBorder="0" applyAlignment="0" applyProtection="0"/>
    <xf numFmtId="43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2" fillId="36" borderId="0" applyNumberFormat="0" applyBorder="0" applyAlignment="0" applyProtection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53" borderId="0" applyNumberFormat="0" applyBorder="0" applyAlignment="0" applyProtection="0"/>
    <xf numFmtId="175" fontId="2" fillId="54" borderId="0" applyNumberFormat="0" applyBorder="0" applyAlignment="0" applyProtection="0"/>
    <xf numFmtId="175" fontId="2" fillId="55" borderId="0" applyNumberFormat="0" applyBorder="0" applyAlignment="0" applyProtection="0"/>
    <xf numFmtId="175" fontId="2" fillId="56" borderId="0" applyNumberFormat="0" applyBorder="0" applyAlignment="0" applyProtection="0"/>
    <xf numFmtId="175" fontId="2" fillId="57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59" borderId="0" applyNumberFormat="0" applyBorder="0" applyAlignment="0" applyProtection="0"/>
    <xf numFmtId="175" fontId="2" fillId="60" borderId="0" applyNumberFormat="0" applyBorder="0" applyAlignment="0" applyProtection="0"/>
    <xf numFmtId="175" fontId="2" fillId="61" borderId="0" applyNumberFormat="0" applyBorder="0" applyAlignment="0" applyProtection="0"/>
    <xf numFmtId="175" fontId="2" fillId="56" borderId="0" applyNumberFormat="0" applyBorder="0" applyAlignment="0" applyProtection="0"/>
    <xf numFmtId="175" fontId="2" fillId="59" borderId="0" applyNumberFormat="0" applyBorder="0" applyAlignment="0" applyProtection="0"/>
    <xf numFmtId="175" fontId="2" fillId="62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2" fillId="36" borderId="0" applyNumberFormat="0" applyBorder="0" applyAlignment="0" applyProtection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53" borderId="0" applyNumberFormat="0" applyBorder="0" applyAlignment="0" applyProtection="0"/>
    <xf numFmtId="175" fontId="2" fillId="54" borderId="0" applyNumberFormat="0" applyBorder="0" applyAlignment="0" applyProtection="0"/>
    <xf numFmtId="175" fontId="2" fillId="55" borderId="0" applyNumberFormat="0" applyBorder="0" applyAlignment="0" applyProtection="0"/>
    <xf numFmtId="175" fontId="2" fillId="56" borderId="0" applyNumberFormat="0" applyBorder="0" applyAlignment="0" applyProtection="0"/>
    <xf numFmtId="175" fontId="2" fillId="57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59" borderId="0" applyNumberFormat="0" applyBorder="0" applyAlignment="0" applyProtection="0"/>
    <xf numFmtId="175" fontId="2" fillId="60" borderId="0" applyNumberFormat="0" applyBorder="0" applyAlignment="0" applyProtection="0"/>
    <xf numFmtId="175" fontId="2" fillId="61" borderId="0" applyNumberFormat="0" applyBorder="0" applyAlignment="0" applyProtection="0"/>
    <xf numFmtId="175" fontId="2" fillId="56" borderId="0" applyNumberFormat="0" applyBorder="0" applyAlignment="0" applyProtection="0"/>
    <xf numFmtId="175" fontId="2" fillId="59" borderId="0" applyNumberFormat="0" applyBorder="0" applyAlignment="0" applyProtection="0"/>
    <xf numFmtId="175" fontId="2" fillId="62" borderId="0" applyNumberFormat="0" applyBorder="0" applyAlignment="0" applyProtection="0"/>
    <xf numFmtId="43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2" fillId="36" borderId="0" applyNumberFormat="0" applyBorder="0" applyAlignment="0" applyProtection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53" borderId="0" applyNumberFormat="0" applyBorder="0" applyAlignment="0" applyProtection="0"/>
    <xf numFmtId="175" fontId="2" fillId="54" borderId="0" applyNumberFormat="0" applyBorder="0" applyAlignment="0" applyProtection="0"/>
    <xf numFmtId="175" fontId="2" fillId="55" borderId="0" applyNumberFormat="0" applyBorder="0" applyAlignment="0" applyProtection="0"/>
    <xf numFmtId="175" fontId="2" fillId="56" borderId="0" applyNumberFormat="0" applyBorder="0" applyAlignment="0" applyProtection="0"/>
    <xf numFmtId="175" fontId="2" fillId="57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59" borderId="0" applyNumberFormat="0" applyBorder="0" applyAlignment="0" applyProtection="0"/>
    <xf numFmtId="175" fontId="2" fillId="60" borderId="0" applyNumberFormat="0" applyBorder="0" applyAlignment="0" applyProtection="0"/>
    <xf numFmtId="175" fontId="2" fillId="61" borderId="0" applyNumberFormat="0" applyBorder="0" applyAlignment="0" applyProtection="0"/>
    <xf numFmtId="175" fontId="2" fillId="56" borderId="0" applyNumberFormat="0" applyBorder="0" applyAlignment="0" applyProtection="0"/>
    <xf numFmtId="175" fontId="2" fillId="59" borderId="0" applyNumberFormat="0" applyBorder="0" applyAlignment="0" applyProtection="0"/>
    <xf numFmtId="175" fontId="2" fillId="62" borderId="0" applyNumberFormat="0" applyBorder="0" applyAlignment="0" applyProtection="0"/>
    <xf numFmtId="43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2" fillId="36" borderId="0" applyNumberFormat="0" applyBorder="0" applyAlignment="0" applyProtection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53" borderId="0" applyNumberFormat="0" applyBorder="0" applyAlignment="0" applyProtection="0"/>
    <xf numFmtId="175" fontId="2" fillId="54" borderId="0" applyNumberFormat="0" applyBorder="0" applyAlignment="0" applyProtection="0"/>
    <xf numFmtId="175" fontId="2" fillId="55" borderId="0" applyNumberFormat="0" applyBorder="0" applyAlignment="0" applyProtection="0"/>
    <xf numFmtId="175" fontId="2" fillId="56" borderId="0" applyNumberFormat="0" applyBorder="0" applyAlignment="0" applyProtection="0"/>
    <xf numFmtId="175" fontId="2" fillId="57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59" borderId="0" applyNumberFormat="0" applyBorder="0" applyAlignment="0" applyProtection="0"/>
    <xf numFmtId="175" fontId="2" fillId="60" borderId="0" applyNumberFormat="0" applyBorder="0" applyAlignment="0" applyProtection="0"/>
    <xf numFmtId="175" fontId="2" fillId="61" borderId="0" applyNumberFormat="0" applyBorder="0" applyAlignment="0" applyProtection="0"/>
    <xf numFmtId="175" fontId="2" fillId="56" borderId="0" applyNumberFormat="0" applyBorder="0" applyAlignment="0" applyProtection="0"/>
    <xf numFmtId="175" fontId="2" fillId="59" borderId="0" applyNumberFormat="0" applyBorder="0" applyAlignment="0" applyProtection="0"/>
    <xf numFmtId="175" fontId="2" fillId="62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2" fillId="36" borderId="0" applyNumberFormat="0" applyBorder="0" applyAlignment="0" applyProtection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53" borderId="0" applyNumberFormat="0" applyBorder="0" applyAlignment="0" applyProtection="0"/>
    <xf numFmtId="175" fontId="2" fillId="54" borderId="0" applyNumberFormat="0" applyBorder="0" applyAlignment="0" applyProtection="0"/>
    <xf numFmtId="175" fontId="2" fillId="55" borderId="0" applyNumberFormat="0" applyBorder="0" applyAlignment="0" applyProtection="0"/>
    <xf numFmtId="175" fontId="2" fillId="56" borderId="0" applyNumberFormat="0" applyBorder="0" applyAlignment="0" applyProtection="0"/>
    <xf numFmtId="175" fontId="2" fillId="57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59" borderId="0" applyNumberFormat="0" applyBorder="0" applyAlignment="0" applyProtection="0"/>
    <xf numFmtId="175" fontId="2" fillId="60" borderId="0" applyNumberFormat="0" applyBorder="0" applyAlignment="0" applyProtection="0"/>
    <xf numFmtId="175" fontId="2" fillId="61" borderId="0" applyNumberFormat="0" applyBorder="0" applyAlignment="0" applyProtection="0"/>
    <xf numFmtId="175" fontId="2" fillId="56" borderId="0" applyNumberFormat="0" applyBorder="0" applyAlignment="0" applyProtection="0"/>
    <xf numFmtId="175" fontId="2" fillId="59" borderId="0" applyNumberFormat="0" applyBorder="0" applyAlignment="0" applyProtection="0"/>
    <xf numFmtId="175" fontId="2" fillId="62" borderId="0" applyNumberFormat="0" applyBorder="0" applyAlignment="0" applyProtection="0"/>
    <xf numFmtId="43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2" fillId="36" borderId="0" applyNumberFormat="0" applyBorder="0" applyAlignment="0" applyProtection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53" borderId="0" applyNumberFormat="0" applyBorder="0" applyAlignment="0" applyProtection="0"/>
    <xf numFmtId="175" fontId="2" fillId="54" borderId="0" applyNumberFormat="0" applyBorder="0" applyAlignment="0" applyProtection="0"/>
    <xf numFmtId="175" fontId="2" fillId="55" borderId="0" applyNumberFormat="0" applyBorder="0" applyAlignment="0" applyProtection="0"/>
    <xf numFmtId="175" fontId="2" fillId="56" borderId="0" applyNumberFormat="0" applyBorder="0" applyAlignment="0" applyProtection="0"/>
    <xf numFmtId="175" fontId="2" fillId="57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59" borderId="0" applyNumberFormat="0" applyBorder="0" applyAlignment="0" applyProtection="0"/>
    <xf numFmtId="175" fontId="2" fillId="60" borderId="0" applyNumberFormat="0" applyBorder="0" applyAlignment="0" applyProtection="0"/>
    <xf numFmtId="175" fontId="2" fillId="61" borderId="0" applyNumberFormat="0" applyBorder="0" applyAlignment="0" applyProtection="0"/>
    <xf numFmtId="175" fontId="2" fillId="56" borderId="0" applyNumberFormat="0" applyBorder="0" applyAlignment="0" applyProtection="0"/>
    <xf numFmtId="175" fontId="2" fillId="59" borderId="0" applyNumberFormat="0" applyBorder="0" applyAlignment="0" applyProtection="0"/>
    <xf numFmtId="175" fontId="2" fillId="62" borderId="0" applyNumberFormat="0" applyBorder="0" applyAlignment="0" applyProtection="0"/>
    <xf numFmtId="43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75" fontId="2" fillId="28" borderId="0" applyNumberFormat="0" applyBorder="0" applyAlignment="0" applyProtection="0"/>
    <xf numFmtId="175" fontId="2" fillId="28" borderId="0" applyNumberFormat="0" applyBorder="0" applyAlignment="0" applyProtection="0"/>
    <xf numFmtId="175" fontId="2" fillId="28" borderId="0" applyNumberFormat="0" applyBorder="0" applyAlignment="0" applyProtection="0"/>
    <xf numFmtId="175" fontId="2" fillId="28" borderId="0" applyNumberFormat="0" applyBorder="0" applyAlignment="0" applyProtection="0"/>
    <xf numFmtId="175" fontId="2" fillId="28" borderId="0" applyNumberFormat="0" applyBorder="0" applyAlignment="0" applyProtection="0"/>
    <xf numFmtId="175" fontId="2" fillId="28" borderId="0" applyNumberFormat="0" applyBorder="0" applyAlignment="0" applyProtection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2" borderId="0" applyNumberFormat="0" applyBorder="0" applyAlignment="0" applyProtection="0"/>
    <xf numFmtId="175" fontId="2" fillId="32" borderId="0" applyNumberFormat="0" applyBorder="0" applyAlignment="0" applyProtection="0"/>
    <xf numFmtId="175" fontId="2" fillId="32" borderId="0" applyNumberFormat="0" applyBorder="0" applyAlignment="0" applyProtection="0"/>
    <xf numFmtId="175" fontId="2" fillId="32" borderId="0" applyNumberFormat="0" applyBorder="0" applyAlignment="0" applyProtection="0"/>
    <xf numFmtId="175" fontId="2" fillId="32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0" borderId="0" applyNumberFormat="0" applyBorder="0" applyAlignment="0" applyProtection="0"/>
    <xf numFmtId="175" fontId="2" fillId="40" borderId="0" applyNumberFormat="0" applyBorder="0" applyAlignment="0" applyProtection="0"/>
    <xf numFmtId="175" fontId="2" fillId="40" borderId="0" applyNumberFormat="0" applyBorder="0" applyAlignment="0" applyProtection="0"/>
    <xf numFmtId="175" fontId="2" fillId="40" borderId="0" applyNumberFormat="0" applyBorder="0" applyAlignment="0" applyProtection="0"/>
    <xf numFmtId="175" fontId="2" fillId="40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4" borderId="0" applyNumberFormat="0" applyBorder="0" applyAlignment="0" applyProtection="0"/>
    <xf numFmtId="175" fontId="2" fillId="44" borderId="0" applyNumberFormat="0" applyBorder="0" applyAlignment="0" applyProtection="0"/>
    <xf numFmtId="175" fontId="2" fillId="44" borderId="0" applyNumberFormat="0" applyBorder="0" applyAlignment="0" applyProtection="0"/>
    <xf numFmtId="175" fontId="2" fillId="44" borderId="0" applyNumberFormat="0" applyBorder="0" applyAlignment="0" applyProtection="0"/>
    <xf numFmtId="175" fontId="2" fillId="44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48" borderId="0" applyNumberFormat="0" applyBorder="0" applyAlignment="0" applyProtection="0"/>
    <xf numFmtId="175" fontId="2" fillId="48" borderId="0" applyNumberFormat="0" applyBorder="0" applyAlignment="0" applyProtection="0"/>
    <xf numFmtId="175" fontId="2" fillId="48" borderId="0" applyNumberFormat="0" applyBorder="0" applyAlignment="0" applyProtection="0"/>
    <xf numFmtId="175" fontId="2" fillId="48" borderId="0" applyNumberFormat="0" applyBorder="0" applyAlignment="0" applyProtection="0"/>
    <xf numFmtId="175" fontId="2" fillId="48" borderId="0" applyNumberFormat="0" applyBorder="0" applyAlignment="0" applyProtection="0"/>
    <xf numFmtId="175" fontId="2" fillId="48" borderId="0" applyNumberFormat="0" applyBorder="0" applyAlignment="0" applyProtection="0"/>
    <xf numFmtId="175" fontId="2" fillId="53" borderId="0" applyNumberFormat="0" applyBorder="0" applyAlignment="0" applyProtection="0"/>
    <xf numFmtId="175" fontId="2" fillId="53" borderId="0" applyNumberFormat="0" applyBorder="0" applyAlignment="0" applyProtection="0"/>
    <xf numFmtId="175" fontId="2" fillId="53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175" fontId="2" fillId="54" borderId="0" applyNumberFormat="0" applyBorder="0" applyAlignment="0" applyProtection="0"/>
    <xf numFmtId="175" fontId="2" fillId="54" borderId="0" applyNumberFormat="0" applyBorder="0" applyAlignment="0" applyProtection="0"/>
    <xf numFmtId="175" fontId="2" fillId="54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175" fontId="2" fillId="55" borderId="0" applyNumberFormat="0" applyBorder="0" applyAlignment="0" applyProtection="0"/>
    <xf numFmtId="175" fontId="2" fillId="55" borderId="0" applyNumberFormat="0" applyBorder="0" applyAlignment="0" applyProtection="0"/>
    <xf numFmtId="175" fontId="2" fillId="5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5" fontId="2" fillId="56" borderId="0" applyNumberFormat="0" applyBorder="0" applyAlignment="0" applyProtection="0"/>
    <xf numFmtId="175" fontId="2" fillId="56" borderId="0" applyNumberFormat="0" applyBorder="0" applyAlignment="0" applyProtection="0"/>
    <xf numFmtId="175" fontId="2" fillId="56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5" fontId="2" fillId="57" borderId="0" applyNumberFormat="0" applyBorder="0" applyAlignment="0" applyProtection="0"/>
    <xf numFmtId="175" fontId="2" fillId="57" borderId="0" applyNumberFormat="0" applyBorder="0" applyAlignment="0" applyProtection="0"/>
    <xf numFmtId="175" fontId="2" fillId="5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5" fontId="2" fillId="29" borderId="0" applyNumberFormat="0" applyBorder="0" applyAlignment="0" applyProtection="0"/>
    <xf numFmtId="175" fontId="2" fillId="29" borderId="0" applyNumberFormat="0" applyBorder="0" applyAlignment="0" applyProtection="0"/>
    <xf numFmtId="175" fontId="2" fillId="29" borderId="0" applyNumberFormat="0" applyBorder="0" applyAlignment="0" applyProtection="0"/>
    <xf numFmtId="175" fontId="2" fillId="29" borderId="0" applyNumberFormat="0" applyBorder="0" applyAlignment="0" applyProtection="0"/>
    <xf numFmtId="175" fontId="2" fillId="29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3" borderId="0" applyNumberFormat="0" applyBorder="0" applyAlignment="0" applyProtection="0"/>
    <xf numFmtId="175" fontId="2" fillId="33" borderId="0" applyNumberFormat="0" applyBorder="0" applyAlignment="0" applyProtection="0"/>
    <xf numFmtId="175" fontId="2" fillId="33" borderId="0" applyNumberFormat="0" applyBorder="0" applyAlignment="0" applyProtection="0"/>
    <xf numFmtId="175" fontId="2" fillId="33" borderId="0" applyNumberFormat="0" applyBorder="0" applyAlignment="0" applyProtection="0"/>
    <xf numFmtId="175" fontId="2" fillId="33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37" borderId="0" applyNumberFormat="0" applyBorder="0" applyAlignment="0" applyProtection="0"/>
    <xf numFmtId="175" fontId="2" fillId="37" borderId="0" applyNumberFormat="0" applyBorder="0" applyAlignment="0" applyProtection="0"/>
    <xf numFmtId="175" fontId="2" fillId="37" borderId="0" applyNumberFormat="0" applyBorder="0" applyAlignment="0" applyProtection="0"/>
    <xf numFmtId="175" fontId="2" fillId="37" borderId="0" applyNumberFormat="0" applyBorder="0" applyAlignment="0" applyProtection="0"/>
    <xf numFmtId="175" fontId="2" fillId="37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1" borderId="0" applyNumberFormat="0" applyBorder="0" applyAlignment="0" applyProtection="0"/>
    <xf numFmtId="175" fontId="2" fillId="41" borderId="0" applyNumberFormat="0" applyBorder="0" applyAlignment="0" applyProtection="0"/>
    <xf numFmtId="175" fontId="2" fillId="41" borderId="0" applyNumberFormat="0" applyBorder="0" applyAlignment="0" applyProtection="0"/>
    <xf numFmtId="175" fontId="2" fillId="41" borderId="0" applyNumberFormat="0" applyBorder="0" applyAlignment="0" applyProtection="0"/>
    <xf numFmtId="175" fontId="2" fillId="41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5" borderId="0" applyNumberFormat="0" applyBorder="0" applyAlignment="0" applyProtection="0"/>
    <xf numFmtId="175" fontId="2" fillId="45" borderId="0" applyNumberFormat="0" applyBorder="0" applyAlignment="0" applyProtection="0"/>
    <xf numFmtId="175" fontId="2" fillId="45" borderId="0" applyNumberFormat="0" applyBorder="0" applyAlignment="0" applyProtection="0"/>
    <xf numFmtId="175" fontId="2" fillId="45" borderId="0" applyNumberFormat="0" applyBorder="0" applyAlignment="0" applyProtection="0"/>
    <xf numFmtId="175" fontId="2" fillId="45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49" borderId="0" applyNumberFormat="0" applyBorder="0" applyAlignment="0" applyProtection="0"/>
    <xf numFmtId="175" fontId="2" fillId="49" borderId="0" applyNumberFormat="0" applyBorder="0" applyAlignment="0" applyProtection="0"/>
    <xf numFmtId="175" fontId="2" fillId="49" borderId="0" applyNumberFormat="0" applyBorder="0" applyAlignment="0" applyProtection="0"/>
    <xf numFmtId="175" fontId="2" fillId="49" borderId="0" applyNumberFormat="0" applyBorder="0" applyAlignment="0" applyProtection="0"/>
    <xf numFmtId="175" fontId="2" fillId="49" borderId="0" applyNumberFormat="0" applyBorder="0" applyAlignment="0" applyProtection="0"/>
    <xf numFmtId="175" fontId="2" fillId="49" borderId="0" applyNumberFormat="0" applyBorder="0" applyAlignment="0" applyProtection="0"/>
    <xf numFmtId="175" fontId="2" fillId="59" borderId="0" applyNumberFormat="0" applyBorder="0" applyAlignment="0" applyProtection="0"/>
    <xf numFmtId="175" fontId="2" fillId="59" borderId="0" applyNumberFormat="0" applyBorder="0" applyAlignment="0" applyProtection="0"/>
    <xf numFmtId="175" fontId="2" fillId="5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175" fontId="2" fillId="60" borderId="0" applyNumberFormat="0" applyBorder="0" applyAlignment="0" applyProtection="0"/>
    <xf numFmtId="175" fontId="2" fillId="60" borderId="0" applyNumberFormat="0" applyBorder="0" applyAlignment="0" applyProtection="0"/>
    <xf numFmtId="175" fontId="2" fillId="6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175" fontId="2" fillId="61" borderId="0" applyNumberFormat="0" applyBorder="0" applyAlignment="0" applyProtection="0"/>
    <xf numFmtId="175" fontId="2" fillId="61" borderId="0" applyNumberFormat="0" applyBorder="0" applyAlignment="0" applyProtection="0"/>
    <xf numFmtId="175" fontId="2" fillId="6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5" fontId="2" fillId="56" borderId="0" applyNumberFormat="0" applyBorder="0" applyAlignment="0" applyProtection="0"/>
    <xf numFmtId="175" fontId="2" fillId="56" borderId="0" applyNumberFormat="0" applyBorder="0" applyAlignment="0" applyProtection="0"/>
    <xf numFmtId="175" fontId="2" fillId="5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5" fontId="2" fillId="59" borderId="0" applyNumberFormat="0" applyBorder="0" applyAlignment="0" applyProtection="0"/>
    <xf numFmtId="175" fontId="2" fillId="59" borderId="0" applyNumberFormat="0" applyBorder="0" applyAlignment="0" applyProtection="0"/>
    <xf numFmtId="175" fontId="2" fillId="59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5" fontId="2" fillId="62" borderId="0" applyNumberFormat="0" applyBorder="0" applyAlignment="0" applyProtection="0"/>
    <xf numFmtId="175" fontId="2" fillId="62" borderId="0" applyNumberFormat="0" applyBorder="0" applyAlignment="0" applyProtection="0"/>
    <xf numFmtId="175" fontId="2" fillId="62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80" applyNumberFormat="0" applyFont="0" applyAlignment="0" applyProtection="0"/>
    <xf numFmtId="0" fontId="2" fillId="26" borderId="80" applyNumberFormat="0" applyFont="0" applyAlignment="0" applyProtection="0"/>
    <xf numFmtId="0" fontId="2" fillId="26" borderId="8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53" borderId="0" applyNumberFormat="0" applyBorder="0" applyAlignment="0" applyProtection="0"/>
    <xf numFmtId="0" fontId="2" fillId="28" borderId="0" applyNumberFormat="0" applyBorder="0" applyAlignment="0" applyProtection="0"/>
    <xf numFmtId="175" fontId="2" fillId="54" borderId="0" applyNumberFormat="0" applyBorder="0" applyAlignment="0" applyProtection="0"/>
    <xf numFmtId="0" fontId="2" fillId="32" borderId="0" applyNumberFormat="0" applyBorder="0" applyAlignment="0" applyProtection="0"/>
    <xf numFmtId="175" fontId="2" fillId="55" borderId="0" applyNumberFormat="0" applyBorder="0" applyAlignment="0" applyProtection="0"/>
    <xf numFmtId="0" fontId="2" fillId="36" borderId="0" applyNumberFormat="0" applyBorder="0" applyAlignment="0" applyProtection="0"/>
    <xf numFmtId="175" fontId="2" fillId="56" borderId="0" applyNumberFormat="0" applyBorder="0" applyAlignment="0" applyProtection="0"/>
    <xf numFmtId="0" fontId="2" fillId="40" borderId="0" applyNumberFormat="0" applyBorder="0" applyAlignment="0" applyProtection="0"/>
    <xf numFmtId="175" fontId="2" fillId="57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59" borderId="0" applyNumberFormat="0" applyBorder="0" applyAlignment="0" applyProtection="0"/>
    <xf numFmtId="0" fontId="2" fillId="29" borderId="0" applyNumberFormat="0" applyBorder="0" applyAlignment="0" applyProtection="0"/>
    <xf numFmtId="175" fontId="2" fillId="60" borderId="0" applyNumberFormat="0" applyBorder="0" applyAlignment="0" applyProtection="0"/>
    <xf numFmtId="0" fontId="2" fillId="33" borderId="0" applyNumberFormat="0" applyBorder="0" applyAlignment="0" applyProtection="0"/>
    <xf numFmtId="175" fontId="2" fillId="61" borderId="0" applyNumberFormat="0" applyBorder="0" applyAlignment="0" applyProtection="0"/>
    <xf numFmtId="0" fontId="2" fillId="37" borderId="0" applyNumberFormat="0" applyBorder="0" applyAlignment="0" applyProtection="0"/>
    <xf numFmtId="175" fontId="2" fillId="56" borderId="0" applyNumberFormat="0" applyBorder="0" applyAlignment="0" applyProtection="0"/>
    <xf numFmtId="0" fontId="2" fillId="41" borderId="0" applyNumberFormat="0" applyBorder="0" applyAlignment="0" applyProtection="0"/>
    <xf numFmtId="175" fontId="2" fillId="59" borderId="0" applyNumberFormat="0" applyBorder="0" applyAlignment="0" applyProtection="0"/>
    <xf numFmtId="0" fontId="2" fillId="45" borderId="0" applyNumberFormat="0" applyBorder="0" applyAlignment="0" applyProtection="0"/>
    <xf numFmtId="175" fontId="2" fillId="62" borderId="0" applyNumberFormat="0" applyBorder="0" applyAlignment="0" applyProtection="0"/>
    <xf numFmtId="0" fontId="2" fillId="49" borderId="0" applyNumberFormat="0" applyBorder="0" applyAlignment="0" applyProtection="0"/>
    <xf numFmtId="175" fontId="2" fillId="0" borderId="0"/>
    <xf numFmtId="175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26" borderId="8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0" borderId="0"/>
    <xf numFmtId="175" fontId="2" fillId="0" borderId="0"/>
    <xf numFmtId="0" fontId="2" fillId="0" borderId="0"/>
    <xf numFmtId="0" fontId="2" fillId="0" borderId="0"/>
    <xf numFmtId="175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2" fillId="36" borderId="0" applyNumberFormat="0" applyBorder="0" applyAlignment="0" applyProtection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53" borderId="0" applyNumberFormat="0" applyBorder="0" applyAlignment="0" applyProtection="0"/>
    <xf numFmtId="175" fontId="2" fillId="54" borderId="0" applyNumberFormat="0" applyBorder="0" applyAlignment="0" applyProtection="0"/>
    <xf numFmtId="175" fontId="2" fillId="55" borderId="0" applyNumberFormat="0" applyBorder="0" applyAlignment="0" applyProtection="0"/>
    <xf numFmtId="175" fontId="2" fillId="56" borderId="0" applyNumberFormat="0" applyBorder="0" applyAlignment="0" applyProtection="0"/>
    <xf numFmtId="175" fontId="2" fillId="57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59" borderId="0" applyNumberFormat="0" applyBorder="0" applyAlignment="0" applyProtection="0"/>
    <xf numFmtId="175" fontId="2" fillId="60" borderId="0" applyNumberFormat="0" applyBorder="0" applyAlignment="0" applyProtection="0"/>
    <xf numFmtId="175" fontId="2" fillId="61" borderId="0" applyNumberFormat="0" applyBorder="0" applyAlignment="0" applyProtection="0"/>
    <xf numFmtId="175" fontId="2" fillId="56" borderId="0" applyNumberFormat="0" applyBorder="0" applyAlignment="0" applyProtection="0"/>
    <xf numFmtId="175" fontId="2" fillId="59" borderId="0" applyNumberFormat="0" applyBorder="0" applyAlignment="0" applyProtection="0"/>
    <xf numFmtId="175" fontId="2" fillId="62" borderId="0" applyNumberFormat="0" applyBorder="0" applyAlignment="0" applyProtection="0"/>
    <xf numFmtId="43" fontId="4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2" fillId="36" borderId="0" applyNumberFormat="0" applyBorder="0" applyAlignment="0" applyProtection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53" borderId="0" applyNumberFormat="0" applyBorder="0" applyAlignment="0" applyProtection="0"/>
    <xf numFmtId="175" fontId="2" fillId="54" borderId="0" applyNumberFormat="0" applyBorder="0" applyAlignment="0" applyProtection="0"/>
    <xf numFmtId="175" fontId="2" fillId="55" borderId="0" applyNumberFormat="0" applyBorder="0" applyAlignment="0" applyProtection="0"/>
    <xf numFmtId="175" fontId="2" fillId="56" borderId="0" applyNumberFormat="0" applyBorder="0" applyAlignment="0" applyProtection="0"/>
    <xf numFmtId="175" fontId="2" fillId="57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59" borderId="0" applyNumberFormat="0" applyBorder="0" applyAlignment="0" applyProtection="0"/>
    <xf numFmtId="175" fontId="2" fillId="60" borderId="0" applyNumberFormat="0" applyBorder="0" applyAlignment="0" applyProtection="0"/>
    <xf numFmtId="175" fontId="2" fillId="61" borderId="0" applyNumberFormat="0" applyBorder="0" applyAlignment="0" applyProtection="0"/>
    <xf numFmtId="175" fontId="2" fillId="56" borderId="0" applyNumberFormat="0" applyBorder="0" applyAlignment="0" applyProtection="0"/>
    <xf numFmtId="175" fontId="2" fillId="59" borderId="0" applyNumberFormat="0" applyBorder="0" applyAlignment="0" applyProtection="0"/>
    <xf numFmtId="175" fontId="2" fillId="62" borderId="0" applyNumberFormat="0" applyBorder="0" applyAlignment="0" applyProtection="0"/>
    <xf numFmtId="43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2" fillId="36" borderId="0" applyNumberFormat="0" applyBorder="0" applyAlignment="0" applyProtection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53" borderId="0" applyNumberFormat="0" applyBorder="0" applyAlignment="0" applyProtection="0"/>
    <xf numFmtId="175" fontId="2" fillId="54" borderId="0" applyNumberFormat="0" applyBorder="0" applyAlignment="0" applyProtection="0"/>
    <xf numFmtId="175" fontId="2" fillId="55" borderId="0" applyNumberFormat="0" applyBorder="0" applyAlignment="0" applyProtection="0"/>
    <xf numFmtId="175" fontId="2" fillId="56" borderId="0" applyNumberFormat="0" applyBorder="0" applyAlignment="0" applyProtection="0"/>
    <xf numFmtId="175" fontId="2" fillId="57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59" borderId="0" applyNumberFormat="0" applyBorder="0" applyAlignment="0" applyProtection="0"/>
    <xf numFmtId="175" fontId="2" fillId="60" borderId="0" applyNumberFormat="0" applyBorder="0" applyAlignment="0" applyProtection="0"/>
    <xf numFmtId="175" fontId="2" fillId="61" borderId="0" applyNumberFormat="0" applyBorder="0" applyAlignment="0" applyProtection="0"/>
    <xf numFmtId="175" fontId="2" fillId="56" borderId="0" applyNumberFormat="0" applyBorder="0" applyAlignment="0" applyProtection="0"/>
    <xf numFmtId="175" fontId="2" fillId="59" borderId="0" applyNumberFormat="0" applyBorder="0" applyAlignment="0" applyProtection="0"/>
    <xf numFmtId="175" fontId="2" fillId="62" borderId="0" applyNumberFormat="0" applyBorder="0" applyAlignment="0" applyProtection="0"/>
    <xf numFmtId="43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2" fillId="36" borderId="0" applyNumberFormat="0" applyBorder="0" applyAlignment="0" applyProtection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53" borderId="0" applyNumberFormat="0" applyBorder="0" applyAlignment="0" applyProtection="0"/>
    <xf numFmtId="175" fontId="2" fillId="54" borderId="0" applyNumberFormat="0" applyBorder="0" applyAlignment="0" applyProtection="0"/>
    <xf numFmtId="175" fontId="2" fillId="55" borderId="0" applyNumberFormat="0" applyBorder="0" applyAlignment="0" applyProtection="0"/>
    <xf numFmtId="175" fontId="2" fillId="56" borderId="0" applyNumberFormat="0" applyBorder="0" applyAlignment="0" applyProtection="0"/>
    <xf numFmtId="175" fontId="2" fillId="57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59" borderId="0" applyNumberFormat="0" applyBorder="0" applyAlignment="0" applyProtection="0"/>
    <xf numFmtId="175" fontId="2" fillId="60" borderId="0" applyNumberFormat="0" applyBorder="0" applyAlignment="0" applyProtection="0"/>
    <xf numFmtId="175" fontId="2" fillId="61" borderId="0" applyNumberFormat="0" applyBorder="0" applyAlignment="0" applyProtection="0"/>
    <xf numFmtId="175" fontId="2" fillId="56" borderId="0" applyNumberFormat="0" applyBorder="0" applyAlignment="0" applyProtection="0"/>
    <xf numFmtId="175" fontId="2" fillId="59" borderId="0" applyNumberFormat="0" applyBorder="0" applyAlignment="0" applyProtection="0"/>
    <xf numFmtId="175" fontId="2" fillId="62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2" fillId="36" borderId="0" applyNumberFormat="0" applyBorder="0" applyAlignment="0" applyProtection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53" borderId="0" applyNumberFormat="0" applyBorder="0" applyAlignment="0" applyProtection="0"/>
    <xf numFmtId="175" fontId="2" fillId="54" borderId="0" applyNumberFormat="0" applyBorder="0" applyAlignment="0" applyProtection="0"/>
    <xf numFmtId="175" fontId="2" fillId="55" borderId="0" applyNumberFormat="0" applyBorder="0" applyAlignment="0" applyProtection="0"/>
    <xf numFmtId="175" fontId="2" fillId="56" borderId="0" applyNumberFormat="0" applyBorder="0" applyAlignment="0" applyProtection="0"/>
    <xf numFmtId="175" fontId="2" fillId="57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59" borderId="0" applyNumberFormat="0" applyBorder="0" applyAlignment="0" applyProtection="0"/>
    <xf numFmtId="175" fontId="2" fillId="60" borderId="0" applyNumberFormat="0" applyBorder="0" applyAlignment="0" applyProtection="0"/>
    <xf numFmtId="175" fontId="2" fillId="61" borderId="0" applyNumberFormat="0" applyBorder="0" applyAlignment="0" applyProtection="0"/>
    <xf numFmtId="175" fontId="2" fillId="56" borderId="0" applyNumberFormat="0" applyBorder="0" applyAlignment="0" applyProtection="0"/>
    <xf numFmtId="175" fontId="2" fillId="59" borderId="0" applyNumberFormat="0" applyBorder="0" applyAlignment="0" applyProtection="0"/>
    <xf numFmtId="175" fontId="2" fillId="62" borderId="0" applyNumberFormat="0" applyBorder="0" applyAlignment="0" applyProtection="0"/>
    <xf numFmtId="43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2" fillId="36" borderId="0" applyNumberFormat="0" applyBorder="0" applyAlignment="0" applyProtection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53" borderId="0" applyNumberFormat="0" applyBorder="0" applyAlignment="0" applyProtection="0"/>
    <xf numFmtId="175" fontId="2" fillId="54" borderId="0" applyNumberFormat="0" applyBorder="0" applyAlignment="0" applyProtection="0"/>
    <xf numFmtId="175" fontId="2" fillId="55" borderId="0" applyNumberFormat="0" applyBorder="0" applyAlignment="0" applyProtection="0"/>
    <xf numFmtId="175" fontId="2" fillId="56" borderId="0" applyNumberFormat="0" applyBorder="0" applyAlignment="0" applyProtection="0"/>
    <xf numFmtId="175" fontId="2" fillId="57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59" borderId="0" applyNumberFormat="0" applyBorder="0" applyAlignment="0" applyProtection="0"/>
    <xf numFmtId="175" fontId="2" fillId="60" borderId="0" applyNumberFormat="0" applyBorder="0" applyAlignment="0" applyProtection="0"/>
    <xf numFmtId="175" fontId="2" fillId="61" borderId="0" applyNumberFormat="0" applyBorder="0" applyAlignment="0" applyProtection="0"/>
    <xf numFmtId="175" fontId="2" fillId="56" borderId="0" applyNumberFormat="0" applyBorder="0" applyAlignment="0" applyProtection="0"/>
    <xf numFmtId="175" fontId="2" fillId="59" borderId="0" applyNumberFormat="0" applyBorder="0" applyAlignment="0" applyProtection="0"/>
    <xf numFmtId="175" fontId="2" fillId="62" borderId="0" applyNumberFormat="0" applyBorder="0" applyAlignment="0" applyProtection="0"/>
    <xf numFmtId="43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2" fillId="36" borderId="0" applyNumberFormat="0" applyBorder="0" applyAlignment="0" applyProtection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53" borderId="0" applyNumberFormat="0" applyBorder="0" applyAlignment="0" applyProtection="0"/>
    <xf numFmtId="175" fontId="2" fillId="54" borderId="0" applyNumberFormat="0" applyBorder="0" applyAlignment="0" applyProtection="0"/>
    <xf numFmtId="175" fontId="2" fillId="55" borderId="0" applyNumberFormat="0" applyBorder="0" applyAlignment="0" applyProtection="0"/>
    <xf numFmtId="175" fontId="2" fillId="56" borderId="0" applyNumberFormat="0" applyBorder="0" applyAlignment="0" applyProtection="0"/>
    <xf numFmtId="175" fontId="2" fillId="57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59" borderId="0" applyNumberFormat="0" applyBorder="0" applyAlignment="0" applyProtection="0"/>
    <xf numFmtId="175" fontId="2" fillId="60" borderId="0" applyNumberFormat="0" applyBorder="0" applyAlignment="0" applyProtection="0"/>
    <xf numFmtId="175" fontId="2" fillId="61" borderId="0" applyNumberFormat="0" applyBorder="0" applyAlignment="0" applyProtection="0"/>
    <xf numFmtId="175" fontId="2" fillId="56" borderId="0" applyNumberFormat="0" applyBorder="0" applyAlignment="0" applyProtection="0"/>
    <xf numFmtId="175" fontId="2" fillId="59" borderId="0" applyNumberFormat="0" applyBorder="0" applyAlignment="0" applyProtection="0"/>
    <xf numFmtId="175" fontId="2" fillId="62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2" fillId="36" borderId="0" applyNumberFormat="0" applyBorder="0" applyAlignment="0" applyProtection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53" borderId="0" applyNumberFormat="0" applyBorder="0" applyAlignment="0" applyProtection="0"/>
    <xf numFmtId="175" fontId="2" fillId="54" borderId="0" applyNumberFormat="0" applyBorder="0" applyAlignment="0" applyProtection="0"/>
    <xf numFmtId="175" fontId="2" fillId="55" borderId="0" applyNumberFormat="0" applyBorder="0" applyAlignment="0" applyProtection="0"/>
    <xf numFmtId="175" fontId="2" fillId="56" borderId="0" applyNumberFormat="0" applyBorder="0" applyAlignment="0" applyProtection="0"/>
    <xf numFmtId="175" fontId="2" fillId="57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59" borderId="0" applyNumberFormat="0" applyBorder="0" applyAlignment="0" applyProtection="0"/>
    <xf numFmtId="175" fontId="2" fillId="60" borderId="0" applyNumberFormat="0" applyBorder="0" applyAlignment="0" applyProtection="0"/>
    <xf numFmtId="175" fontId="2" fillId="61" borderId="0" applyNumberFormat="0" applyBorder="0" applyAlignment="0" applyProtection="0"/>
    <xf numFmtId="175" fontId="2" fillId="56" borderId="0" applyNumberFormat="0" applyBorder="0" applyAlignment="0" applyProtection="0"/>
    <xf numFmtId="175" fontId="2" fillId="59" borderId="0" applyNumberFormat="0" applyBorder="0" applyAlignment="0" applyProtection="0"/>
    <xf numFmtId="175" fontId="2" fillId="62" borderId="0" applyNumberFormat="0" applyBorder="0" applyAlignment="0" applyProtection="0"/>
    <xf numFmtId="43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2" fillId="36" borderId="0" applyNumberFormat="0" applyBorder="0" applyAlignment="0" applyProtection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53" borderId="0" applyNumberFormat="0" applyBorder="0" applyAlignment="0" applyProtection="0"/>
    <xf numFmtId="175" fontId="2" fillId="54" borderId="0" applyNumberFormat="0" applyBorder="0" applyAlignment="0" applyProtection="0"/>
    <xf numFmtId="175" fontId="2" fillId="55" borderId="0" applyNumberFormat="0" applyBorder="0" applyAlignment="0" applyProtection="0"/>
    <xf numFmtId="175" fontId="2" fillId="56" borderId="0" applyNumberFormat="0" applyBorder="0" applyAlignment="0" applyProtection="0"/>
    <xf numFmtId="175" fontId="2" fillId="57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59" borderId="0" applyNumberFormat="0" applyBorder="0" applyAlignment="0" applyProtection="0"/>
    <xf numFmtId="175" fontId="2" fillId="60" borderId="0" applyNumberFormat="0" applyBorder="0" applyAlignment="0" applyProtection="0"/>
    <xf numFmtId="175" fontId="2" fillId="61" borderId="0" applyNumberFormat="0" applyBorder="0" applyAlignment="0" applyProtection="0"/>
    <xf numFmtId="175" fontId="2" fillId="56" borderId="0" applyNumberFormat="0" applyBorder="0" applyAlignment="0" applyProtection="0"/>
    <xf numFmtId="175" fontId="2" fillId="59" borderId="0" applyNumberFormat="0" applyBorder="0" applyAlignment="0" applyProtection="0"/>
    <xf numFmtId="175" fontId="2" fillId="62" borderId="0" applyNumberFormat="0" applyBorder="0" applyAlignment="0" applyProtection="0"/>
    <xf numFmtId="43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75" fontId="2" fillId="28" borderId="0" applyNumberFormat="0" applyBorder="0" applyAlignment="0" applyProtection="0"/>
    <xf numFmtId="175" fontId="2" fillId="28" borderId="0" applyNumberFormat="0" applyBorder="0" applyAlignment="0" applyProtection="0"/>
    <xf numFmtId="175" fontId="2" fillId="28" borderId="0" applyNumberFormat="0" applyBorder="0" applyAlignment="0" applyProtection="0"/>
    <xf numFmtId="175" fontId="2" fillId="28" borderId="0" applyNumberFormat="0" applyBorder="0" applyAlignment="0" applyProtection="0"/>
    <xf numFmtId="175" fontId="2" fillId="28" borderId="0" applyNumberFormat="0" applyBorder="0" applyAlignment="0" applyProtection="0"/>
    <xf numFmtId="175" fontId="2" fillId="28" borderId="0" applyNumberFormat="0" applyBorder="0" applyAlignment="0" applyProtection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2" borderId="0" applyNumberFormat="0" applyBorder="0" applyAlignment="0" applyProtection="0"/>
    <xf numFmtId="175" fontId="2" fillId="32" borderId="0" applyNumberFormat="0" applyBorder="0" applyAlignment="0" applyProtection="0"/>
    <xf numFmtId="175" fontId="2" fillId="32" borderId="0" applyNumberFormat="0" applyBorder="0" applyAlignment="0" applyProtection="0"/>
    <xf numFmtId="175" fontId="2" fillId="32" borderId="0" applyNumberFormat="0" applyBorder="0" applyAlignment="0" applyProtection="0"/>
    <xf numFmtId="175" fontId="2" fillId="32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0" borderId="0" applyNumberFormat="0" applyBorder="0" applyAlignment="0" applyProtection="0"/>
    <xf numFmtId="175" fontId="2" fillId="40" borderId="0" applyNumberFormat="0" applyBorder="0" applyAlignment="0" applyProtection="0"/>
    <xf numFmtId="175" fontId="2" fillId="40" borderId="0" applyNumberFormat="0" applyBorder="0" applyAlignment="0" applyProtection="0"/>
    <xf numFmtId="175" fontId="2" fillId="40" borderId="0" applyNumberFormat="0" applyBorder="0" applyAlignment="0" applyProtection="0"/>
    <xf numFmtId="175" fontId="2" fillId="40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4" borderId="0" applyNumberFormat="0" applyBorder="0" applyAlignment="0" applyProtection="0"/>
    <xf numFmtId="175" fontId="2" fillId="44" borderId="0" applyNumberFormat="0" applyBorder="0" applyAlignment="0" applyProtection="0"/>
    <xf numFmtId="175" fontId="2" fillId="44" borderId="0" applyNumberFormat="0" applyBorder="0" applyAlignment="0" applyProtection="0"/>
    <xf numFmtId="175" fontId="2" fillId="44" borderId="0" applyNumberFormat="0" applyBorder="0" applyAlignment="0" applyProtection="0"/>
    <xf numFmtId="175" fontId="2" fillId="44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48" borderId="0" applyNumberFormat="0" applyBorder="0" applyAlignment="0" applyProtection="0"/>
    <xf numFmtId="175" fontId="2" fillId="48" borderId="0" applyNumberFormat="0" applyBorder="0" applyAlignment="0" applyProtection="0"/>
    <xf numFmtId="175" fontId="2" fillId="48" borderId="0" applyNumberFormat="0" applyBorder="0" applyAlignment="0" applyProtection="0"/>
    <xf numFmtId="175" fontId="2" fillId="48" borderId="0" applyNumberFormat="0" applyBorder="0" applyAlignment="0" applyProtection="0"/>
    <xf numFmtId="175" fontId="2" fillId="48" borderId="0" applyNumberFormat="0" applyBorder="0" applyAlignment="0" applyProtection="0"/>
    <xf numFmtId="175" fontId="2" fillId="48" borderId="0" applyNumberFormat="0" applyBorder="0" applyAlignment="0" applyProtection="0"/>
    <xf numFmtId="175" fontId="2" fillId="53" borderId="0" applyNumberFormat="0" applyBorder="0" applyAlignment="0" applyProtection="0"/>
    <xf numFmtId="175" fontId="2" fillId="53" borderId="0" applyNumberFormat="0" applyBorder="0" applyAlignment="0" applyProtection="0"/>
    <xf numFmtId="175" fontId="2" fillId="53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175" fontId="2" fillId="54" borderId="0" applyNumberFormat="0" applyBorder="0" applyAlignment="0" applyProtection="0"/>
    <xf numFmtId="175" fontId="2" fillId="54" borderId="0" applyNumberFormat="0" applyBorder="0" applyAlignment="0" applyProtection="0"/>
    <xf numFmtId="175" fontId="2" fillId="54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175" fontId="2" fillId="55" borderId="0" applyNumberFormat="0" applyBorder="0" applyAlignment="0" applyProtection="0"/>
    <xf numFmtId="175" fontId="2" fillId="55" borderId="0" applyNumberFormat="0" applyBorder="0" applyAlignment="0" applyProtection="0"/>
    <xf numFmtId="175" fontId="2" fillId="5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5" fontId="2" fillId="56" borderId="0" applyNumberFormat="0" applyBorder="0" applyAlignment="0" applyProtection="0"/>
    <xf numFmtId="175" fontId="2" fillId="56" borderId="0" applyNumberFormat="0" applyBorder="0" applyAlignment="0" applyProtection="0"/>
    <xf numFmtId="175" fontId="2" fillId="56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5" fontId="2" fillId="57" borderId="0" applyNumberFormat="0" applyBorder="0" applyAlignment="0" applyProtection="0"/>
    <xf numFmtId="175" fontId="2" fillId="57" borderId="0" applyNumberFormat="0" applyBorder="0" applyAlignment="0" applyProtection="0"/>
    <xf numFmtId="175" fontId="2" fillId="5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5" fontId="2" fillId="29" borderId="0" applyNumberFormat="0" applyBorder="0" applyAlignment="0" applyProtection="0"/>
    <xf numFmtId="175" fontId="2" fillId="29" borderId="0" applyNumberFormat="0" applyBorder="0" applyAlignment="0" applyProtection="0"/>
    <xf numFmtId="175" fontId="2" fillId="29" borderId="0" applyNumberFormat="0" applyBorder="0" applyAlignment="0" applyProtection="0"/>
    <xf numFmtId="175" fontId="2" fillId="29" borderId="0" applyNumberFormat="0" applyBorder="0" applyAlignment="0" applyProtection="0"/>
    <xf numFmtId="175" fontId="2" fillId="29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3" borderId="0" applyNumberFormat="0" applyBorder="0" applyAlignment="0" applyProtection="0"/>
    <xf numFmtId="175" fontId="2" fillId="33" borderId="0" applyNumberFormat="0" applyBorder="0" applyAlignment="0" applyProtection="0"/>
    <xf numFmtId="175" fontId="2" fillId="33" borderId="0" applyNumberFormat="0" applyBorder="0" applyAlignment="0" applyProtection="0"/>
    <xf numFmtId="175" fontId="2" fillId="33" borderId="0" applyNumberFormat="0" applyBorder="0" applyAlignment="0" applyProtection="0"/>
    <xf numFmtId="175" fontId="2" fillId="33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37" borderId="0" applyNumberFormat="0" applyBorder="0" applyAlignment="0" applyProtection="0"/>
    <xf numFmtId="175" fontId="2" fillId="37" borderId="0" applyNumberFormat="0" applyBorder="0" applyAlignment="0" applyProtection="0"/>
    <xf numFmtId="175" fontId="2" fillId="37" borderId="0" applyNumberFormat="0" applyBorder="0" applyAlignment="0" applyProtection="0"/>
    <xf numFmtId="175" fontId="2" fillId="37" borderId="0" applyNumberFormat="0" applyBorder="0" applyAlignment="0" applyProtection="0"/>
    <xf numFmtId="175" fontId="2" fillId="37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1" borderId="0" applyNumberFormat="0" applyBorder="0" applyAlignment="0" applyProtection="0"/>
    <xf numFmtId="175" fontId="2" fillId="41" borderId="0" applyNumberFormat="0" applyBorder="0" applyAlignment="0" applyProtection="0"/>
    <xf numFmtId="175" fontId="2" fillId="41" borderId="0" applyNumberFormat="0" applyBorder="0" applyAlignment="0" applyProtection="0"/>
    <xf numFmtId="175" fontId="2" fillId="41" borderId="0" applyNumberFormat="0" applyBorder="0" applyAlignment="0" applyProtection="0"/>
    <xf numFmtId="175" fontId="2" fillId="41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5" borderId="0" applyNumberFormat="0" applyBorder="0" applyAlignment="0" applyProtection="0"/>
    <xf numFmtId="175" fontId="2" fillId="45" borderId="0" applyNumberFormat="0" applyBorder="0" applyAlignment="0" applyProtection="0"/>
    <xf numFmtId="175" fontId="2" fillId="45" borderId="0" applyNumberFormat="0" applyBorder="0" applyAlignment="0" applyProtection="0"/>
    <xf numFmtId="175" fontId="2" fillId="45" borderId="0" applyNumberFormat="0" applyBorder="0" applyAlignment="0" applyProtection="0"/>
    <xf numFmtId="175" fontId="2" fillId="45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49" borderId="0" applyNumberFormat="0" applyBorder="0" applyAlignment="0" applyProtection="0"/>
    <xf numFmtId="175" fontId="2" fillId="49" borderId="0" applyNumberFormat="0" applyBorder="0" applyAlignment="0" applyProtection="0"/>
    <xf numFmtId="175" fontId="2" fillId="49" borderId="0" applyNumberFormat="0" applyBorder="0" applyAlignment="0" applyProtection="0"/>
    <xf numFmtId="175" fontId="2" fillId="49" borderId="0" applyNumberFormat="0" applyBorder="0" applyAlignment="0" applyProtection="0"/>
    <xf numFmtId="175" fontId="2" fillId="49" borderId="0" applyNumberFormat="0" applyBorder="0" applyAlignment="0" applyProtection="0"/>
    <xf numFmtId="175" fontId="2" fillId="49" borderId="0" applyNumberFormat="0" applyBorder="0" applyAlignment="0" applyProtection="0"/>
    <xf numFmtId="175" fontId="2" fillId="59" borderId="0" applyNumberFormat="0" applyBorder="0" applyAlignment="0" applyProtection="0"/>
    <xf numFmtId="175" fontId="2" fillId="59" borderId="0" applyNumberFormat="0" applyBorder="0" applyAlignment="0" applyProtection="0"/>
    <xf numFmtId="175" fontId="2" fillId="5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175" fontId="2" fillId="60" borderId="0" applyNumberFormat="0" applyBorder="0" applyAlignment="0" applyProtection="0"/>
    <xf numFmtId="175" fontId="2" fillId="60" borderId="0" applyNumberFormat="0" applyBorder="0" applyAlignment="0" applyProtection="0"/>
    <xf numFmtId="175" fontId="2" fillId="6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175" fontId="2" fillId="61" borderId="0" applyNumberFormat="0" applyBorder="0" applyAlignment="0" applyProtection="0"/>
    <xf numFmtId="175" fontId="2" fillId="61" borderId="0" applyNumberFormat="0" applyBorder="0" applyAlignment="0" applyProtection="0"/>
    <xf numFmtId="175" fontId="2" fillId="6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5" fontId="2" fillId="56" borderId="0" applyNumberFormat="0" applyBorder="0" applyAlignment="0" applyProtection="0"/>
    <xf numFmtId="175" fontId="2" fillId="56" borderId="0" applyNumberFormat="0" applyBorder="0" applyAlignment="0" applyProtection="0"/>
    <xf numFmtId="175" fontId="2" fillId="5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5" fontId="2" fillId="59" borderId="0" applyNumberFormat="0" applyBorder="0" applyAlignment="0" applyProtection="0"/>
    <xf numFmtId="175" fontId="2" fillId="59" borderId="0" applyNumberFormat="0" applyBorder="0" applyAlignment="0" applyProtection="0"/>
    <xf numFmtId="175" fontId="2" fillId="59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5" fontId="2" fillId="62" borderId="0" applyNumberFormat="0" applyBorder="0" applyAlignment="0" applyProtection="0"/>
    <xf numFmtId="175" fontId="2" fillId="62" borderId="0" applyNumberFormat="0" applyBorder="0" applyAlignment="0" applyProtection="0"/>
    <xf numFmtId="175" fontId="2" fillId="62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80" applyNumberFormat="0" applyFont="0" applyAlignment="0" applyProtection="0"/>
    <xf numFmtId="0" fontId="2" fillId="26" borderId="80" applyNumberFormat="0" applyFont="0" applyAlignment="0" applyProtection="0"/>
    <xf numFmtId="0" fontId="2" fillId="26" borderId="8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53" borderId="0" applyNumberFormat="0" applyBorder="0" applyAlignment="0" applyProtection="0"/>
    <xf numFmtId="0" fontId="2" fillId="28" borderId="0" applyNumberFormat="0" applyBorder="0" applyAlignment="0" applyProtection="0"/>
    <xf numFmtId="175" fontId="2" fillId="54" borderId="0" applyNumberFormat="0" applyBorder="0" applyAlignment="0" applyProtection="0"/>
    <xf numFmtId="0" fontId="2" fillId="32" borderId="0" applyNumberFormat="0" applyBorder="0" applyAlignment="0" applyProtection="0"/>
    <xf numFmtId="175" fontId="2" fillId="55" borderId="0" applyNumberFormat="0" applyBorder="0" applyAlignment="0" applyProtection="0"/>
    <xf numFmtId="0" fontId="2" fillId="36" borderId="0" applyNumberFormat="0" applyBorder="0" applyAlignment="0" applyProtection="0"/>
    <xf numFmtId="175" fontId="2" fillId="56" borderId="0" applyNumberFormat="0" applyBorder="0" applyAlignment="0" applyProtection="0"/>
    <xf numFmtId="0" fontId="2" fillId="40" borderId="0" applyNumberFormat="0" applyBorder="0" applyAlignment="0" applyProtection="0"/>
    <xf numFmtId="175" fontId="2" fillId="57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59" borderId="0" applyNumberFormat="0" applyBorder="0" applyAlignment="0" applyProtection="0"/>
    <xf numFmtId="0" fontId="2" fillId="29" borderId="0" applyNumberFormat="0" applyBorder="0" applyAlignment="0" applyProtection="0"/>
    <xf numFmtId="175" fontId="2" fillId="60" borderId="0" applyNumberFormat="0" applyBorder="0" applyAlignment="0" applyProtection="0"/>
    <xf numFmtId="0" fontId="2" fillId="33" borderId="0" applyNumberFormat="0" applyBorder="0" applyAlignment="0" applyProtection="0"/>
    <xf numFmtId="175" fontId="2" fillId="61" borderId="0" applyNumberFormat="0" applyBorder="0" applyAlignment="0" applyProtection="0"/>
    <xf numFmtId="0" fontId="2" fillId="37" borderId="0" applyNumberFormat="0" applyBorder="0" applyAlignment="0" applyProtection="0"/>
    <xf numFmtId="175" fontId="2" fillId="56" borderId="0" applyNumberFormat="0" applyBorder="0" applyAlignment="0" applyProtection="0"/>
    <xf numFmtId="0" fontId="2" fillId="41" borderId="0" applyNumberFormat="0" applyBorder="0" applyAlignment="0" applyProtection="0"/>
    <xf numFmtId="175" fontId="2" fillId="59" borderId="0" applyNumberFormat="0" applyBorder="0" applyAlignment="0" applyProtection="0"/>
    <xf numFmtId="0" fontId="2" fillId="45" borderId="0" applyNumberFormat="0" applyBorder="0" applyAlignment="0" applyProtection="0"/>
    <xf numFmtId="175" fontId="2" fillId="62" borderId="0" applyNumberFormat="0" applyBorder="0" applyAlignment="0" applyProtection="0"/>
    <xf numFmtId="0" fontId="2" fillId="49" borderId="0" applyNumberFormat="0" applyBorder="0" applyAlignment="0" applyProtection="0"/>
    <xf numFmtId="175" fontId="2" fillId="0" borderId="0"/>
    <xf numFmtId="175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26" borderId="8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0" borderId="0"/>
    <xf numFmtId="175" fontId="2" fillId="0" borderId="0"/>
    <xf numFmtId="0" fontId="2" fillId="0" borderId="0"/>
    <xf numFmtId="0" fontId="2" fillId="0" borderId="0"/>
    <xf numFmtId="175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2" fillId="36" borderId="0" applyNumberFormat="0" applyBorder="0" applyAlignment="0" applyProtection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53" borderId="0" applyNumberFormat="0" applyBorder="0" applyAlignment="0" applyProtection="0"/>
    <xf numFmtId="175" fontId="2" fillId="54" borderId="0" applyNumberFormat="0" applyBorder="0" applyAlignment="0" applyProtection="0"/>
    <xf numFmtId="175" fontId="2" fillId="55" borderId="0" applyNumberFormat="0" applyBorder="0" applyAlignment="0" applyProtection="0"/>
    <xf numFmtId="175" fontId="2" fillId="56" borderId="0" applyNumberFormat="0" applyBorder="0" applyAlignment="0" applyProtection="0"/>
    <xf numFmtId="175" fontId="2" fillId="57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59" borderId="0" applyNumberFormat="0" applyBorder="0" applyAlignment="0" applyProtection="0"/>
    <xf numFmtId="175" fontId="2" fillId="60" borderId="0" applyNumberFormat="0" applyBorder="0" applyAlignment="0" applyProtection="0"/>
    <xf numFmtId="175" fontId="2" fillId="61" borderId="0" applyNumberFormat="0" applyBorder="0" applyAlignment="0" applyProtection="0"/>
    <xf numFmtId="175" fontId="2" fillId="56" borderId="0" applyNumberFormat="0" applyBorder="0" applyAlignment="0" applyProtection="0"/>
    <xf numFmtId="175" fontId="2" fillId="59" borderId="0" applyNumberFormat="0" applyBorder="0" applyAlignment="0" applyProtection="0"/>
    <xf numFmtId="175" fontId="2" fillId="62" borderId="0" applyNumberFormat="0" applyBorder="0" applyAlignment="0" applyProtection="0"/>
    <xf numFmtId="43" fontId="4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2" fillId="36" borderId="0" applyNumberFormat="0" applyBorder="0" applyAlignment="0" applyProtection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53" borderId="0" applyNumberFormat="0" applyBorder="0" applyAlignment="0" applyProtection="0"/>
    <xf numFmtId="175" fontId="2" fillId="54" borderId="0" applyNumberFormat="0" applyBorder="0" applyAlignment="0" applyProtection="0"/>
    <xf numFmtId="175" fontId="2" fillId="55" borderId="0" applyNumberFormat="0" applyBorder="0" applyAlignment="0" applyProtection="0"/>
    <xf numFmtId="175" fontId="2" fillId="56" borderId="0" applyNumberFormat="0" applyBorder="0" applyAlignment="0" applyProtection="0"/>
    <xf numFmtId="175" fontId="2" fillId="57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59" borderId="0" applyNumberFormat="0" applyBorder="0" applyAlignment="0" applyProtection="0"/>
    <xf numFmtId="175" fontId="2" fillId="60" borderId="0" applyNumberFormat="0" applyBorder="0" applyAlignment="0" applyProtection="0"/>
    <xf numFmtId="175" fontId="2" fillId="61" borderId="0" applyNumberFormat="0" applyBorder="0" applyAlignment="0" applyProtection="0"/>
    <xf numFmtId="175" fontId="2" fillId="56" borderId="0" applyNumberFormat="0" applyBorder="0" applyAlignment="0" applyProtection="0"/>
    <xf numFmtId="175" fontId="2" fillId="59" borderId="0" applyNumberFormat="0" applyBorder="0" applyAlignment="0" applyProtection="0"/>
    <xf numFmtId="175" fontId="2" fillId="62" borderId="0" applyNumberFormat="0" applyBorder="0" applyAlignment="0" applyProtection="0"/>
    <xf numFmtId="43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2" fillId="36" borderId="0" applyNumberFormat="0" applyBorder="0" applyAlignment="0" applyProtection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53" borderId="0" applyNumberFormat="0" applyBorder="0" applyAlignment="0" applyProtection="0"/>
    <xf numFmtId="175" fontId="2" fillId="54" borderId="0" applyNumberFormat="0" applyBorder="0" applyAlignment="0" applyProtection="0"/>
    <xf numFmtId="175" fontId="2" fillId="55" borderId="0" applyNumberFormat="0" applyBorder="0" applyAlignment="0" applyProtection="0"/>
    <xf numFmtId="175" fontId="2" fillId="56" borderId="0" applyNumberFormat="0" applyBorder="0" applyAlignment="0" applyProtection="0"/>
    <xf numFmtId="175" fontId="2" fillId="57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59" borderId="0" applyNumberFormat="0" applyBorder="0" applyAlignment="0" applyProtection="0"/>
    <xf numFmtId="175" fontId="2" fillId="60" borderId="0" applyNumberFormat="0" applyBorder="0" applyAlignment="0" applyProtection="0"/>
    <xf numFmtId="175" fontId="2" fillId="61" borderId="0" applyNumberFormat="0" applyBorder="0" applyAlignment="0" applyProtection="0"/>
    <xf numFmtId="175" fontId="2" fillId="56" borderId="0" applyNumberFormat="0" applyBorder="0" applyAlignment="0" applyProtection="0"/>
    <xf numFmtId="175" fontId="2" fillId="59" borderId="0" applyNumberFormat="0" applyBorder="0" applyAlignment="0" applyProtection="0"/>
    <xf numFmtId="175" fontId="2" fillId="62" borderId="0" applyNumberFormat="0" applyBorder="0" applyAlignment="0" applyProtection="0"/>
    <xf numFmtId="43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2" fillId="36" borderId="0" applyNumberFormat="0" applyBorder="0" applyAlignment="0" applyProtection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53" borderId="0" applyNumberFormat="0" applyBorder="0" applyAlignment="0" applyProtection="0"/>
    <xf numFmtId="175" fontId="2" fillId="54" borderId="0" applyNumberFormat="0" applyBorder="0" applyAlignment="0" applyProtection="0"/>
    <xf numFmtId="175" fontId="2" fillId="55" borderId="0" applyNumberFormat="0" applyBorder="0" applyAlignment="0" applyProtection="0"/>
    <xf numFmtId="175" fontId="2" fillId="56" borderId="0" applyNumberFormat="0" applyBorder="0" applyAlignment="0" applyProtection="0"/>
    <xf numFmtId="175" fontId="2" fillId="57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59" borderId="0" applyNumberFormat="0" applyBorder="0" applyAlignment="0" applyProtection="0"/>
    <xf numFmtId="175" fontId="2" fillId="60" borderId="0" applyNumberFormat="0" applyBorder="0" applyAlignment="0" applyProtection="0"/>
    <xf numFmtId="175" fontId="2" fillId="61" borderId="0" applyNumberFormat="0" applyBorder="0" applyAlignment="0" applyProtection="0"/>
    <xf numFmtId="175" fontId="2" fillId="56" borderId="0" applyNumberFormat="0" applyBorder="0" applyAlignment="0" applyProtection="0"/>
    <xf numFmtId="175" fontId="2" fillId="59" borderId="0" applyNumberFormat="0" applyBorder="0" applyAlignment="0" applyProtection="0"/>
    <xf numFmtId="175" fontId="2" fillId="62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2" fillId="36" borderId="0" applyNumberFormat="0" applyBorder="0" applyAlignment="0" applyProtection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53" borderId="0" applyNumberFormat="0" applyBorder="0" applyAlignment="0" applyProtection="0"/>
    <xf numFmtId="175" fontId="2" fillId="54" borderId="0" applyNumberFormat="0" applyBorder="0" applyAlignment="0" applyProtection="0"/>
    <xf numFmtId="175" fontId="2" fillId="55" borderId="0" applyNumberFormat="0" applyBorder="0" applyAlignment="0" applyProtection="0"/>
    <xf numFmtId="175" fontId="2" fillId="56" borderId="0" applyNumberFormat="0" applyBorder="0" applyAlignment="0" applyProtection="0"/>
    <xf numFmtId="175" fontId="2" fillId="57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59" borderId="0" applyNumberFormat="0" applyBorder="0" applyAlignment="0" applyProtection="0"/>
    <xf numFmtId="175" fontId="2" fillId="60" borderId="0" applyNumberFormat="0" applyBorder="0" applyAlignment="0" applyProtection="0"/>
    <xf numFmtId="175" fontId="2" fillId="61" borderId="0" applyNumberFormat="0" applyBorder="0" applyAlignment="0" applyProtection="0"/>
    <xf numFmtId="175" fontId="2" fillId="56" borderId="0" applyNumberFormat="0" applyBorder="0" applyAlignment="0" applyProtection="0"/>
    <xf numFmtId="175" fontId="2" fillId="59" borderId="0" applyNumberFormat="0" applyBorder="0" applyAlignment="0" applyProtection="0"/>
    <xf numFmtId="175" fontId="2" fillId="62" borderId="0" applyNumberFormat="0" applyBorder="0" applyAlignment="0" applyProtection="0"/>
    <xf numFmtId="43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2" fillId="36" borderId="0" applyNumberFormat="0" applyBorder="0" applyAlignment="0" applyProtection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53" borderId="0" applyNumberFormat="0" applyBorder="0" applyAlignment="0" applyProtection="0"/>
    <xf numFmtId="175" fontId="2" fillId="54" borderId="0" applyNumberFormat="0" applyBorder="0" applyAlignment="0" applyProtection="0"/>
    <xf numFmtId="175" fontId="2" fillId="55" borderId="0" applyNumberFormat="0" applyBorder="0" applyAlignment="0" applyProtection="0"/>
    <xf numFmtId="175" fontId="2" fillId="56" borderId="0" applyNumberFormat="0" applyBorder="0" applyAlignment="0" applyProtection="0"/>
    <xf numFmtId="175" fontId="2" fillId="57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59" borderId="0" applyNumberFormat="0" applyBorder="0" applyAlignment="0" applyProtection="0"/>
    <xf numFmtId="175" fontId="2" fillId="60" borderId="0" applyNumberFormat="0" applyBorder="0" applyAlignment="0" applyProtection="0"/>
    <xf numFmtId="175" fontId="2" fillId="61" borderId="0" applyNumberFormat="0" applyBorder="0" applyAlignment="0" applyProtection="0"/>
    <xf numFmtId="175" fontId="2" fillId="56" borderId="0" applyNumberFormat="0" applyBorder="0" applyAlignment="0" applyProtection="0"/>
    <xf numFmtId="175" fontId="2" fillId="59" borderId="0" applyNumberFormat="0" applyBorder="0" applyAlignment="0" applyProtection="0"/>
    <xf numFmtId="175" fontId="2" fillId="62" borderId="0" applyNumberFormat="0" applyBorder="0" applyAlignment="0" applyProtection="0"/>
    <xf numFmtId="43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2" fillId="36" borderId="0" applyNumberFormat="0" applyBorder="0" applyAlignment="0" applyProtection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53" borderId="0" applyNumberFormat="0" applyBorder="0" applyAlignment="0" applyProtection="0"/>
    <xf numFmtId="175" fontId="2" fillId="54" borderId="0" applyNumberFormat="0" applyBorder="0" applyAlignment="0" applyProtection="0"/>
    <xf numFmtId="175" fontId="2" fillId="55" borderId="0" applyNumberFormat="0" applyBorder="0" applyAlignment="0" applyProtection="0"/>
    <xf numFmtId="175" fontId="2" fillId="56" borderId="0" applyNumberFormat="0" applyBorder="0" applyAlignment="0" applyProtection="0"/>
    <xf numFmtId="175" fontId="2" fillId="57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59" borderId="0" applyNumberFormat="0" applyBorder="0" applyAlignment="0" applyProtection="0"/>
    <xf numFmtId="175" fontId="2" fillId="60" borderId="0" applyNumberFormat="0" applyBorder="0" applyAlignment="0" applyProtection="0"/>
    <xf numFmtId="175" fontId="2" fillId="61" borderId="0" applyNumberFormat="0" applyBorder="0" applyAlignment="0" applyProtection="0"/>
    <xf numFmtId="175" fontId="2" fillId="56" borderId="0" applyNumberFormat="0" applyBorder="0" applyAlignment="0" applyProtection="0"/>
    <xf numFmtId="175" fontId="2" fillId="59" borderId="0" applyNumberFormat="0" applyBorder="0" applyAlignment="0" applyProtection="0"/>
    <xf numFmtId="175" fontId="2" fillId="62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2" fillId="36" borderId="0" applyNumberFormat="0" applyBorder="0" applyAlignment="0" applyProtection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53" borderId="0" applyNumberFormat="0" applyBorder="0" applyAlignment="0" applyProtection="0"/>
    <xf numFmtId="175" fontId="2" fillId="54" borderId="0" applyNumberFormat="0" applyBorder="0" applyAlignment="0" applyProtection="0"/>
    <xf numFmtId="175" fontId="2" fillId="55" borderId="0" applyNumberFormat="0" applyBorder="0" applyAlignment="0" applyProtection="0"/>
    <xf numFmtId="175" fontId="2" fillId="56" borderId="0" applyNumberFormat="0" applyBorder="0" applyAlignment="0" applyProtection="0"/>
    <xf numFmtId="175" fontId="2" fillId="57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59" borderId="0" applyNumberFormat="0" applyBorder="0" applyAlignment="0" applyProtection="0"/>
    <xf numFmtId="175" fontId="2" fillId="60" borderId="0" applyNumberFormat="0" applyBorder="0" applyAlignment="0" applyProtection="0"/>
    <xf numFmtId="175" fontId="2" fillId="61" borderId="0" applyNumberFormat="0" applyBorder="0" applyAlignment="0" applyProtection="0"/>
    <xf numFmtId="175" fontId="2" fillId="56" borderId="0" applyNumberFormat="0" applyBorder="0" applyAlignment="0" applyProtection="0"/>
    <xf numFmtId="175" fontId="2" fillId="59" borderId="0" applyNumberFormat="0" applyBorder="0" applyAlignment="0" applyProtection="0"/>
    <xf numFmtId="175" fontId="2" fillId="62" borderId="0" applyNumberFormat="0" applyBorder="0" applyAlignment="0" applyProtection="0"/>
    <xf numFmtId="43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75" fontId="2" fillId="36" borderId="0" applyNumberFormat="0" applyBorder="0" applyAlignment="0" applyProtection="0"/>
    <xf numFmtId="175" fontId="2" fillId="28" borderId="0" applyNumberFormat="0" applyBorder="0" applyAlignment="0" applyProtection="0"/>
    <xf numFmtId="175" fontId="2" fillId="32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36" borderId="0" applyNumberFormat="0" applyBorder="0" applyAlignment="0" applyProtection="0"/>
    <xf numFmtId="175" fontId="2" fillId="40" borderId="0" applyNumberFormat="0" applyBorder="0" applyAlignment="0" applyProtection="0"/>
    <xf numFmtId="175" fontId="2" fillId="44" borderId="0" applyNumberFormat="0" applyBorder="0" applyAlignment="0" applyProtection="0"/>
    <xf numFmtId="175" fontId="2" fillId="48" borderId="0" applyNumberFormat="0" applyBorder="0" applyAlignment="0" applyProtection="0"/>
    <xf numFmtId="175" fontId="2" fillId="53" borderId="0" applyNumberFormat="0" applyBorder="0" applyAlignment="0" applyProtection="0"/>
    <xf numFmtId="175" fontId="2" fillId="54" borderId="0" applyNumberFormat="0" applyBorder="0" applyAlignment="0" applyProtection="0"/>
    <xf numFmtId="175" fontId="2" fillId="55" borderId="0" applyNumberFormat="0" applyBorder="0" applyAlignment="0" applyProtection="0"/>
    <xf numFmtId="175" fontId="2" fillId="56" borderId="0" applyNumberFormat="0" applyBorder="0" applyAlignment="0" applyProtection="0"/>
    <xf numFmtId="175" fontId="2" fillId="57" borderId="0" applyNumberFormat="0" applyBorder="0" applyAlignment="0" applyProtection="0"/>
    <xf numFmtId="175" fontId="2" fillId="29" borderId="0" applyNumberFormat="0" applyBorder="0" applyAlignment="0" applyProtection="0"/>
    <xf numFmtId="175" fontId="2" fillId="33" borderId="0" applyNumberFormat="0" applyBorder="0" applyAlignment="0" applyProtection="0"/>
    <xf numFmtId="175" fontId="2" fillId="37" borderId="0" applyNumberFormat="0" applyBorder="0" applyAlignment="0" applyProtection="0"/>
    <xf numFmtId="175" fontId="2" fillId="41" borderId="0" applyNumberFormat="0" applyBorder="0" applyAlignment="0" applyProtection="0"/>
    <xf numFmtId="175" fontId="2" fillId="45" borderId="0" applyNumberFormat="0" applyBorder="0" applyAlignment="0" applyProtection="0"/>
    <xf numFmtId="175" fontId="2" fillId="49" borderId="0" applyNumberFormat="0" applyBorder="0" applyAlignment="0" applyProtection="0"/>
    <xf numFmtId="175" fontId="2" fillId="59" borderId="0" applyNumberFormat="0" applyBorder="0" applyAlignment="0" applyProtection="0"/>
    <xf numFmtId="175" fontId="2" fillId="60" borderId="0" applyNumberFormat="0" applyBorder="0" applyAlignment="0" applyProtection="0"/>
    <xf numFmtId="175" fontId="2" fillId="61" borderId="0" applyNumberFormat="0" applyBorder="0" applyAlignment="0" applyProtection="0"/>
    <xf numFmtId="175" fontId="2" fillId="56" borderId="0" applyNumberFormat="0" applyBorder="0" applyAlignment="0" applyProtection="0"/>
    <xf numFmtId="175" fontId="2" fillId="59" borderId="0" applyNumberFormat="0" applyBorder="0" applyAlignment="0" applyProtection="0"/>
    <xf numFmtId="175" fontId="2" fillId="62" borderId="0" applyNumberFormat="0" applyBorder="0" applyAlignment="0" applyProtection="0"/>
    <xf numFmtId="43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51" fillId="0" borderId="0" applyFont="0" applyFill="0" applyBorder="0" applyAlignment="0" applyProtection="0"/>
  </cellStyleXfs>
  <cellXfs count="440">
    <xf numFmtId="0" fontId="0" fillId="0" borderId="0" xfId="0"/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9" xfId="0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167" fontId="9" fillId="8" borderId="9" xfId="0" applyNumberFormat="1" applyFont="1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7" borderId="18" xfId="0" applyFill="1" applyBorder="1" applyAlignment="1">
      <alignment horizontal="center"/>
    </xf>
    <xf numFmtId="0" fontId="17" fillId="0" borderId="0" xfId="0" applyFont="1" applyAlignment="1">
      <alignment horizontal="center"/>
    </xf>
    <xf numFmtId="170" fontId="9" fillId="7" borderId="18" xfId="0" applyNumberFormat="1" applyFont="1" applyFill="1" applyBorder="1" applyAlignment="1">
      <alignment horizontal="center"/>
    </xf>
    <xf numFmtId="0" fontId="14" fillId="4" borderId="6" xfId="0" applyFont="1" applyFill="1" applyBorder="1" applyAlignment="1">
      <alignment horizontal="center"/>
    </xf>
    <xf numFmtId="167" fontId="13" fillId="8" borderId="9" xfId="0" applyNumberFormat="1" applyFont="1" applyFill="1" applyBorder="1" applyAlignment="1">
      <alignment horizontal="center"/>
    </xf>
    <xf numFmtId="167" fontId="0" fillId="0" borderId="9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1" fontId="0" fillId="0" borderId="19" xfId="0" applyNumberFormat="1" applyBorder="1" applyAlignment="1">
      <alignment horizontal="center"/>
    </xf>
    <xf numFmtId="0" fontId="16" fillId="8" borderId="15" xfId="0" applyFont="1" applyFill="1" applyBorder="1" applyAlignment="1">
      <alignment horizontal="center"/>
    </xf>
    <xf numFmtId="1" fontId="0" fillId="8" borderId="19" xfId="0" applyNumberFormat="1" applyFill="1" applyBorder="1" applyAlignment="1">
      <alignment horizontal="center"/>
    </xf>
    <xf numFmtId="167" fontId="18" fillId="8" borderId="16" xfId="0" applyNumberFormat="1" applyFont="1" applyFill="1" applyBorder="1" applyAlignment="1">
      <alignment horizontal="center"/>
    </xf>
    <xf numFmtId="1" fontId="0" fillId="3" borderId="0" xfId="0" applyNumberFormat="1" applyFill="1" applyAlignment="1">
      <alignment horizontal="center"/>
    </xf>
    <xf numFmtId="167" fontId="18" fillId="3" borderId="0" xfId="0" applyNumberFormat="1" applyFont="1" applyFill="1" applyAlignment="1">
      <alignment horizontal="center"/>
    </xf>
    <xf numFmtId="0" fontId="0" fillId="0" borderId="20" xfId="0" applyBorder="1" applyAlignment="1">
      <alignment horizontal="center"/>
    </xf>
    <xf numFmtId="0" fontId="0" fillId="0" borderId="10" xfId="0" applyBorder="1" applyAlignment="1">
      <alignment horizontal="center"/>
    </xf>
    <xf numFmtId="167" fontId="13" fillId="9" borderId="9" xfId="0" applyNumberFormat="1" applyFont="1" applyFill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0" fillId="8" borderId="21" xfId="0" applyFill="1" applyBorder="1" applyAlignment="1">
      <alignment horizontal="center"/>
    </xf>
    <xf numFmtId="0" fontId="0" fillId="8" borderId="22" xfId="0" applyFill="1" applyBorder="1" applyAlignment="1">
      <alignment horizontal="center"/>
    </xf>
    <xf numFmtId="1" fontId="0" fillId="8" borderId="23" xfId="0" applyNumberForma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105" fillId="3" borderId="0" xfId="0" applyFont="1" applyFill="1" applyAlignment="1">
      <alignment horizontal="center" vertical="center"/>
    </xf>
    <xf numFmtId="167" fontId="106" fillId="11" borderId="0" xfId="0" applyNumberFormat="1" applyFont="1" applyFill="1" applyAlignment="1" applyProtection="1">
      <alignment horizontal="center" vertical="center"/>
      <protection locked="0"/>
    </xf>
    <xf numFmtId="167" fontId="107" fillId="11" borderId="0" xfId="0" applyNumberFormat="1" applyFont="1" applyFill="1" applyAlignment="1">
      <alignment horizontal="center" vertical="center"/>
    </xf>
    <xf numFmtId="167" fontId="108" fillId="3" borderId="0" xfId="0" applyNumberFormat="1" applyFont="1" applyFill="1" applyProtection="1">
      <protection locked="0"/>
    </xf>
    <xf numFmtId="0" fontId="105" fillId="3" borderId="0" xfId="0" applyFont="1" applyFill="1" applyAlignment="1">
      <alignment horizontal="left"/>
    </xf>
    <xf numFmtId="0" fontId="105" fillId="3" borderId="0" xfId="0" applyFont="1" applyFill="1"/>
    <xf numFmtId="0" fontId="105" fillId="11" borderId="0" xfId="0" applyFont="1" applyFill="1" applyAlignment="1">
      <alignment horizontal="center" vertical="center"/>
    </xf>
    <xf numFmtId="0" fontId="105" fillId="11" borderId="0" xfId="0" applyFont="1" applyFill="1"/>
    <xf numFmtId="0" fontId="105" fillId="3" borderId="0" xfId="0" applyFont="1" applyFill="1" applyAlignment="1">
      <alignment horizontal="center"/>
    </xf>
    <xf numFmtId="167" fontId="110" fillId="3" borderId="0" xfId="0" applyNumberFormat="1" applyFont="1" applyFill="1" applyProtection="1">
      <protection locked="0"/>
    </xf>
    <xf numFmtId="167" fontId="110" fillId="3" borderId="0" xfId="0" applyNumberFormat="1" applyFont="1" applyFill="1" applyAlignment="1" applyProtection="1">
      <alignment horizontal="left"/>
      <protection locked="0"/>
    </xf>
    <xf numFmtId="167" fontId="110" fillId="3" borderId="0" xfId="0" applyNumberFormat="1" applyFont="1" applyFill="1" applyAlignment="1" applyProtection="1">
      <alignment horizontal="center"/>
      <protection locked="0"/>
    </xf>
    <xf numFmtId="167" fontId="105" fillId="11" borderId="0" xfId="0" applyNumberFormat="1" applyFont="1" applyFill="1" applyAlignment="1">
      <alignment horizontal="center" vertical="center"/>
    </xf>
    <xf numFmtId="167" fontId="110" fillId="3" borderId="0" xfId="0" applyNumberFormat="1" applyFont="1" applyFill="1"/>
    <xf numFmtId="167" fontId="112" fillId="3" borderId="0" xfId="0" applyNumberFormat="1" applyFont="1" applyFill="1" applyProtection="1">
      <protection locked="0"/>
    </xf>
    <xf numFmtId="167" fontId="112" fillId="3" borderId="0" xfId="0" applyNumberFormat="1" applyFont="1" applyFill="1" applyAlignment="1" applyProtection="1">
      <alignment horizontal="left"/>
      <protection locked="0"/>
    </xf>
    <xf numFmtId="167" fontId="106" fillId="3" borderId="0" xfId="0" applyNumberFormat="1" applyFont="1" applyFill="1" applyAlignment="1" applyProtection="1">
      <alignment horizontal="left"/>
      <protection locked="0"/>
    </xf>
    <xf numFmtId="167" fontId="106" fillId="3" borderId="28" xfId="0" applyNumberFormat="1" applyFont="1" applyFill="1" applyBorder="1" applyAlignment="1" applyProtection="1">
      <alignment horizontal="center"/>
      <protection locked="0"/>
    </xf>
    <xf numFmtId="167" fontId="112" fillId="3" borderId="0" xfId="0" applyNumberFormat="1" applyFont="1" applyFill="1"/>
    <xf numFmtId="167" fontId="106" fillId="3" borderId="5" xfId="0" applyNumberFormat="1" applyFont="1" applyFill="1" applyBorder="1" applyAlignment="1" applyProtection="1">
      <alignment horizontal="left"/>
      <protection locked="0"/>
    </xf>
    <xf numFmtId="167" fontId="111" fillId="3" borderId="0" xfId="0" applyNumberFormat="1" applyFont="1" applyFill="1" applyProtection="1">
      <protection locked="0"/>
    </xf>
    <xf numFmtId="167" fontId="111" fillId="3" borderId="0" xfId="0" applyNumberFormat="1" applyFont="1" applyFill="1" applyAlignment="1" applyProtection="1">
      <alignment horizontal="left"/>
      <protection locked="0"/>
    </xf>
    <xf numFmtId="167" fontId="111" fillId="3" borderId="0" xfId="0" applyNumberFormat="1" applyFont="1" applyFill="1"/>
    <xf numFmtId="167" fontId="106" fillId="3" borderId="0" xfId="0" applyNumberFormat="1" applyFont="1" applyFill="1"/>
    <xf numFmtId="167" fontId="106" fillId="3" borderId="0" xfId="0" applyNumberFormat="1" applyFont="1" applyFill="1" applyProtection="1">
      <protection locked="0"/>
    </xf>
    <xf numFmtId="1" fontId="105" fillId="11" borderId="0" xfId="0" applyNumberFormat="1" applyFont="1" applyFill="1" applyAlignment="1">
      <alignment horizontal="center" vertical="center"/>
    </xf>
    <xf numFmtId="167" fontId="113" fillId="3" borderId="0" xfId="0" applyNumberFormat="1" applyFont="1" applyFill="1" applyProtection="1">
      <protection locked="0"/>
    </xf>
    <xf numFmtId="167" fontId="114" fillId="11" borderId="0" xfId="0" applyNumberFormat="1" applyFont="1" applyFill="1"/>
    <xf numFmtId="167" fontId="114" fillId="3" borderId="0" xfId="0" applyNumberFormat="1" applyFont="1" applyFill="1"/>
    <xf numFmtId="167" fontId="113" fillId="3" borderId="0" xfId="0" applyNumberFormat="1" applyFont="1" applyFill="1"/>
    <xf numFmtId="167" fontId="114" fillId="3" borderId="0" xfId="0" applyNumberFormat="1" applyFont="1" applyFill="1" applyProtection="1">
      <protection locked="0"/>
    </xf>
    <xf numFmtId="167" fontId="114" fillId="3" borderId="0" xfId="0" applyNumberFormat="1" applyFont="1" applyFill="1" applyAlignment="1">
      <alignment horizontal="center" vertical="center"/>
    </xf>
    <xf numFmtId="167" fontId="107" fillId="3" borderId="0" xfId="0" applyNumberFormat="1" applyFont="1" applyFill="1" applyProtection="1">
      <protection locked="0"/>
    </xf>
    <xf numFmtId="167" fontId="107" fillId="3" borderId="0" xfId="0" applyNumberFormat="1" applyFont="1" applyFill="1"/>
    <xf numFmtId="168" fontId="115" fillId="3" borderId="0" xfId="0" applyNumberFormat="1" applyFont="1" applyFill="1"/>
    <xf numFmtId="167" fontId="115" fillId="3" borderId="0" xfId="0" applyNumberFormat="1" applyFont="1" applyFill="1"/>
    <xf numFmtId="167" fontId="118" fillId="3" borderId="0" xfId="0" applyNumberFormat="1" applyFont="1" applyFill="1"/>
    <xf numFmtId="167" fontId="118" fillId="3" borderId="0" xfId="0" applyNumberFormat="1" applyFont="1" applyFill="1" applyProtection="1">
      <protection locked="0"/>
    </xf>
    <xf numFmtId="0" fontId="105" fillId="11" borderId="0" xfId="0" applyFont="1" applyFill="1" applyAlignment="1">
      <alignment horizontal="center"/>
    </xf>
    <xf numFmtId="0" fontId="125" fillId="15" borderId="47" xfId="0" applyFont="1" applyFill="1" applyBorder="1" applyAlignment="1" applyProtection="1">
      <alignment horizontal="left"/>
      <protection locked="0"/>
    </xf>
    <xf numFmtId="0" fontId="126" fillId="15" borderId="47" xfId="0" applyFont="1" applyFill="1" applyBorder="1" applyAlignment="1" applyProtection="1">
      <alignment horizontal="left"/>
      <protection locked="0"/>
    </xf>
    <xf numFmtId="0" fontId="125" fillId="15" borderId="49" xfId="0" applyFont="1" applyFill="1" applyBorder="1" applyAlignment="1" applyProtection="1">
      <alignment horizontal="left"/>
      <protection locked="0"/>
    </xf>
    <xf numFmtId="0" fontId="126" fillId="15" borderId="49" xfId="0" applyFont="1" applyFill="1" applyBorder="1" applyAlignment="1" applyProtection="1">
      <alignment horizontal="left"/>
      <protection locked="0"/>
    </xf>
    <xf numFmtId="0" fontId="105" fillId="15" borderId="49" xfId="0" applyFont="1" applyFill="1" applyBorder="1"/>
    <xf numFmtId="0" fontId="126" fillId="14" borderId="49" xfId="0" applyFont="1" applyFill="1" applyBorder="1" applyAlignment="1" applyProtection="1">
      <alignment horizontal="left"/>
      <protection locked="0"/>
    </xf>
    <xf numFmtId="2" fontId="123" fillId="12" borderId="16" xfId="0" applyNumberFormat="1" applyFont="1" applyFill="1" applyBorder="1" applyAlignment="1" applyProtection="1">
      <alignment horizontal="center"/>
      <protection locked="0"/>
    </xf>
    <xf numFmtId="0" fontId="129" fillId="11" borderId="49" xfId="0" applyFont="1" applyFill="1" applyBorder="1" applyAlignment="1" applyProtection="1">
      <alignment horizontal="center"/>
      <protection locked="0"/>
    </xf>
    <xf numFmtId="168" fontId="129" fillId="11" borderId="48" xfId="0" applyNumberFormat="1" applyFont="1" applyFill="1" applyBorder="1" applyAlignment="1" applyProtection="1">
      <alignment horizontal="center"/>
      <protection locked="0"/>
    </xf>
    <xf numFmtId="0" fontId="129" fillId="11" borderId="49" xfId="0" applyFont="1" applyFill="1" applyBorder="1" applyAlignment="1" applyProtection="1">
      <alignment horizontal="left"/>
      <protection locked="0"/>
    </xf>
    <xf numFmtId="168" fontId="129" fillId="11" borderId="49" xfId="0" applyNumberFormat="1" applyFont="1" applyFill="1" applyBorder="1" applyAlignment="1" applyProtection="1">
      <alignment horizontal="center"/>
      <protection locked="0"/>
    </xf>
    <xf numFmtId="2" fontId="123" fillId="12" borderId="34" xfId="0" applyNumberFormat="1" applyFont="1" applyFill="1" applyBorder="1" applyAlignment="1" applyProtection="1">
      <alignment horizontal="center"/>
      <protection locked="0"/>
    </xf>
    <xf numFmtId="2" fontId="130" fillId="11" borderId="59" xfId="0" applyNumberFormat="1" applyFont="1" applyFill="1" applyBorder="1" applyAlignment="1" applyProtection="1">
      <alignment horizontal="center"/>
      <protection locked="0"/>
    </xf>
    <xf numFmtId="0" fontId="131" fillId="11" borderId="117" xfId="0" applyFont="1" applyFill="1" applyBorder="1" applyAlignment="1" applyProtection="1">
      <alignment horizontal="left"/>
      <protection locked="0"/>
    </xf>
    <xf numFmtId="0" fontId="130" fillId="11" borderId="49" xfId="0" applyFont="1" applyFill="1" applyBorder="1"/>
    <xf numFmtId="0" fontId="131" fillId="11" borderId="118" xfId="0" applyFont="1" applyFill="1" applyBorder="1" applyAlignment="1" applyProtection="1">
      <alignment horizontal="left"/>
      <protection locked="0"/>
    </xf>
    <xf numFmtId="0" fontId="130" fillId="11" borderId="50" xfId="0" applyFont="1" applyFill="1" applyBorder="1"/>
    <xf numFmtId="0" fontId="114" fillId="3" borderId="13" xfId="0" applyFont="1" applyFill="1" applyBorder="1" applyAlignment="1" applyProtection="1">
      <alignment horizontal="left"/>
      <protection locked="0"/>
    </xf>
    <xf numFmtId="0" fontId="114" fillId="3" borderId="0" xfId="0" applyFont="1" applyFill="1"/>
    <xf numFmtId="0" fontId="114" fillId="11" borderId="43" xfId="0" applyFont="1" applyFill="1" applyBorder="1" applyAlignment="1">
      <alignment horizontal="center"/>
    </xf>
    <xf numFmtId="167" fontId="114" fillId="3" borderId="15" xfId="0" applyNumberFormat="1" applyFont="1" applyFill="1" applyBorder="1" applyAlignment="1" applyProtection="1">
      <alignment horizontal="left"/>
      <protection locked="0"/>
    </xf>
    <xf numFmtId="0" fontId="114" fillId="11" borderId="62" xfId="0" applyFont="1" applyFill="1" applyBorder="1" applyAlignment="1">
      <alignment horizontal="center"/>
    </xf>
    <xf numFmtId="167" fontId="114" fillId="3" borderId="116" xfId="0" applyNumberFormat="1" applyFont="1" applyFill="1" applyBorder="1" applyAlignment="1" applyProtection="1">
      <alignment horizontal="left"/>
      <protection locked="0"/>
    </xf>
    <xf numFmtId="167" fontId="114" fillId="3" borderId="16" xfId="0" applyNumberFormat="1" applyFont="1" applyFill="1" applyBorder="1" applyAlignment="1" applyProtection="1">
      <alignment horizontal="left"/>
      <protection locked="0"/>
    </xf>
    <xf numFmtId="1" fontId="114" fillId="11" borderId="63" xfId="0" applyNumberFormat="1" applyFont="1" applyFill="1" applyBorder="1" applyAlignment="1">
      <alignment horizontal="center"/>
    </xf>
    <xf numFmtId="0" fontId="116" fillId="11" borderId="43" xfId="0" applyFont="1" applyFill="1" applyBorder="1" applyAlignment="1">
      <alignment horizontal="center"/>
    </xf>
    <xf numFmtId="0" fontId="125" fillId="6" borderId="46" xfId="0" applyFont="1" applyFill="1" applyBorder="1" applyAlignment="1" applyProtection="1">
      <alignment horizontal="center"/>
      <protection locked="0"/>
    </xf>
    <xf numFmtId="0" fontId="125" fillId="3" borderId="114" xfId="0" applyFont="1" applyFill="1" applyBorder="1" applyAlignment="1" applyProtection="1">
      <alignment horizontal="left"/>
      <protection locked="0"/>
    </xf>
    <xf numFmtId="168" fontId="125" fillId="3" borderId="42" xfId="0" applyNumberFormat="1" applyFont="1" applyFill="1" applyBorder="1" applyAlignment="1" applyProtection="1">
      <alignment horizontal="center"/>
      <protection locked="0"/>
    </xf>
    <xf numFmtId="168" fontId="132" fillId="11" borderId="93" xfId="0" applyNumberFormat="1" applyFont="1" applyFill="1" applyBorder="1" applyAlignment="1" applyProtection="1">
      <alignment horizontal="center"/>
      <protection locked="0"/>
    </xf>
    <xf numFmtId="0" fontId="132" fillId="11" borderId="62" xfId="0" applyFont="1" applyFill="1" applyBorder="1" applyAlignment="1">
      <alignment horizontal="center"/>
    </xf>
    <xf numFmtId="0" fontId="132" fillId="11" borderId="29" xfId="0" applyFont="1" applyFill="1" applyBorder="1" applyAlignment="1">
      <alignment horizontal="center" vertical="center"/>
    </xf>
    <xf numFmtId="0" fontId="125" fillId="3" borderId="0" xfId="0" applyFont="1" applyFill="1"/>
    <xf numFmtId="0" fontId="125" fillId="3" borderId="116" xfId="0" applyFont="1" applyFill="1" applyBorder="1" applyAlignment="1" applyProtection="1">
      <alignment horizontal="left"/>
      <protection locked="0"/>
    </xf>
    <xf numFmtId="168" fontId="125" fillId="3" borderId="112" xfId="0" applyNumberFormat="1" applyFont="1" applyFill="1" applyBorder="1" applyAlignment="1" applyProtection="1">
      <alignment horizontal="center"/>
      <protection locked="0"/>
    </xf>
    <xf numFmtId="168" fontId="132" fillId="11" borderId="0" xfId="0" applyNumberFormat="1" applyFont="1" applyFill="1" applyAlignment="1" applyProtection="1">
      <alignment horizontal="center"/>
      <protection locked="0"/>
    </xf>
    <xf numFmtId="0" fontId="132" fillId="11" borderId="57" xfId="0" applyFont="1" applyFill="1" applyBorder="1" applyAlignment="1">
      <alignment horizontal="center"/>
    </xf>
    <xf numFmtId="0" fontId="132" fillId="11" borderId="18" xfId="0" applyFont="1" applyFill="1" applyBorder="1" applyAlignment="1">
      <alignment horizontal="center" vertical="center"/>
    </xf>
    <xf numFmtId="0" fontId="132" fillId="3" borderId="0" xfId="0" applyFont="1" applyFill="1"/>
    <xf numFmtId="168" fontId="132" fillId="11" borderId="101" xfId="0" applyNumberFormat="1" applyFont="1" applyFill="1" applyBorder="1" applyAlignment="1" applyProtection="1">
      <alignment horizontal="center"/>
      <protection locked="0"/>
    </xf>
    <xf numFmtId="0" fontId="132" fillId="11" borderId="63" xfId="0" applyFont="1" applyFill="1" applyBorder="1" applyAlignment="1">
      <alignment horizontal="center"/>
    </xf>
    <xf numFmtId="0" fontId="132" fillId="11" borderId="38" xfId="0" applyFont="1" applyFill="1" applyBorder="1" applyAlignment="1">
      <alignment horizontal="center" vertical="center"/>
    </xf>
    <xf numFmtId="0" fontId="132" fillId="11" borderId="43" xfId="0" applyFont="1" applyFill="1" applyBorder="1" applyAlignment="1">
      <alignment horizontal="center"/>
    </xf>
    <xf numFmtId="0" fontId="132" fillId="11" borderId="12" xfId="0" applyFont="1" applyFill="1" applyBorder="1" applyAlignment="1">
      <alignment horizontal="center" vertical="center"/>
    </xf>
    <xf numFmtId="0" fontId="125" fillId="3" borderId="16" xfId="0" applyFont="1" applyFill="1" applyBorder="1" applyAlignment="1" applyProtection="1">
      <alignment horizontal="left"/>
      <protection locked="0"/>
    </xf>
    <xf numFmtId="168" fontId="125" fillId="3" borderId="115" xfId="0" applyNumberFormat="1" applyFont="1" applyFill="1" applyBorder="1" applyAlignment="1" applyProtection="1">
      <alignment horizontal="center"/>
      <protection locked="0"/>
    </xf>
    <xf numFmtId="0" fontId="125" fillId="11" borderId="54" xfId="0" applyFont="1" applyFill="1" applyBorder="1" applyAlignment="1">
      <alignment horizontal="center"/>
    </xf>
    <xf numFmtId="0" fontId="125" fillId="11" borderId="52" xfId="0" applyFont="1" applyFill="1" applyBorder="1" applyAlignment="1">
      <alignment horizontal="center" vertical="center"/>
    </xf>
    <xf numFmtId="0" fontId="107" fillId="6" borderId="0" xfId="0" applyFont="1" applyFill="1" applyAlignment="1" applyProtection="1">
      <alignment horizontal="center"/>
      <protection locked="0"/>
    </xf>
    <xf numFmtId="0" fontId="105" fillId="3" borderId="0" xfId="0" applyFont="1" applyFill="1" applyAlignment="1" applyProtection="1">
      <alignment horizontal="center"/>
      <protection locked="0"/>
    </xf>
    <xf numFmtId="0" fontId="105" fillId="3" borderId="102" xfId="0" applyFont="1" applyFill="1" applyBorder="1" applyAlignment="1" applyProtection="1">
      <alignment horizontal="center"/>
      <protection locked="0"/>
    </xf>
    <xf numFmtId="0" fontId="105" fillId="3" borderId="106" xfId="0" applyFont="1" applyFill="1" applyBorder="1" applyAlignment="1" applyProtection="1">
      <alignment horizontal="center"/>
      <protection locked="0"/>
    </xf>
    <xf numFmtId="0" fontId="105" fillId="11" borderId="45" xfId="0" applyFont="1" applyFill="1" applyBorder="1" applyAlignment="1" applyProtection="1">
      <alignment horizontal="center"/>
      <protection locked="0"/>
    </xf>
    <xf numFmtId="0" fontId="120" fillId="11" borderId="64" xfId="0" applyFont="1" applyFill="1" applyBorder="1" applyAlignment="1">
      <alignment horizontal="center"/>
    </xf>
    <xf numFmtId="2" fontId="119" fillId="11" borderId="7" xfId="0" applyNumberFormat="1" applyFont="1" applyFill="1" applyBorder="1" applyAlignment="1">
      <alignment horizontal="center" vertical="center"/>
    </xf>
    <xf numFmtId="0" fontId="105" fillId="3" borderId="103" xfId="0" applyFont="1" applyFill="1" applyBorder="1" applyAlignment="1" applyProtection="1">
      <alignment horizontal="center"/>
      <protection locked="0"/>
    </xf>
    <xf numFmtId="0" fontId="105" fillId="3" borderId="107" xfId="0" applyFont="1" applyFill="1" applyBorder="1" applyAlignment="1" applyProtection="1">
      <alignment horizontal="center"/>
      <protection locked="0"/>
    </xf>
    <xf numFmtId="0" fontId="105" fillId="11" borderId="30" xfId="0" applyFont="1" applyFill="1" applyBorder="1" applyAlignment="1" applyProtection="1">
      <alignment horizontal="center"/>
      <protection locked="0"/>
    </xf>
    <xf numFmtId="0" fontId="120" fillId="11" borderId="65" xfId="0" applyFont="1" applyFill="1" applyBorder="1" applyAlignment="1">
      <alignment horizontal="center"/>
    </xf>
    <xf numFmtId="169" fontId="105" fillId="3" borderId="0" xfId="0" applyNumberFormat="1" applyFont="1" applyFill="1"/>
    <xf numFmtId="9" fontId="105" fillId="3" borderId="103" xfId="0" applyNumberFormat="1" applyFont="1" applyFill="1" applyBorder="1" applyAlignment="1" applyProtection="1">
      <alignment horizontal="center"/>
      <protection locked="0"/>
    </xf>
    <xf numFmtId="9" fontId="120" fillId="11" borderId="65" xfId="0" applyNumberFormat="1" applyFont="1" applyFill="1" applyBorder="1" applyAlignment="1">
      <alignment horizontal="center"/>
    </xf>
    <xf numFmtId="0" fontId="120" fillId="11" borderId="66" xfId="0" applyFont="1" applyFill="1" applyBorder="1" applyAlignment="1">
      <alignment horizontal="center"/>
    </xf>
    <xf numFmtId="0" fontId="105" fillId="3" borderId="104" xfId="0" applyFont="1" applyFill="1" applyBorder="1" applyAlignment="1" applyProtection="1">
      <alignment horizontal="center"/>
      <protection locked="0"/>
    </xf>
    <xf numFmtId="0" fontId="105" fillId="3" borderId="108" xfId="0" applyFont="1" applyFill="1" applyBorder="1" applyAlignment="1" applyProtection="1">
      <alignment horizontal="center"/>
      <protection locked="0"/>
    </xf>
    <xf numFmtId="0" fontId="105" fillId="11" borderId="60" xfId="0" applyFont="1" applyFill="1" applyBorder="1" applyAlignment="1" applyProtection="1">
      <alignment horizontal="center"/>
      <protection locked="0"/>
    </xf>
    <xf numFmtId="0" fontId="105" fillId="11" borderId="67" xfId="0" applyFont="1" applyFill="1" applyBorder="1"/>
    <xf numFmtId="1" fontId="133" fillId="11" borderId="8" xfId="0" applyNumberFormat="1" applyFont="1" applyFill="1" applyBorder="1" applyAlignment="1">
      <alignment horizontal="center" vertical="center"/>
    </xf>
    <xf numFmtId="0" fontId="105" fillId="3" borderId="0" xfId="0" applyFont="1" applyFill="1" applyProtection="1">
      <protection locked="0"/>
    </xf>
    <xf numFmtId="0" fontId="107" fillId="3" borderId="0" xfId="0" applyFont="1" applyFill="1" applyAlignment="1" applyProtection="1">
      <alignment horizontal="left"/>
      <protection locked="0"/>
    </xf>
    <xf numFmtId="0" fontId="105" fillId="3" borderId="105" xfId="0" applyFont="1" applyFill="1" applyBorder="1" applyAlignment="1" applyProtection="1">
      <alignment horizontal="center"/>
      <protection locked="0"/>
    </xf>
    <xf numFmtId="0" fontId="105" fillId="3" borderId="109" xfId="0" applyFont="1" applyFill="1" applyBorder="1" applyAlignment="1" applyProtection="1">
      <alignment horizontal="center"/>
      <protection locked="0"/>
    </xf>
    <xf numFmtId="0" fontId="105" fillId="11" borderId="61" xfId="0" applyFont="1" applyFill="1" applyBorder="1" applyAlignment="1" applyProtection="1">
      <alignment horizontal="center"/>
      <protection locked="0"/>
    </xf>
    <xf numFmtId="0" fontId="105" fillId="11" borderId="68" xfId="0" applyFont="1" applyFill="1" applyBorder="1"/>
    <xf numFmtId="1" fontId="133" fillId="11" borderId="53" xfId="0" applyNumberFormat="1" applyFont="1" applyFill="1" applyBorder="1" applyAlignment="1">
      <alignment horizontal="center" vertical="center"/>
    </xf>
    <xf numFmtId="0" fontId="109" fillId="12" borderId="58" xfId="0" applyFont="1" applyFill="1" applyBorder="1" applyAlignment="1" applyProtection="1">
      <alignment horizontal="center"/>
      <protection locked="0"/>
    </xf>
    <xf numFmtId="0" fontId="106" fillId="11" borderId="51" xfId="0" applyFont="1" applyFill="1" applyBorder="1" applyAlignment="1">
      <alignment horizontal="center"/>
    </xf>
    <xf numFmtId="0" fontId="111" fillId="11" borderId="51" xfId="0" applyFont="1" applyFill="1" applyBorder="1" applyAlignment="1">
      <alignment horizontal="center" vertical="center"/>
    </xf>
    <xf numFmtId="0" fontId="111" fillId="17" borderId="51" xfId="0" applyFont="1" applyFill="1" applyBorder="1"/>
    <xf numFmtId="169" fontId="107" fillId="6" borderId="0" xfId="2" applyNumberFormat="1" applyFont="1" applyFill="1" applyBorder="1" applyAlignment="1" applyProtection="1">
      <alignment horizontal="center"/>
      <protection locked="0"/>
    </xf>
    <xf numFmtId="10" fontId="107" fillId="3" borderId="41" xfId="2" applyNumberFormat="1" applyFont="1" applyFill="1" applyBorder="1" applyAlignment="1" applyProtection="1">
      <alignment horizontal="center"/>
      <protection locked="0"/>
    </xf>
    <xf numFmtId="167" fontId="105" fillId="3" borderId="41" xfId="0" applyNumberFormat="1" applyFont="1" applyFill="1" applyBorder="1" applyAlignment="1" applyProtection="1">
      <alignment horizontal="center"/>
      <protection locked="0"/>
    </xf>
    <xf numFmtId="0" fontId="105" fillId="11" borderId="55" xfId="0" applyFont="1" applyFill="1" applyBorder="1" applyAlignment="1">
      <alignment horizontal="center"/>
    </xf>
    <xf numFmtId="0" fontId="105" fillId="11" borderId="54" xfId="0" applyFont="1" applyFill="1" applyBorder="1" applyAlignment="1">
      <alignment horizontal="center" vertical="center"/>
    </xf>
    <xf numFmtId="10" fontId="107" fillId="3" borderId="46" xfId="2" applyNumberFormat="1" applyFont="1" applyFill="1" applyBorder="1" applyAlignment="1" applyProtection="1">
      <alignment horizontal="center"/>
      <protection locked="0"/>
    </xf>
    <xf numFmtId="167" fontId="105" fillId="3" borderId="46" xfId="0" applyNumberFormat="1" applyFont="1" applyFill="1" applyBorder="1" applyAlignment="1" applyProtection="1">
      <alignment horizontal="center"/>
      <protection locked="0"/>
    </xf>
    <xf numFmtId="0" fontId="119" fillId="11" borderId="69" xfId="0" applyFont="1" applyFill="1" applyBorder="1"/>
    <xf numFmtId="2" fontId="119" fillId="11" borderId="25" xfId="0" applyNumberFormat="1" applyFont="1" applyFill="1" applyBorder="1" applyAlignment="1">
      <alignment horizontal="center" vertical="center"/>
    </xf>
    <xf numFmtId="10" fontId="119" fillId="11" borderId="70" xfId="0" applyNumberFormat="1" applyFont="1" applyFill="1" applyBorder="1" applyAlignment="1">
      <alignment horizontal="left"/>
    </xf>
    <xf numFmtId="2" fontId="119" fillId="11" borderId="26" xfId="0" applyNumberFormat="1" applyFont="1" applyFill="1" applyBorder="1" applyAlignment="1">
      <alignment horizontal="center" vertical="center"/>
    </xf>
    <xf numFmtId="0" fontId="119" fillId="11" borderId="70" xfId="0" applyFont="1" applyFill="1" applyBorder="1"/>
    <xf numFmtId="0" fontId="110" fillId="11" borderId="69" xfId="0" applyFont="1" applyFill="1" applyBorder="1" applyAlignment="1">
      <alignment horizontal="left"/>
    </xf>
    <xf numFmtId="1" fontId="110" fillId="11" borderId="25" xfId="0" applyNumberFormat="1" applyFont="1" applyFill="1" applyBorder="1" applyAlignment="1">
      <alignment horizontal="center" vertical="center"/>
    </xf>
    <xf numFmtId="2" fontId="119" fillId="11" borderId="71" xfId="0" applyNumberFormat="1" applyFont="1" applyFill="1" applyBorder="1" applyAlignment="1">
      <alignment horizontal="left"/>
    </xf>
    <xf numFmtId="2" fontId="119" fillId="11" borderId="27" xfId="0" applyNumberFormat="1" applyFont="1" applyFill="1" applyBorder="1" applyAlignment="1">
      <alignment horizontal="center" vertical="center"/>
    </xf>
    <xf numFmtId="0" fontId="129" fillId="13" borderId="46" xfId="0" applyFont="1" applyFill="1" applyBorder="1" applyAlignment="1" applyProtection="1">
      <alignment horizontal="left"/>
      <protection locked="0"/>
    </xf>
    <xf numFmtId="0" fontId="110" fillId="11" borderId="70" xfId="0" applyFont="1" applyFill="1" applyBorder="1"/>
    <xf numFmtId="1" fontId="110" fillId="11" borderId="26" xfId="0" applyNumberFormat="1" applyFont="1" applyFill="1" applyBorder="1" applyAlignment="1">
      <alignment horizontal="center" vertical="center"/>
    </xf>
    <xf numFmtId="169" fontId="107" fillId="6" borderId="19" xfId="2" applyNumberFormat="1" applyFont="1" applyFill="1" applyBorder="1" applyAlignment="1" applyProtection="1">
      <alignment horizontal="center"/>
      <protection locked="0"/>
    </xf>
    <xf numFmtId="0" fontId="125" fillId="15" borderId="46" xfId="0" applyFont="1" applyFill="1" applyBorder="1" applyAlignment="1" applyProtection="1">
      <alignment horizontal="left"/>
      <protection locked="0"/>
    </xf>
    <xf numFmtId="10" fontId="107" fillId="3" borderId="34" xfId="2" applyNumberFormat="1" applyFont="1" applyFill="1" applyBorder="1" applyAlignment="1" applyProtection="1">
      <alignment horizontal="center"/>
      <protection locked="0"/>
    </xf>
    <xf numFmtId="167" fontId="107" fillId="3" borderId="34" xfId="0" applyNumberFormat="1" applyFont="1" applyFill="1" applyBorder="1" applyAlignment="1" applyProtection="1">
      <alignment horizontal="center"/>
      <protection locked="0"/>
    </xf>
    <xf numFmtId="0" fontId="110" fillId="11" borderId="71" xfId="0" applyFont="1" applyFill="1" applyBorder="1"/>
    <xf numFmtId="1" fontId="110" fillId="11" borderId="27" xfId="0" applyNumberFormat="1" applyFont="1" applyFill="1" applyBorder="1" applyAlignment="1">
      <alignment horizontal="center" vertical="center"/>
    </xf>
    <xf numFmtId="0" fontId="114" fillId="16" borderId="6" xfId="0" applyFont="1" applyFill="1" applyBorder="1" applyAlignment="1" applyProtection="1">
      <alignment horizontal="center"/>
      <protection locked="0"/>
    </xf>
    <xf numFmtId="10" fontId="114" fillId="16" borderId="6" xfId="2" applyNumberFormat="1" applyFont="1" applyFill="1" applyBorder="1" applyAlignment="1" applyProtection="1">
      <alignment horizontal="center"/>
      <protection locked="0"/>
    </xf>
    <xf numFmtId="2" fontId="134" fillId="16" borderId="6" xfId="0" applyNumberFormat="1" applyFont="1" applyFill="1" applyBorder="1" applyAlignment="1" applyProtection="1">
      <alignment horizontal="center"/>
      <protection locked="0"/>
    </xf>
    <xf numFmtId="0" fontId="125" fillId="15" borderId="41" xfId="0" applyFont="1" applyFill="1" applyBorder="1" applyAlignment="1" applyProtection="1">
      <alignment horizontal="left"/>
      <protection locked="0"/>
    </xf>
    <xf numFmtId="2" fontId="113" fillId="12" borderId="0" xfId="0" applyNumberFormat="1" applyFont="1" applyFill="1" applyAlignment="1" applyProtection="1">
      <alignment horizontal="center"/>
      <protection locked="0"/>
    </xf>
    <xf numFmtId="0" fontId="135" fillId="14" borderId="46" xfId="0" applyFont="1" applyFill="1" applyBorder="1" applyAlignment="1" applyProtection="1">
      <alignment horizontal="left"/>
      <protection locked="0"/>
    </xf>
    <xf numFmtId="2" fontId="114" fillId="12" borderId="28" xfId="0" applyNumberFormat="1" applyFont="1" applyFill="1" applyBorder="1" applyAlignment="1" applyProtection="1">
      <alignment horizontal="center"/>
      <protection locked="0"/>
    </xf>
    <xf numFmtId="168" fontId="117" fillId="12" borderId="11" xfId="0" applyNumberFormat="1" applyFont="1" applyFill="1" applyBorder="1" applyAlignment="1" applyProtection="1">
      <alignment horizontal="center"/>
      <protection locked="0"/>
    </xf>
    <xf numFmtId="168" fontId="117" fillId="12" borderId="28" xfId="0" applyNumberFormat="1" applyFont="1" applyFill="1" applyBorder="1" applyAlignment="1" applyProtection="1">
      <alignment horizontal="center"/>
      <protection locked="0"/>
    </xf>
    <xf numFmtId="2" fontId="117" fillId="12" borderId="12" xfId="0" applyNumberFormat="1" applyFont="1" applyFill="1" applyBorder="1" applyAlignment="1" applyProtection="1">
      <alignment horizontal="center"/>
      <protection locked="0"/>
    </xf>
    <xf numFmtId="0" fontId="107" fillId="6" borderId="17" xfId="0" applyFont="1" applyFill="1" applyBorder="1" applyAlignment="1" applyProtection="1">
      <alignment horizontal="center"/>
      <protection locked="0"/>
    </xf>
    <xf numFmtId="169" fontId="107" fillId="3" borderId="51" xfId="2" applyNumberFormat="1" applyFont="1" applyFill="1" applyBorder="1" applyAlignment="1" applyProtection="1">
      <alignment horizontal="center"/>
      <protection locked="0"/>
    </xf>
    <xf numFmtId="167" fontId="105" fillId="3" borderId="51" xfId="0" applyNumberFormat="1" applyFont="1" applyFill="1" applyBorder="1" applyAlignment="1" applyProtection="1">
      <alignment horizontal="center"/>
      <protection locked="0"/>
    </xf>
    <xf numFmtId="0" fontId="107" fillId="2" borderId="51" xfId="0" applyFont="1" applyFill="1" applyBorder="1" applyAlignment="1" applyProtection="1">
      <alignment horizontal="center"/>
      <protection locked="0"/>
    </xf>
    <xf numFmtId="0" fontId="120" fillId="3" borderId="51" xfId="0" applyFont="1" applyFill="1" applyBorder="1" applyAlignment="1" applyProtection="1">
      <alignment horizontal="center"/>
      <protection locked="0"/>
    </xf>
    <xf numFmtId="0" fontId="109" fillId="12" borderId="51" xfId="0" applyFont="1" applyFill="1" applyBorder="1" applyAlignment="1" applyProtection="1">
      <alignment horizontal="center"/>
      <protection locked="0"/>
    </xf>
    <xf numFmtId="10" fontId="107" fillId="3" borderId="2" xfId="2" applyNumberFormat="1" applyFont="1" applyFill="1" applyBorder="1" applyAlignment="1" applyProtection="1">
      <alignment horizontal="center"/>
      <protection locked="0"/>
    </xf>
    <xf numFmtId="167" fontId="105" fillId="3" borderId="4" xfId="0" applyNumberFormat="1" applyFont="1" applyFill="1" applyBorder="1" applyAlignment="1" applyProtection="1">
      <alignment horizontal="center"/>
      <protection locked="0"/>
    </xf>
    <xf numFmtId="0" fontId="120" fillId="2" borderId="0" xfId="0" applyFont="1" applyFill="1" applyAlignment="1" applyProtection="1">
      <alignment horizontal="left"/>
      <protection locked="0"/>
    </xf>
    <xf numFmtId="0" fontId="109" fillId="3" borderId="31" xfId="0" applyFont="1" applyFill="1" applyBorder="1" applyAlignment="1" applyProtection="1">
      <alignment horizontal="center"/>
      <protection locked="0"/>
    </xf>
    <xf numFmtId="2" fontId="117" fillId="12" borderId="0" xfId="0" applyNumberFormat="1" applyFont="1" applyFill="1" applyAlignment="1" applyProtection="1">
      <alignment horizontal="center"/>
      <protection locked="0"/>
    </xf>
    <xf numFmtId="2" fontId="117" fillId="12" borderId="28" xfId="0" applyNumberFormat="1" applyFont="1" applyFill="1" applyBorder="1" applyAlignment="1" applyProtection="1">
      <alignment horizontal="center"/>
      <protection locked="0"/>
    </xf>
    <xf numFmtId="0" fontId="107" fillId="6" borderId="9" xfId="0" applyFont="1" applyFill="1" applyBorder="1" applyAlignment="1" applyProtection="1">
      <alignment horizontal="center"/>
      <protection locked="0"/>
    </xf>
    <xf numFmtId="0" fontId="109" fillId="3" borderId="32" xfId="0" applyFont="1" applyFill="1" applyBorder="1" applyAlignment="1" applyProtection="1">
      <alignment horizontal="center"/>
      <protection locked="0"/>
    </xf>
    <xf numFmtId="0" fontId="136" fillId="6" borderId="17" xfId="0" applyFont="1" applyFill="1" applyBorder="1" applyAlignment="1" applyProtection="1">
      <alignment horizontal="center"/>
      <protection locked="0"/>
    </xf>
    <xf numFmtId="0" fontId="136" fillId="2" borderId="51" xfId="0" applyFont="1" applyFill="1" applyBorder="1" applyAlignment="1" applyProtection="1">
      <alignment horizontal="center"/>
      <protection locked="0"/>
    </xf>
    <xf numFmtId="2" fontId="107" fillId="12" borderId="51" xfId="0" applyNumberFormat="1" applyFont="1" applyFill="1" applyBorder="1" applyAlignment="1" applyProtection="1">
      <alignment horizontal="center"/>
      <protection locked="0"/>
    </xf>
    <xf numFmtId="168" fontId="107" fillId="12" borderId="0" xfId="0" applyNumberFormat="1" applyFont="1" applyFill="1"/>
    <xf numFmtId="1" fontId="105" fillId="3" borderId="9" xfId="0" applyNumberFormat="1" applyFont="1" applyFill="1" applyBorder="1"/>
    <xf numFmtId="0" fontId="125" fillId="15" borderId="56" xfId="0" applyFont="1" applyFill="1" applyBorder="1" applyAlignment="1" applyProtection="1">
      <alignment horizontal="left"/>
      <protection locked="0"/>
    </xf>
    <xf numFmtId="168" fontId="107" fillId="10" borderId="24" xfId="0" applyNumberFormat="1" applyFont="1" applyFill="1" applyBorder="1"/>
    <xf numFmtId="168" fontId="105" fillId="12" borderId="97" xfId="0" applyNumberFormat="1" applyFont="1" applyFill="1" applyBorder="1"/>
    <xf numFmtId="168" fontId="107" fillId="10" borderId="99" xfId="0" applyNumberFormat="1" applyFont="1" applyFill="1" applyBorder="1"/>
    <xf numFmtId="0" fontId="135" fillId="14" borderId="49" xfId="0" applyFont="1" applyFill="1" applyBorder="1" applyAlignment="1" applyProtection="1">
      <alignment horizontal="left"/>
      <protection locked="0"/>
    </xf>
    <xf numFmtId="2" fontId="105" fillId="3" borderId="9" xfId="0" applyNumberFormat="1" applyFont="1" applyFill="1" applyBorder="1"/>
    <xf numFmtId="0" fontId="125" fillId="15" borderId="50" xfId="0" applyFont="1" applyFill="1" applyBorder="1" applyAlignment="1" applyProtection="1">
      <alignment horizontal="left"/>
      <protection locked="0"/>
    </xf>
    <xf numFmtId="168" fontId="107" fillId="10" borderId="100" xfId="0" applyNumberFormat="1" applyFont="1" applyFill="1" applyBorder="1"/>
    <xf numFmtId="168" fontId="107" fillId="11" borderId="0" xfId="0" applyNumberFormat="1" applyFont="1" applyFill="1"/>
    <xf numFmtId="0" fontId="105" fillId="3" borderId="9" xfId="0" applyFont="1" applyFill="1" applyBorder="1" applyAlignment="1">
      <alignment horizontal="center" vertical="center"/>
    </xf>
    <xf numFmtId="0" fontId="105" fillId="11" borderId="9" xfId="0" applyFont="1" applyFill="1" applyBorder="1" applyAlignment="1">
      <alignment horizontal="center" vertical="center"/>
    </xf>
    <xf numFmtId="0" fontId="105" fillId="11" borderId="44" xfId="0" applyFont="1" applyFill="1" applyBorder="1" applyAlignment="1">
      <alignment horizontal="center"/>
    </xf>
    <xf numFmtId="0" fontId="105" fillId="11" borderId="9" xfId="0" applyFont="1" applyFill="1" applyBorder="1" applyAlignment="1">
      <alignment horizontal="center"/>
    </xf>
    <xf numFmtId="0" fontId="105" fillId="3" borderId="41" xfId="0" applyFont="1" applyFill="1" applyBorder="1" applyAlignment="1">
      <alignment horizontal="center"/>
    </xf>
    <xf numFmtId="1" fontId="107" fillId="11" borderId="0" xfId="0" applyNumberFormat="1" applyFont="1" applyFill="1" applyAlignment="1">
      <alignment horizontal="center"/>
    </xf>
    <xf numFmtId="168" fontId="125" fillId="11" borderId="56" xfId="0" applyNumberFormat="1" applyFont="1" applyFill="1" applyBorder="1" applyAlignment="1" applyProtection="1">
      <alignment horizontal="left"/>
      <protection locked="0"/>
    </xf>
    <xf numFmtId="168" fontId="125" fillId="11" borderId="56" xfId="0" applyNumberFormat="1" applyFont="1" applyFill="1" applyBorder="1" applyAlignment="1" applyProtection="1">
      <alignment horizontal="center"/>
      <protection locked="0"/>
    </xf>
    <xf numFmtId="168" fontId="125" fillId="11" borderId="49" xfId="0" applyNumberFormat="1" applyFont="1" applyFill="1" applyBorder="1" applyAlignment="1" applyProtection="1">
      <alignment horizontal="left"/>
      <protection locked="0"/>
    </xf>
    <xf numFmtId="168" fontId="125" fillId="11" borderId="49" xfId="0" applyNumberFormat="1" applyFont="1" applyFill="1" applyBorder="1" applyAlignment="1" applyProtection="1">
      <alignment horizontal="center"/>
      <protection locked="0"/>
    </xf>
    <xf numFmtId="168" fontId="135" fillId="11" borderId="49" xfId="0" applyNumberFormat="1" applyFont="1" applyFill="1" applyBorder="1" applyAlignment="1" applyProtection="1">
      <alignment horizontal="left"/>
      <protection locked="0"/>
    </xf>
    <xf numFmtId="168" fontId="135" fillId="11" borderId="49" xfId="0" applyNumberFormat="1" applyFont="1" applyFill="1" applyBorder="1" applyAlignment="1" applyProtection="1">
      <alignment horizontal="center"/>
      <protection locked="0"/>
    </xf>
    <xf numFmtId="0" fontId="129" fillId="13" borderId="34" xfId="0" applyFont="1" applyFill="1" applyBorder="1" applyAlignment="1" applyProtection="1">
      <alignment horizontal="left"/>
      <protection locked="0"/>
    </xf>
    <xf numFmtId="0" fontId="129" fillId="13" borderId="13" xfId="0" applyFont="1" applyFill="1" applyBorder="1" applyAlignment="1" applyProtection="1">
      <alignment horizontal="left"/>
      <protection locked="0"/>
    </xf>
    <xf numFmtId="0" fontId="125" fillId="15" borderId="13" xfId="0" applyFont="1" applyFill="1" applyBorder="1" applyAlignment="1" applyProtection="1">
      <alignment horizontal="left"/>
      <protection locked="0"/>
    </xf>
    <xf numFmtId="0" fontId="125" fillId="15" borderId="14" xfId="0" applyFont="1" applyFill="1" applyBorder="1" applyAlignment="1" applyProtection="1">
      <alignment horizontal="left"/>
      <protection locked="0"/>
    </xf>
    <xf numFmtId="2" fontId="22" fillId="88" borderId="44" xfId="0" applyNumberFormat="1" applyFont="1" applyFill="1" applyBorder="1" applyAlignment="1" applyProtection="1">
      <alignment horizontal="center"/>
      <protection locked="0"/>
    </xf>
    <xf numFmtId="0" fontId="20" fillId="11" borderId="41" xfId="0" applyFont="1" applyFill="1" applyBorder="1" applyAlignment="1" applyProtection="1">
      <alignment horizontal="center"/>
      <protection locked="0"/>
    </xf>
    <xf numFmtId="168" fontId="125" fillId="3" borderId="97" xfId="0" applyNumberFormat="1" applyFont="1" applyFill="1" applyBorder="1" applyAlignment="1" applyProtection="1">
      <alignment horizontal="center"/>
      <protection locked="0"/>
    </xf>
    <xf numFmtId="168" fontId="20" fillId="12" borderId="0" xfId="0" applyNumberFormat="1" applyFont="1" applyFill="1" applyAlignment="1" applyProtection="1">
      <alignment horizontal="center"/>
      <protection locked="0"/>
    </xf>
    <xf numFmtId="167" fontId="24" fillId="3" borderId="0" xfId="0" applyNumberFormat="1" applyFont="1" applyFill="1" applyProtection="1">
      <protection locked="0"/>
    </xf>
    <xf numFmtId="1" fontId="25" fillId="11" borderId="0" xfId="0" applyNumberFormat="1" applyFont="1" applyFill="1" applyAlignment="1">
      <alignment horizontal="center" vertical="center"/>
    </xf>
    <xf numFmtId="0" fontId="19" fillId="15" borderId="47" xfId="0" applyFont="1" applyFill="1" applyBorder="1" applyAlignment="1" applyProtection="1">
      <alignment horizontal="left"/>
      <protection locked="0"/>
    </xf>
    <xf numFmtId="168" fontId="26" fillId="3" borderId="97" xfId="0" applyNumberFormat="1" applyFont="1" applyFill="1" applyBorder="1" applyAlignment="1" applyProtection="1">
      <alignment horizontal="center"/>
      <protection locked="0"/>
    </xf>
    <xf numFmtId="168" fontId="145" fillId="11" borderId="111" xfId="0" applyNumberFormat="1" applyFont="1" applyFill="1" applyBorder="1" applyAlignment="1" applyProtection="1">
      <alignment horizontal="left"/>
      <protection locked="0"/>
    </xf>
    <xf numFmtId="168" fontId="132" fillId="11" borderId="132" xfId="0" applyNumberFormat="1" applyFont="1" applyFill="1" applyBorder="1" applyAlignment="1" applyProtection="1">
      <alignment horizontal="center"/>
      <protection locked="0"/>
    </xf>
    <xf numFmtId="2" fontId="125" fillId="6" borderId="34" xfId="0" applyNumberFormat="1" applyFont="1" applyFill="1" applyBorder="1" applyAlignment="1" applyProtection="1">
      <alignment horizontal="center"/>
      <protection locked="0"/>
    </xf>
    <xf numFmtId="2" fontId="130" fillId="89" borderId="59" xfId="0" applyNumberFormat="1" applyFont="1" applyFill="1" applyBorder="1" applyAlignment="1" applyProtection="1">
      <alignment horizontal="center"/>
      <protection locked="0"/>
    </xf>
    <xf numFmtId="168" fontId="132" fillId="89" borderId="93" xfId="0" applyNumberFormat="1" applyFont="1" applyFill="1" applyBorder="1" applyAlignment="1" applyProtection="1">
      <alignment horizontal="center"/>
      <protection locked="0"/>
    </xf>
    <xf numFmtId="168" fontId="132" fillId="89" borderId="0" xfId="0" applyNumberFormat="1" applyFont="1" applyFill="1" applyAlignment="1" applyProtection="1">
      <alignment horizontal="center"/>
      <protection locked="0"/>
    </xf>
    <xf numFmtId="168" fontId="132" fillId="89" borderId="132" xfId="0" applyNumberFormat="1" applyFont="1" applyFill="1" applyBorder="1" applyAlignment="1" applyProtection="1">
      <alignment horizontal="center"/>
      <protection locked="0"/>
    </xf>
    <xf numFmtId="168" fontId="132" fillId="89" borderId="101" xfId="0" applyNumberFormat="1" applyFont="1" applyFill="1" applyBorder="1" applyAlignment="1" applyProtection="1">
      <alignment horizontal="center"/>
      <protection locked="0"/>
    </xf>
    <xf numFmtId="0" fontId="105" fillId="89" borderId="45" xfId="0" applyFont="1" applyFill="1" applyBorder="1" applyAlignment="1" applyProtection="1">
      <alignment horizontal="center"/>
      <protection locked="0"/>
    </xf>
    <xf numFmtId="0" fontId="105" fillId="89" borderId="30" xfId="0" applyFont="1" applyFill="1" applyBorder="1" applyAlignment="1" applyProtection="1">
      <alignment horizontal="center"/>
      <protection locked="0"/>
    </xf>
    <xf numFmtId="0" fontId="105" fillId="89" borderId="60" xfId="0" applyFont="1" applyFill="1" applyBorder="1" applyAlignment="1" applyProtection="1">
      <alignment horizontal="center"/>
      <protection locked="0"/>
    </xf>
    <xf numFmtId="0" fontId="105" fillId="89" borderId="61" xfId="0" applyFont="1" applyFill="1" applyBorder="1" applyAlignment="1" applyProtection="1">
      <alignment horizontal="center"/>
      <protection locked="0"/>
    </xf>
    <xf numFmtId="0" fontId="109" fillId="18" borderId="58" xfId="0" applyFont="1" applyFill="1" applyBorder="1" applyAlignment="1" applyProtection="1">
      <alignment horizontal="center"/>
      <protection locked="0"/>
    </xf>
    <xf numFmtId="168" fontId="132" fillId="90" borderId="93" xfId="0" applyNumberFormat="1" applyFont="1" applyFill="1" applyBorder="1" applyAlignment="1" applyProtection="1">
      <alignment horizontal="center"/>
      <protection locked="0"/>
    </xf>
    <xf numFmtId="0" fontId="105" fillId="90" borderId="45" xfId="0" applyFont="1" applyFill="1" applyBorder="1" applyAlignment="1" applyProtection="1">
      <alignment horizontal="center"/>
      <protection locked="0"/>
    </xf>
    <xf numFmtId="0" fontId="105" fillId="90" borderId="30" xfId="0" applyFont="1" applyFill="1" applyBorder="1" applyAlignment="1" applyProtection="1">
      <alignment horizontal="center"/>
      <protection locked="0"/>
    </xf>
    <xf numFmtId="0" fontId="105" fillId="90" borderId="60" xfId="0" applyFont="1" applyFill="1" applyBorder="1" applyAlignment="1" applyProtection="1">
      <alignment horizontal="center"/>
      <protection locked="0"/>
    </xf>
    <xf numFmtId="0" fontId="105" fillId="90" borderId="61" xfId="0" applyFont="1" applyFill="1" applyBorder="1" applyAlignment="1" applyProtection="1">
      <alignment horizontal="center"/>
      <protection locked="0"/>
    </xf>
    <xf numFmtId="0" fontId="109" fillId="91" borderId="58" xfId="0" applyFont="1" applyFill="1" applyBorder="1" applyAlignment="1" applyProtection="1">
      <alignment horizontal="center"/>
      <protection locked="0"/>
    </xf>
    <xf numFmtId="2" fontId="129" fillId="89" borderId="59" xfId="0" applyNumberFormat="1" applyFont="1" applyFill="1" applyBorder="1" applyAlignment="1" applyProtection="1">
      <alignment horizontal="center"/>
      <protection locked="0"/>
    </xf>
    <xf numFmtId="167" fontId="107" fillId="3" borderId="133" xfId="0" applyNumberFormat="1" applyFont="1" applyFill="1" applyBorder="1" applyAlignment="1" applyProtection="1">
      <alignment horizontal="center"/>
      <protection locked="0"/>
    </xf>
    <xf numFmtId="167" fontId="106" fillId="3" borderId="133" xfId="0" applyNumberFormat="1" applyFont="1" applyFill="1" applyBorder="1" applyAlignment="1" applyProtection="1">
      <alignment horizontal="left"/>
      <protection locked="0"/>
    </xf>
    <xf numFmtId="167" fontId="111" fillId="3" borderId="133" xfId="0" applyNumberFormat="1" applyFont="1" applyFill="1" applyBorder="1" applyAlignment="1" applyProtection="1">
      <alignment horizontal="left"/>
      <protection locked="0"/>
    </xf>
    <xf numFmtId="167" fontId="111" fillId="3" borderId="133" xfId="0" applyNumberFormat="1" applyFont="1" applyFill="1" applyBorder="1"/>
    <xf numFmtId="167" fontId="24" fillId="3" borderId="133" xfId="0" applyNumberFormat="1" applyFont="1" applyFill="1" applyBorder="1" applyAlignment="1" applyProtection="1">
      <alignment horizontal="left"/>
      <protection locked="0"/>
    </xf>
    <xf numFmtId="0" fontId="147" fillId="3" borderId="133" xfId="0" applyFont="1" applyFill="1" applyBorder="1" applyAlignment="1" applyProtection="1">
      <alignment horizontal="center" vertical="center"/>
      <protection locked="0"/>
    </xf>
    <xf numFmtId="0" fontId="105" fillId="3" borderId="133" xfId="0" applyFont="1" applyFill="1" applyBorder="1" applyAlignment="1" applyProtection="1">
      <alignment horizontal="center"/>
      <protection locked="0"/>
    </xf>
    <xf numFmtId="167" fontId="107" fillId="3" borderId="133" xfId="0" applyNumberFormat="1" applyFont="1" applyFill="1" applyBorder="1" applyProtection="1">
      <protection locked="0"/>
    </xf>
    <xf numFmtId="188" fontId="127" fillId="11" borderId="133" xfId="0" applyNumberFormat="1" applyFont="1" applyFill="1" applyBorder="1" applyAlignment="1" applyProtection="1">
      <alignment horizontal="left"/>
      <protection locked="0"/>
    </xf>
    <xf numFmtId="167" fontId="108" fillId="3" borderId="0" xfId="0" applyNumberFormat="1" applyFont="1" applyFill="1" applyAlignment="1" applyProtection="1">
      <alignment horizontal="center" wrapText="1"/>
      <protection locked="0"/>
    </xf>
    <xf numFmtId="0" fontId="124" fillId="11" borderId="0" xfId="0" applyFont="1" applyFill="1" applyAlignment="1">
      <alignment horizontal="center" vertical="center" wrapText="1"/>
    </xf>
    <xf numFmtId="0" fontId="105" fillId="11" borderId="0" xfId="0" applyFont="1" applyFill="1" applyAlignment="1" applyProtection="1">
      <alignment vertical="center"/>
      <protection locked="0"/>
    </xf>
    <xf numFmtId="0" fontId="105" fillId="11" borderId="0" xfId="0" applyFont="1" applyFill="1" applyAlignment="1" applyProtection="1">
      <alignment horizontal="left" vertical="center"/>
      <protection locked="0"/>
    </xf>
    <xf numFmtId="0" fontId="105" fillId="11" borderId="0" xfId="0" applyFont="1" applyFill="1" applyAlignment="1">
      <alignment vertical="center"/>
    </xf>
    <xf numFmtId="0" fontId="121" fillId="11" borderId="12" xfId="0" applyFont="1" applyFill="1" applyBorder="1" applyAlignment="1" applyProtection="1">
      <alignment horizontal="center" vertical="center"/>
      <protection locked="0"/>
    </xf>
    <xf numFmtId="0" fontId="122" fillId="3" borderId="12" xfId="0" applyFont="1" applyFill="1" applyBorder="1" applyAlignment="1" applyProtection="1">
      <alignment vertical="center"/>
      <protection locked="0"/>
    </xf>
    <xf numFmtId="0" fontId="120" fillId="3" borderId="12" xfId="0" applyFont="1" applyFill="1" applyBorder="1" applyAlignment="1" applyProtection="1">
      <alignment horizontal="left" vertical="center"/>
      <protection locked="0"/>
    </xf>
    <xf numFmtId="0" fontId="120" fillId="3" borderId="12" xfId="0" applyFont="1" applyFill="1" applyBorder="1" applyAlignment="1" applyProtection="1">
      <alignment horizontal="center" vertical="center"/>
      <protection locked="0"/>
    </xf>
    <xf numFmtId="0" fontId="148" fillId="17" borderId="6" xfId="0" applyFont="1" applyFill="1" applyBorder="1" applyAlignment="1" applyProtection="1">
      <alignment horizontal="center"/>
      <protection locked="0"/>
    </xf>
    <xf numFmtId="0" fontId="148" fillId="17" borderId="6" xfId="0" applyFont="1" applyFill="1" applyBorder="1" applyAlignment="1" applyProtection="1">
      <alignment horizontal="left"/>
      <protection locked="0"/>
    </xf>
    <xf numFmtId="2" fontId="149" fillId="17" borderId="6" xfId="0" applyNumberFormat="1" applyFont="1" applyFill="1" applyBorder="1" applyAlignment="1" applyProtection="1">
      <alignment horizontal="center"/>
      <protection locked="0"/>
    </xf>
    <xf numFmtId="0" fontId="148" fillId="17" borderId="17" xfId="0" applyFont="1" applyFill="1" applyBorder="1" applyAlignment="1" applyProtection="1">
      <alignment horizontal="center"/>
      <protection locked="0"/>
    </xf>
    <xf numFmtId="168" fontId="148" fillId="19" borderId="120" xfId="0" applyNumberFormat="1" applyFont="1" applyFill="1" applyBorder="1" applyAlignment="1" applyProtection="1">
      <alignment horizontal="center"/>
      <protection locked="0"/>
    </xf>
    <xf numFmtId="168" fontId="148" fillId="19" borderId="122" xfId="0" applyNumberFormat="1" applyFont="1" applyFill="1" applyBorder="1" applyAlignment="1" applyProtection="1">
      <alignment horizontal="center"/>
      <protection locked="0"/>
    </xf>
    <xf numFmtId="168" fontId="23" fillId="19" borderId="122" xfId="0" applyNumberFormat="1" applyFont="1" applyFill="1" applyBorder="1" applyAlignment="1" applyProtection="1">
      <alignment horizontal="center"/>
      <protection locked="0"/>
    </xf>
    <xf numFmtId="168" fontId="150" fillId="19" borderId="44" xfId="0" applyNumberFormat="1" applyFont="1" applyFill="1" applyBorder="1" applyAlignment="1" applyProtection="1">
      <alignment horizontal="center"/>
      <protection locked="0"/>
    </xf>
    <xf numFmtId="0" fontId="24" fillId="11" borderId="34" xfId="0" applyFont="1" applyFill="1" applyBorder="1" applyAlignment="1" applyProtection="1">
      <alignment horizontal="center"/>
      <protection locked="0"/>
    </xf>
    <xf numFmtId="189" fontId="105" fillId="11" borderId="0" xfId="25211" applyNumberFormat="1" applyFont="1" applyFill="1"/>
    <xf numFmtId="167" fontId="114" fillId="92" borderId="72" xfId="0" applyNumberFormat="1" applyFont="1" applyFill="1" applyBorder="1" applyAlignment="1" applyProtection="1">
      <alignment horizontal="center"/>
      <protection locked="0"/>
    </xf>
    <xf numFmtId="167" fontId="114" fillId="92" borderId="113" xfId="0" applyNumberFormat="1" applyFont="1" applyFill="1" applyBorder="1" applyAlignment="1" applyProtection="1">
      <alignment horizontal="center"/>
      <protection locked="0"/>
    </xf>
    <xf numFmtId="2" fontId="22" fillId="0" borderId="59" xfId="0" applyNumberFormat="1" applyFont="1" applyBorder="1" applyAlignment="1" applyProtection="1">
      <alignment horizontal="center"/>
      <protection locked="0"/>
    </xf>
    <xf numFmtId="2" fontId="105" fillId="0" borderId="59" xfId="0" applyNumberFormat="1" applyFont="1" applyBorder="1" applyAlignment="1" applyProtection="1">
      <alignment horizontal="center"/>
      <protection locked="0"/>
    </xf>
    <xf numFmtId="167" fontId="102" fillId="3" borderId="133" xfId="0" applyNumberFormat="1" applyFont="1" applyFill="1" applyBorder="1" applyAlignment="1" applyProtection="1">
      <alignment horizontal="left"/>
      <protection locked="0"/>
    </xf>
    <xf numFmtId="0" fontId="22" fillId="3" borderId="0" xfId="0" applyFont="1" applyFill="1" applyAlignment="1">
      <alignment horizontal="left"/>
    </xf>
    <xf numFmtId="168" fontId="125" fillId="11" borderId="119" xfId="0" applyNumberFormat="1" applyFont="1" applyFill="1" applyBorder="1" applyAlignment="1" applyProtection="1">
      <alignment horizontal="left"/>
      <protection locked="0"/>
    </xf>
    <xf numFmtId="168" fontId="125" fillId="11" borderId="119" xfId="0" applyNumberFormat="1" applyFont="1" applyFill="1" applyBorder="1" applyAlignment="1" applyProtection="1">
      <alignment horizontal="center"/>
      <protection locked="0"/>
    </xf>
    <xf numFmtId="168" fontId="117" fillId="12" borderId="140" xfId="0" applyNumberFormat="1" applyFont="1" applyFill="1" applyBorder="1" applyAlignment="1" applyProtection="1">
      <alignment horizontal="center"/>
      <protection locked="0"/>
    </xf>
    <xf numFmtId="168" fontId="117" fillId="12" borderId="98" xfId="0" applyNumberFormat="1" applyFont="1" applyFill="1" applyBorder="1" applyAlignment="1" applyProtection="1">
      <alignment horizontal="center"/>
      <protection locked="0"/>
    </xf>
    <xf numFmtId="168" fontId="117" fillId="12" borderId="0" xfId="0" applyNumberFormat="1" applyFont="1" applyFill="1" applyAlignment="1" applyProtection="1">
      <alignment horizontal="center"/>
      <protection locked="0"/>
    </xf>
    <xf numFmtId="0" fontId="109" fillId="0" borderId="1" xfId="0" applyFont="1" applyBorder="1" applyAlignment="1" applyProtection="1">
      <alignment horizontal="center"/>
      <protection locked="0"/>
    </xf>
    <xf numFmtId="167" fontId="111" fillId="0" borderId="3" xfId="0" applyNumberFormat="1" applyFont="1" applyBorder="1" applyAlignment="1" applyProtection="1">
      <alignment horizontal="center"/>
      <protection locked="0"/>
    </xf>
    <xf numFmtId="167" fontId="106" fillId="0" borderId="0" xfId="0" applyNumberFormat="1" applyFont="1" applyAlignment="1" applyProtection="1">
      <alignment horizontal="center"/>
      <protection locked="0"/>
    </xf>
    <xf numFmtId="167" fontId="25" fillId="0" borderId="35" xfId="0" applyNumberFormat="1" applyFont="1" applyBorder="1" applyAlignment="1" applyProtection="1">
      <alignment horizontal="center"/>
      <protection locked="0"/>
    </xf>
    <xf numFmtId="167" fontId="24" fillId="0" borderId="0" xfId="0" applyNumberFormat="1" applyFont="1" applyAlignment="1" applyProtection="1">
      <alignment horizontal="center"/>
      <protection locked="0"/>
    </xf>
    <xf numFmtId="167" fontId="25" fillId="0" borderId="36" xfId="0" applyNumberFormat="1" applyFont="1" applyBorder="1" applyAlignment="1" applyProtection="1">
      <alignment horizontal="center"/>
      <protection locked="0"/>
    </xf>
    <xf numFmtId="0" fontId="137" fillId="0" borderId="121" xfId="0" applyFont="1" applyBorder="1" applyAlignment="1">
      <alignment horizontal="center" vertical="center"/>
    </xf>
    <xf numFmtId="167" fontId="111" fillId="0" borderId="0" xfId="0" applyNumberFormat="1" applyFont="1" applyAlignment="1" applyProtection="1">
      <alignment horizontal="center"/>
      <protection locked="0"/>
    </xf>
    <xf numFmtId="167" fontId="111" fillId="0" borderId="0" xfId="0" applyNumberFormat="1" applyFont="1" applyAlignment="1">
      <alignment horizontal="center"/>
    </xf>
    <xf numFmtId="167" fontId="104" fillId="0" borderId="36" xfId="0" applyNumberFormat="1" applyFont="1" applyBorder="1" applyAlignment="1" applyProtection="1">
      <alignment horizontal="center"/>
      <protection locked="0"/>
    </xf>
    <xf numFmtId="0" fontId="153" fillId="0" borderId="0" xfId="0" applyFont="1" applyAlignment="1">
      <alignment horizontal="center"/>
    </xf>
    <xf numFmtId="0" fontId="153" fillId="0" borderId="37" xfId="0" applyFont="1" applyBorder="1" applyAlignment="1">
      <alignment horizontal="center"/>
    </xf>
    <xf numFmtId="168" fontId="105" fillId="0" borderId="47" xfId="0" applyNumberFormat="1" applyFont="1" applyBorder="1" applyAlignment="1" applyProtection="1">
      <alignment horizontal="center"/>
      <protection locked="0"/>
    </xf>
    <xf numFmtId="0" fontId="125" fillId="0" borderId="47" xfId="0" applyFont="1" applyBorder="1" applyAlignment="1" applyProtection="1">
      <alignment horizontal="left"/>
      <protection locked="0"/>
    </xf>
    <xf numFmtId="0" fontId="126" fillId="0" borderId="47" xfId="0" applyFont="1" applyBorder="1" applyAlignment="1" applyProtection="1">
      <alignment horizontal="left"/>
      <protection locked="0"/>
    </xf>
    <xf numFmtId="168" fontId="105" fillId="0" borderId="49" xfId="0" applyNumberFormat="1" applyFont="1" applyBorder="1" applyAlignment="1" applyProtection="1">
      <alignment horizontal="center"/>
      <protection locked="0"/>
    </xf>
    <xf numFmtId="168" fontId="107" fillId="0" borderId="48" xfId="0" applyNumberFormat="1" applyFont="1" applyBorder="1" applyAlignment="1" applyProtection="1">
      <alignment horizontal="center"/>
      <protection locked="0"/>
    </xf>
    <xf numFmtId="0" fontId="125" fillId="0" borderId="49" xfId="0" applyFont="1" applyBorder="1" applyAlignment="1" applyProtection="1">
      <alignment horizontal="left"/>
      <protection locked="0"/>
    </xf>
    <xf numFmtId="0" fontId="126" fillId="0" borderId="49" xfId="0" applyFont="1" applyBorder="1" applyAlignment="1" applyProtection="1">
      <alignment horizontal="left"/>
      <protection locked="0"/>
    </xf>
    <xf numFmtId="0" fontId="128" fillId="0" borderId="49" xfId="0" applyFont="1" applyBorder="1" applyAlignment="1" applyProtection="1">
      <alignment horizontal="left"/>
      <protection locked="0"/>
    </xf>
    <xf numFmtId="168" fontId="113" fillId="0" borderId="49" xfId="0" applyNumberFormat="1" applyFont="1" applyBorder="1" applyAlignment="1" applyProtection="1">
      <alignment horizontal="center"/>
      <protection locked="0"/>
    </xf>
    <xf numFmtId="0" fontId="19" fillId="0" borderId="49" xfId="0" applyFont="1" applyBorder="1" applyAlignment="1" applyProtection="1">
      <alignment horizontal="left"/>
      <protection locked="0"/>
    </xf>
    <xf numFmtId="0" fontId="107" fillId="0" borderId="49" xfId="0" applyFont="1" applyBorder="1" applyAlignment="1" applyProtection="1">
      <alignment horizontal="center"/>
      <protection locked="0"/>
    </xf>
    <xf numFmtId="167" fontId="24" fillId="3" borderId="120" xfId="0" applyNumberFormat="1" applyFont="1" applyFill="1" applyBorder="1" applyAlignment="1" applyProtection="1">
      <alignment horizontal="center"/>
      <protection locked="0"/>
    </xf>
    <xf numFmtId="167" fontId="24" fillId="3" borderId="122" xfId="0" applyNumberFormat="1" applyFont="1" applyFill="1" applyBorder="1" applyAlignment="1" applyProtection="1">
      <alignment horizontal="center"/>
      <protection locked="0"/>
    </xf>
    <xf numFmtId="167" fontId="24" fillId="3" borderId="110" xfId="0" applyNumberFormat="1" applyFont="1" applyFill="1" applyBorder="1" applyAlignment="1" applyProtection="1">
      <alignment horizontal="center"/>
      <protection locked="0"/>
    </xf>
    <xf numFmtId="167" fontId="102" fillId="3" borderId="120" xfId="0" applyNumberFormat="1" applyFont="1" applyFill="1" applyBorder="1" applyAlignment="1" applyProtection="1">
      <alignment horizontal="center"/>
      <protection locked="0"/>
    </xf>
    <xf numFmtId="167" fontId="102" fillId="3" borderId="122" xfId="0" applyNumberFormat="1" applyFont="1" applyFill="1" applyBorder="1" applyAlignment="1" applyProtection="1">
      <alignment horizontal="center"/>
      <protection locked="0"/>
    </xf>
    <xf numFmtId="167" fontId="102" fillId="3" borderId="110" xfId="0" applyNumberFormat="1" applyFont="1" applyFill="1" applyBorder="1" applyAlignment="1" applyProtection="1">
      <alignment horizontal="center"/>
      <protection locked="0"/>
    </xf>
    <xf numFmtId="0" fontId="105" fillId="0" borderId="97" xfId="0" applyFont="1" applyBorder="1" applyAlignment="1" applyProtection="1">
      <alignment horizontal="center" vertical="center"/>
      <protection locked="0"/>
    </xf>
    <xf numFmtId="0" fontId="123" fillId="0" borderId="97" xfId="0" applyFont="1" applyBorder="1" applyAlignment="1" applyProtection="1">
      <alignment horizontal="center" vertical="center"/>
      <protection locked="0"/>
    </xf>
    <xf numFmtId="1" fontId="107" fillId="0" borderId="48" xfId="0" applyNumberFormat="1" applyFont="1" applyBorder="1" applyAlignment="1" applyProtection="1">
      <alignment horizontal="center"/>
      <protection locked="0"/>
    </xf>
    <xf numFmtId="167" fontId="1" fillId="12" borderId="114" xfId="0" applyNumberFormat="1" applyFont="1" applyFill="1" applyBorder="1" applyAlignment="1" applyProtection="1">
      <alignment horizontal="center"/>
      <protection locked="0"/>
    </xf>
    <xf numFmtId="167" fontId="1" fillId="0" borderId="47" xfId="0" applyNumberFormat="1" applyFont="1" applyBorder="1" applyAlignment="1" applyProtection="1">
      <alignment horizontal="center"/>
      <protection locked="0"/>
    </xf>
    <xf numFmtId="167" fontId="105" fillId="12" borderId="116" xfId="0" applyNumberFormat="1" applyFont="1" applyFill="1" applyBorder="1" applyAlignment="1" applyProtection="1">
      <alignment horizontal="center"/>
      <protection locked="0"/>
    </xf>
    <xf numFmtId="167" fontId="105" fillId="0" borderId="49" xfId="0" applyNumberFormat="1" applyFont="1" applyBorder="1" applyAlignment="1" applyProtection="1">
      <alignment horizontal="center"/>
      <protection locked="0"/>
    </xf>
    <xf numFmtId="167" fontId="1" fillId="12" borderId="116" xfId="0" applyNumberFormat="1" applyFont="1" applyFill="1" applyBorder="1" applyAlignment="1" applyProtection="1">
      <alignment horizontal="center"/>
      <protection locked="0"/>
    </xf>
    <xf numFmtId="167" fontId="1" fillId="0" borderId="49" xfId="0" applyNumberFormat="1" applyFont="1" applyBorder="1" applyAlignment="1" applyProtection="1">
      <alignment horizontal="center"/>
      <protection locked="0"/>
    </xf>
    <xf numFmtId="0" fontId="31" fillId="0" borderId="41" xfId="0" applyFont="1" applyBorder="1" applyAlignment="1" applyProtection="1">
      <alignment horizontal="left"/>
      <protection locked="0"/>
    </xf>
    <xf numFmtId="0" fontId="31" fillId="0" borderId="46" xfId="0" applyFont="1" applyBorder="1" applyAlignment="1" applyProtection="1">
      <alignment horizontal="left"/>
      <protection locked="0"/>
    </xf>
    <xf numFmtId="0" fontId="31" fillId="0" borderId="34" xfId="0" applyFont="1" applyBorder="1" applyAlignment="1" applyProtection="1">
      <alignment horizontal="left"/>
      <protection locked="0"/>
    </xf>
    <xf numFmtId="169" fontId="31" fillId="0" borderId="0" xfId="2" applyNumberFormat="1" applyFont="1" applyFill="1" applyBorder="1" applyAlignment="1" applyProtection="1">
      <alignment horizontal="center"/>
      <protection locked="0"/>
    </xf>
    <xf numFmtId="10" fontId="31" fillId="0" borderId="41" xfId="2" applyNumberFormat="1" applyFont="1" applyFill="1" applyBorder="1" applyAlignment="1" applyProtection="1">
      <alignment horizontal="center"/>
      <protection locked="0"/>
    </xf>
    <xf numFmtId="167" fontId="155" fillId="0" borderId="41" xfId="0" applyNumberFormat="1" applyFont="1" applyBorder="1" applyAlignment="1" applyProtection="1">
      <alignment horizontal="center"/>
      <protection locked="0"/>
    </xf>
    <xf numFmtId="168" fontId="31" fillId="0" borderId="120" xfId="0" applyNumberFormat="1" applyFont="1" applyBorder="1" applyAlignment="1" applyProtection="1">
      <alignment horizontal="center"/>
      <protection locked="0"/>
    </xf>
    <xf numFmtId="10" fontId="31" fillId="0" borderId="46" xfId="2" applyNumberFormat="1" applyFont="1" applyFill="1" applyBorder="1" applyAlignment="1" applyProtection="1">
      <alignment horizontal="center"/>
      <protection locked="0"/>
    </xf>
    <xf numFmtId="167" fontId="155" fillId="0" borderId="46" xfId="0" applyNumberFormat="1" applyFont="1" applyBorder="1" applyAlignment="1" applyProtection="1">
      <alignment horizontal="center"/>
      <protection locked="0"/>
    </xf>
    <xf numFmtId="168" fontId="31" fillId="0" borderId="122" xfId="0" applyNumberFormat="1" applyFont="1" applyBorder="1" applyAlignment="1" applyProtection="1">
      <alignment horizontal="center"/>
      <protection locked="0"/>
    </xf>
    <xf numFmtId="0" fontId="31" fillId="0" borderId="0" xfId="0" applyFont="1" applyAlignment="1" applyProtection="1">
      <alignment horizontal="center"/>
      <protection locked="0"/>
    </xf>
    <xf numFmtId="10" fontId="31" fillId="0" borderId="34" xfId="2" applyNumberFormat="1" applyFont="1" applyFill="1" applyBorder="1" applyAlignment="1" applyProtection="1">
      <alignment horizontal="center"/>
      <protection locked="0"/>
    </xf>
    <xf numFmtId="167" fontId="31" fillId="0" borderId="34" xfId="0" applyNumberFormat="1" applyFont="1" applyBorder="1" applyAlignment="1" applyProtection="1">
      <alignment horizontal="center"/>
      <protection locked="0"/>
    </xf>
    <xf numFmtId="168" fontId="31" fillId="0" borderId="44" xfId="0" applyNumberFormat="1" applyFont="1" applyBorder="1" applyAlignment="1" applyProtection="1">
      <alignment horizontal="center"/>
      <protection locked="0"/>
    </xf>
    <xf numFmtId="0" fontId="114" fillId="0" borderId="13" xfId="0" applyFont="1" applyBorder="1" applyAlignment="1" applyProtection="1">
      <alignment horizontal="center"/>
      <protection locked="0"/>
    </xf>
    <xf numFmtId="0" fontId="114" fillId="0" borderId="41" xfId="0" applyFont="1" applyBorder="1" applyAlignment="1" applyProtection="1">
      <alignment horizontal="center"/>
      <protection locked="0"/>
    </xf>
    <xf numFmtId="2" fontId="114" fillId="0" borderId="46" xfId="0" applyNumberFormat="1" applyFont="1" applyBorder="1" applyAlignment="1" applyProtection="1">
      <alignment horizontal="center"/>
      <protection locked="0"/>
    </xf>
    <xf numFmtId="167" fontId="114" fillId="0" borderId="46" xfId="0" applyNumberFormat="1" applyFont="1" applyBorder="1" applyAlignment="1" applyProtection="1">
      <alignment horizontal="center"/>
      <protection locked="0"/>
    </xf>
    <xf numFmtId="0" fontId="102" fillId="0" borderId="6" xfId="0" applyFont="1" applyBorder="1" applyAlignment="1" applyProtection="1">
      <alignment horizontal="center"/>
      <protection locked="0"/>
    </xf>
    <xf numFmtId="169" fontId="102" fillId="0" borderId="6" xfId="2" applyNumberFormat="1" applyFont="1" applyFill="1" applyBorder="1" applyAlignment="1" applyProtection="1">
      <alignment horizontal="center"/>
      <protection locked="0"/>
    </xf>
    <xf numFmtId="167" fontId="156" fillId="0" borderId="6" xfId="0" applyNumberFormat="1" applyFont="1" applyBorder="1" applyAlignment="1" applyProtection="1">
      <alignment horizontal="center"/>
      <protection locked="0"/>
    </xf>
    <xf numFmtId="169" fontId="102" fillId="0" borderId="0" xfId="2" applyNumberFormat="1" applyFont="1" applyFill="1" applyBorder="1" applyAlignment="1" applyProtection="1">
      <alignment horizontal="center"/>
      <protection locked="0"/>
    </xf>
    <xf numFmtId="10" fontId="102" fillId="0" borderId="41" xfId="2" applyNumberFormat="1" applyFont="1" applyFill="1" applyBorder="1" applyAlignment="1" applyProtection="1">
      <alignment horizontal="center"/>
      <protection locked="0"/>
    </xf>
    <xf numFmtId="167" fontId="104" fillId="0" borderId="41" xfId="0" applyNumberFormat="1" applyFont="1" applyBorder="1" applyAlignment="1" applyProtection="1">
      <alignment horizontal="center"/>
      <protection locked="0"/>
    </xf>
    <xf numFmtId="0" fontId="102" fillId="0" borderId="41" xfId="0" applyFont="1" applyBorder="1" applyAlignment="1" applyProtection="1">
      <alignment horizontal="left"/>
      <protection locked="0"/>
    </xf>
    <xf numFmtId="10" fontId="102" fillId="0" borderId="46" xfId="2" applyNumberFormat="1" applyFont="1" applyFill="1" applyBorder="1" applyAlignment="1" applyProtection="1">
      <alignment horizontal="center"/>
      <protection locked="0"/>
    </xf>
    <xf numFmtId="167" fontId="104" fillId="0" borderId="46" xfId="0" applyNumberFormat="1" applyFont="1" applyBorder="1" applyAlignment="1" applyProtection="1">
      <alignment horizontal="center"/>
      <protection locked="0"/>
    </xf>
    <xf numFmtId="0" fontId="102" fillId="0" borderId="46" xfId="0" applyFont="1" applyBorder="1" applyAlignment="1" applyProtection="1">
      <alignment horizontal="left"/>
      <protection locked="0"/>
    </xf>
    <xf numFmtId="0" fontId="102" fillId="0" borderId="14" xfId="0" applyFont="1" applyBorder="1" applyAlignment="1" applyProtection="1">
      <alignment horizontal="center"/>
      <protection locked="0"/>
    </xf>
    <xf numFmtId="10" fontId="102" fillId="0" borderId="34" xfId="0" applyNumberFormat="1" applyFont="1" applyBorder="1" applyAlignment="1" applyProtection="1">
      <alignment horizontal="center"/>
      <protection locked="0"/>
    </xf>
    <xf numFmtId="167" fontId="102" fillId="0" borderId="34" xfId="0" applyNumberFormat="1" applyFont="1" applyBorder="1" applyAlignment="1" applyProtection="1">
      <alignment horizontal="center"/>
      <protection locked="0"/>
    </xf>
    <xf numFmtId="0" fontId="102" fillId="0" borderId="34" xfId="0" applyFont="1" applyBorder="1" applyAlignment="1" applyProtection="1">
      <alignment horizontal="left"/>
      <protection locked="0"/>
    </xf>
    <xf numFmtId="168" fontId="104" fillId="0" borderId="122" xfId="0" applyNumberFormat="1" applyFont="1" applyBorder="1" applyAlignment="1" applyProtection="1">
      <alignment horizontal="center"/>
      <protection locked="0"/>
    </xf>
    <xf numFmtId="168" fontId="102" fillId="0" borderId="141" xfId="0" applyNumberFormat="1" applyFont="1" applyBorder="1" applyAlignment="1" applyProtection="1">
      <alignment horizontal="center"/>
      <protection locked="0"/>
    </xf>
    <xf numFmtId="168" fontId="102" fillId="0" borderId="142" xfId="0" applyNumberFormat="1" applyFont="1" applyBorder="1" applyAlignment="1" applyProtection="1">
      <alignment horizontal="center"/>
      <protection locked="0"/>
    </xf>
    <xf numFmtId="168" fontId="102" fillId="0" borderId="143" xfId="0" applyNumberFormat="1" applyFont="1" applyBorder="1" applyAlignment="1" applyProtection="1">
      <alignment horizontal="center"/>
      <protection locked="0"/>
    </xf>
    <xf numFmtId="0" fontId="0" fillId="92" borderId="0" xfId="0" applyFill="1"/>
    <xf numFmtId="0" fontId="157" fillId="92" borderId="0" xfId="0" applyFont="1" applyFill="1"/>
    <xf numFmtId="0" fontId="158" fillId="0" borderId="0" xfId="0" applyFont="1"/>
    <xf numFmtId="0" fontId="22" fillId="0" borderId="0" xfId="0" applyFont="1"/>
    <xf numFmtId="0" fontId="105" fillId="0" borderId="0" xfId="0" applyFont="1"/>
    <xf numFmtId="0" fontId="159" fillId="0" borderId="0" xfId="0" applyFont="1"/>
    <xf numFmtId="0" fontId="160" fillId="0" borderId="0" xfId="0" applyFont="1"/>
    <xf numFmtId="0" fontId="160" fillId="92" borderId="0" xfId="0" applyFont="1" applyFill="1"/>
    <xf numFmtId="1" fontId="160" fillId="93" borderId="0" xfId="0" applyNumberFormat="1" applyFont="1" applyFill="1"/>
    <xf numFmtId="0" fontId="160" fillId="93" borderId="0" xfId="0" applyFont="1" applyFill="1"/>
    <xf numFmtId="0" fontId="0" fillId="93" borderId="0" xfId="0" applyFill="1"/>
    <xf numFmtId="0" fontId="105" fillId="93" borderId="94" xfId="0" applyFont="1" applyFill="1" applyBorder="1" applyAlignment="1">
      <alignment horizontal="right"/>
    </xf>
    <xf numFmtId="1" fontId="105" fillId="93" borderId="94" xfId="0" applyNumberFormat="1" applyFont="1" applyFill="1" applyBorder="1" applyAlignment="1">
      <alignment horizontal="right"/>
    </xf>
    <xf numFmtId="184" fontId="105" fillId="93" borderId="94" xfId="0" applyNumberFormat="1" applyFont="1" applyFill="1" applyBorder="1" applyAlignment="1">
      <alignment horizontal="right"/>
    </xf>
    <xf numFmtId="189" fontId="105" fillId="93" borderId="94" xfId="25211" applyNumberFormat="1" applyFont="1" applyFill="1" applyBorder="1" applyAlignment="1">
      <alignment horizontal="right"/>
    </xf>
    <xf numFmtId="190" fontId="152" fillId="11" borderId="97" xfId="880" applyNumberFormat="1" applyFont="1" applyFill="1" applyBorder="1" applyAlignment="1">
      <alignment horizontal="center" vertical="center"/>
    </xf>
    <xf numFmtId="0" fontId="129" fillId="11" borderId="119" xfId="0" applyFont="1" applyFill="1" applyBorder="1" applyAlignment="1" applyProtection="1">
      <alignment horizontal="center"/>
      <protection locked="0"/>
    </xf>
    <xf numFmtId="168" fontId="129" fillId="11" borderId="144" xfId="0" applyNumberFormat="1" applyFont="1" applyFill="1" applyBorder="1" applyAlignment="1" applyProtection="1">
      <alignment horizontal="center"/>
      <protection locked="0"/>
    </xf>
    <xf numFmtId="0" fontId="129" fillId="11" borderId="119" xfId="0" applyFont="1" applyFill="1" applyBorder="1" applyAlignment="1" applyProtection="1">
      <alignment horizontal="left"/>
      <protection locked="0"/>
    </xf>
    <xf numFmtId="168" fontId="129" fillId="11" borderId="119" xfId="0" applyNumberFormat="1" applyFont="1" applyFill="1" applyBorder="1" applyAlignment="1" applyProtection="1">
      <alignment horizontal="center"/>
      <protection locked="0"/>
    </xf>
    <xf numFmtId="2" fontId="123" fillId="12" borderId="145" xfId="0" applyNumberFormat="1" applyFont="1" applyFill="1" applyBorder="1" applyAlignment="1" applyProtection="1">
      <alignment horizontal="center"/>
      <protection locked="0"/>
    </xf>
    <xf numFmtId="2" fontId="130" fillId="11" borderId="146" xfId="0" applyNumberFormat="1" applyFont="1" applyFill="1" applyBorder="1" applyAlignment="1" applyProtection="1">
      <alignment horizontal="center"/>
      <protection locked="0"/>
    </xf>
    <xf numFmtId="2" fontId="130" fillId="89" borderId="146" xfId="0" applyNumberFormat="1" applyFont="1" applyFill="1" applyBorder="1" applyAlignment="1" applyProtection="1">
      <alignment horizontal="center"/>
      <protection locked="0"/>
    </xf>
    <xf numFmtId="2" fontId="129" fillId="89" borderId="146" xfId="0" applyNumberFormat="1" applyFont="1" applyFill="1" applyBorder="1" applyAlignment="1" applyProtection="1">
      <alignment horizontal="center"/>
      <protection locked="0"/>
    </xf>
    <xf numFmtId="168" fontId="125" fillId="3" borderId="110" xfId="0" applyNumberFormat="1" applyFont="1" applyFill="1" applyBorder="1" applyAlignment="1" applyProtection="1">
      <alignment horizontal="center"/>
      <protection locked="0"/>
    </xf>
    <xf numFmtId="0" fontId="109" fillId="11" borderId="51" xfId="0" applyFont="1" applyFill="1" applyBorder="1" applyAlignment="1" applyProtection="1">
      <alignment horizontal="center"/>
      <protection locked="0"/>
    </xf>
    <xf numFmtId="0" fontId="124" fillId="11" borderId="147" xfId="0" applyFont="1" applyFill="1" applyBorder="1" applyAlignment="1">
      <alignment horizontal="center" vertical="center" wrapText="1"/>
    </xf>
    <xf numFmtId="167" fontId="114" fillId="11" borderId="0" xfId="0" applyNumberFormat="1" applyFont="1" applyFill="1" applyAlignment="1" applyProtection="1">
      <alignment horizontal="center"/>
      <protection locked="0"/>
    </xf>
    <xf numFmtId="167" fontId="114" fillId="87" borderId="0" xfId="0" applyNumberFormat="1" applyFont="1" applyFill="1" applyAlignment="1" applyProtection="1">
      <alignment horizontal="center"/>
      <protection locked="0"/>
    </xf>
    <xf numFmtId="167" fontId="114" fillId="89" borderId="0" xfId="0" applyNumberFormat="1" applyFont="1" applyFill="1" applyAlignment="1" applyProtection="1">
      <alignment horizontal="center"/>
      <protection locked="0"/>
    </xf>
    <xf numFmtId="167" fontId="114" fillId="10" borderId="0" xfId="0" applyNumberFormat="1" applyFont="1" applyFill="1" applyAlignment="1" applyProtection="1">
      <alignment horizontal="center"/>
      <protection locked="0"/>
    </xf>
    <xf numFmtId="0" fontId="114" fillId="11" borderId="148" xfId="0" applyFont="1" applyFill="1" applyBorder="1" applyAlignment="1">
      <alignment horizontal="center"/>
    </xf>
    <xf numFmtId="167" fontId="114" fillId="92" borderId="0" xfId="0" applyNumberFormat="1" applyFont="1" applyFill="1" applyAlignment="1" applyProtection="1">
      <alignment horizontal="center"/>
      <protection locked="0"/>
    </xf>
    <xf numFmtId="2" fontId="116" fillId="0" borderId="149" xfId="0" applyNumberFormat="1" applyFont="1" applyBorder="1" applyAlignment="1" applyProtection="1">
      <alignment horizontal="center"/>
      <protection locked="0"/>
    </xf>
    <xf numFmtId="0" fontId="116" fillId="3" borderId="34" xfId="0" applyFont="1" applyFill="1" applyBorder="1" applyAlignment="1" applyProtection="1">
      <alignment horizontal="left"/>
      <protection locked="0"/>
    </xf>
    <xf numFmtId="167" fontId="128" fillId="92" borderId="150" xfId="0" applyNumberFormat="1" applyFont="1" applyFill="1" applyBorder="1" applyAlignment="1" applyProtection="1">
      <alignment horizontal="center"/>
      <protection locked="0"/>
    </xf>
    <xf numFmtId="2" fontId="116" fillId="94" borderId="22" xfId="0" applyNumberFormat="1" applyFont="1" applyFill="1" applyBorder="1" applyAlignment="1" applyProtection="1">
      <alignment horizontal="center"/>
      <protection locked="0"/>
    </xf>
    <xf numFmtId="2" fontId="161" fillId="94" borderId="6" xfId="0" applyNumberFormat="1" applyFont="1" applyFill="1" applyBorder="1" applyAlignment="1" applyProtection="1">
      <alignment horizontal="center" vertical="center"/>
      <protection locked="0"/>
    </xf>
    <xf numFmtId="0" fontId="161" fillId="94" borderId="51" xfId="0" applyFont="1" applyFill="1" applyBorder="1" applyAlignment="1" applyProtection="1">
      <alignment horizontal="center" vertical="center"/>
      <protection locked="0"/>
    </xf>
    <xf numFmtId="0" fontId="161" fillId="94" borderId="6" xfId="0" applyFont="1" applyFill="1" applyBorder="1" applyAlignment="1" applyProtection="1">
      <alignment horizontal="center" vertical="center"/>
      <protection locked="0"/>
    </xf>
    <xf numFmtId="0" fontId="161" fillId="94" borderId="17" xfId="0" applyFont="1" applyFill="1" applyBorder="1" applyAlignment="1" applyProtection="1">
      <alignment horizontal="center" vertical="center"/>
      <protection locked="0"/>
    </xf>
    <xf numFmtId="2" fontId="114" fillId="94" borderId="0" xfId="0" applyNumberFormat="1" applyFont="1" applyFill="1" applyAlignment="1" applyProtection="1">
      <alignment vertical="center" wrapText="1"/>
      <protection locked="0"/>
    </xf>
    <xf numFmtId="2" fontId="114" fillId="94" borderId="0" xfId="0" applyNumberFormat="1" applyFont="1" applyFill="1" applyAlignment="1" applyProtection="1">
      <alignment horizontal="center" vertical="center" wrapText="1"/>
      <protection locked="0"/>
    </xf>
    <xf numFmtId="2" fontId="116" fillId="94" borderId="150" xfId="0" applyNumberFormat="1" applyFont="1" applyFill="1" applyBorder="1" applyAlignment="1" applyProtection="1">
      <alignment horizontal="center"/>
      <protection locked="0"/>
    </xf>
    <xf numFmtId="9" fontId="116" fillId="94" borderId="149" xfId="2" applyFont="1" applyFill="1" applyBorder="1" applyAlignment="1" applyProtection="1">
      <alignment horizontal="center"/>
      <protection locked="0"/>
    </xf>
    <xf numFmtId="0" fontId="137" fillId="95" borderId="121" xfId="0" applyFont="1" applyFill="1" applyBorder="1" applyAlignment="1">
      <alignment horizontal="center" vertical="center"/>
    </xf>
    <xf numFmtId="167" fontId="24" fillId="95" borderId="0" xfId="0" applyNumberFormat="1" applyFont="1" applyFill="1" applyAlignment="1" applyProtection="1">
      <alignment horizontal="center"/>
      <protection locked="0"/>
    </xf>
    <xf numFmtId="0" fontId="153" fillId="92" borderId="0" xfId="0" applyFont="1" applyFill="1" applyAlignment="1">
      <alignment horizontal="center"/>
    </xf>
    <xf numFmtId="0" fontId="153" fillId="92" borderId="37" xfId="0" applyFont="1" applyFill="1" applyBorder="1" applyAlignment="1">
      <alignment horizontal="center"/>
    </xf>
    <xf numFmtId="0" fontId="137" fillId="92" borderId="121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0" fillId="8" borderId="24" xfId="0" applyFill="1" applyBorder="1" applyAlignment="1">
      <alignment horizontal="center"/>
    </xf>
    <xf numFmtId="0" fontId="0" fillId="8" borderId="39" xfId="0" applyFill="1" applyBorder="1" applyAlignment="1">
      <alignment horizontal="center"/>
    </xf>
    <xf numFmtId="0" fontId="0" fillId="8" borderId="33" xfId="0" applyFill="1" applyBorder="1" applyAlignment="1">
      <alignment horizontal="center"/>
    </xf>
    <xf numFmtId="0" fontId="9" fillId="7" borderId="9" xfId="0" applyFont="1" applyFill="1" applyBorder="1" applyAlignment="1">
      <alignment horizontal="center" vertical="center"/>
    </xf>
    <xf numFmtId="0" fontId="120" fillId="3" borderId="97" xfId="0" applyFont="1" applyFill="1" applyBorder="1" applyAlignment="1" applyProtection="1">
      <alignment horizontal="left" vertical="center"/>
      <protection locked="0"/>
    </xf>
    <xf numFmtId="0" fontId="105" fillId="3" borderId="40" xfId="0" applyFont="1" applyFill="1" applyBorder="1" applyAlignment="1" applyProtection="1">
      <alignment horizontal="center"/>
      <protection locked="0"/>
    </xf>
    <xf numFmtId="9" fontId="114" fillId="94" borderId="41" xfId="2" applyFont="1" applyFill="1" applyBorder="1" applyAlignment="1" applyProtection="1">
      <alignment horizontal="center" vertical="center" wrapText="1"/>
      <protection locked="0"/>
    </xf>
    <xf numFmtId="9" fontId="114" fillId="94" borderId="13" xfId="2" applyFont="1" applyFill="1" applyBorder="1" applyAlignment="1" applyProtection="1">
      <alignment horizontal="center" vertical="center" wrapText="1"/>
      <protection locked="0"/>
    </xf>
    <xf numFmtId="2" fontId="114" fillId="94" borderId="110" xfId="0" applyNumberFormat="1" applyFont="1" applyFill="1" applyBorder="1" applyAlignment="1" applyProtection="1">
      <alignment horizontal="center" vertical="center"/>
      <protection locked="0"/>
    </xf>
    <xf numFmtId="2" fontId="114" fillId="94" borderId="97" xfId="0" applyNumberFormat="1" applyFont="1" applyFill="1" applyBorder="1" applyAlignment="1" applyProtection="1">
      <alignment horizontal="center" vertical="center"/>
      <protection locked="0"/>
    </xf>
    <xf numFmtId="167" fontId="119" fillId="11" borderId="95" xfId="0" applyNumberFormat="1" applyFont="1" applyFill="1" applyBorder="1" applyAlignment="1">
      <alignment horizontal="center" vertical="center"/>
    </xf>
    <xf numFmtId="167" fontId="119" fillId="11" borderId="96" xfId="0" applyNumberFormat="1" applyFont="1" applyFill="1" applyBorder="1" applyAlignment="1">
      <alignment horizontal="center" vertical="center"/>
    </xf>
    <xf numFmtId="167" fontId="25" fillId="3" borderId="133" xfId="0" applyNumberFormat="1" applyFont="1" applyFill="1" applyBorder="1" applyAlignment="1" applyProtection="1">
      <alignment horizontal="center" vertical="center"/>
      <protection locked="0"/>
    </xf>
    <xf numFmtId="167" fontId="104" fillId="3" borderId="133" xfId="0" applyNumberFormat="1" applyFont="1" applyFill="1" applyBorder="1" applyAlignment="1" applyProtection="1">
      <alignment horizontal="center" vertical="center"/>
      <protection locked="0"/>
    </xf>
    <xf numFmtId="0" fontId="125" fillId="3" borderId="46" xfId="0" applyFont="1" applyFill="1" applyBorder="1" applyAlignment="1" applyProtection="1">
      <alignment horizontal="center" vertical="center" wrapText="1"/>
      <protection locked="0"/>
    </xf>
    <xf numFmtId="0" fontId="125" fillId="3" borderId="34" xfId="0" applyFont="1" applyFill="1" applyBorder="1" applyAlignment="1" applyProtection="1">
      <alignment horizontal="center" vertical="center" wrapText="1"/>
      <protection locked="0"/>
    </xf>
    <xf numFmtId="0" fontId="154" fillId="3" borderId="19" xfId="0" applyFont="1" applyFill="1" applyBorder="1" applyAlignment="1">
      <alignment horizontal="center" vertical="center"/>
    </xf>
    <xf numFmtId="0" fontId="154" fillId="3" borderId="18" xfId="0" applyFont="1" applyFill="1" applyBorder="1" applyAlignment="1">
      <alignment horizontal="center" vertical="center"/>
    </xf>
    <xf numFmtId="167" fontId="24" fillId="3" borderId="133" xfId="0" applyNumberFormat="1" applyFont="1" applyFill="1" applyBorder="1" applyAlignment="1" applyProtection="1">
      <alignment horizontal="left" vertical="center"/>
      <protection locked="0"/>
    </xf>
    <xf numFmtId="167" fontId="102" fillId="3" borderId="133" xfId="0" applyNumberFormat="1" applyFont="1" applyFill="1" applyBorder="1" applyAlignment="1" applyProtection="1">
      <alignment horizontal="left" vertical="center"/>
      <protection locked="0"/>
    </xf>
    <xf numFmtId="0" fontId="8" fillId="93" borderId="0" xfId="0" applyFont="1" applyFill="1" applyAlignment="1">
      <alignment horizontal="center" vertical="center" wrapText="1"/>
    </xf>
  </cellXfs>
  <cellStyles count="25212">
    <cellStyle name="_05-02-09 Info DPOA" xfId="12" xr:uid="{00000000-0005-0000-0000-000000000000}"/>
    <cellStyle name="_Carga Unidades Plan Jul 09" xfId="13" xr:uid="{00000000-0005-0000-0000-000001000000}"/>
    <cellStyle name="_Carga Unidades Plan Jul 09 2" xfId="14" xr:uid="{00000000-0005-0000-0000-000002000000}"/>
    <cellStyle name="_Carga Unidades Plan Jul 09 2 2" xfId="895" xr:uid="{83365D87-2704-421C-BD73-A68529458FF2}"/>
    <cellStyle name="_Carga Unidades Plan Jul 09 3" xfId="15" xr:uid="{00000000-0005-0000-0000-000003000000}"/>
    <cellStyle name="_Carga Unidades Plan Jul 09 3 2" xfId="896" xr:uid="{19DBB54C-CC3E-4F51-9481-1242E377E889}"/>
    <cellStyle name="_Comité Refino 17-feb 08" xfId="657" xr:uid="{00000000-0005-0000-0000-000004000000}"/>
    <cellStyle name="_Comité Refino 19-julio 09" xfId="16" xr:uid="{00000000-0005-0000-0000-000005000000}"/>
    <cellStyle name="_Comité Refino 19-julio 09 2" xfId="17" xr:uid="{00000000-0005-0000-0000-000006000000}"/>
    <cellStyle name="_Comité Refino 19-julio 09 2 2" xfId="897" xr:uid="{B80508B3-D6CF-43DA-866F-4ED79E717354}"/>
    <cellStyle name="_Comité Refino 19-julio 09 3" xfId="18" xr:uid="{00000000-0005-0000-0000-000007000000}"/>
    <cellStyle name="_Comité Refino 19-julio 09 3 2" xfId="898" xr:uid="{28B4E534-4AFA-4B11-91F8-485FD1F882DB}"/>
    <cellStyle name="_Despachos Mes" xfId="19" xr:uid="{00000000-0005-0000-0000-000008000000}"/>
    <cellStyle name="_Despachos Mes 2" xfId="20" xr:uid="{00000000-0005-0000-0000-000009000000}"/>
    <cellStyle name="_Despachos Mes 2 2" xfId="899" xr:uid="{0F83C82A-A4EA-4C2A-88B6-D69767A34278}"/>
    <cellStyle name="_Despachos Mes 3" xfId="21" xr:uid="{00000000-0005-0000-0000-00000A000000}"/>
    <cellStyle name="_Despachos Mes 3 2" xfId="900" xr:uid="{252ACABF-95A7-480C-B958-BFC93484A099}"/>
    <cellStyle name="_Despachos Mes 4" xfId="901" xr:uid="{A68EAE66-1319-490F-B7D2-9312F79BC50A}"/>
    <cellStyle name="_Despachos Mes 4 2" xfId="902" xr:uid="{497602FA-D783-4DE9-9EAE-E70583F7F7A5}"/>
    <cellStyle name="_Detalle PIMS junio" xfId="22" xr:uid="{00000000-0005-0000-0000-00000B000000}"/>
    <cellStyle name="_Formulas Blend" xfId="23" xr:uid="{00000000-0005-0000-0000-00000C000000}"/>
    <cellStyle name="_Formulas Blend 2" xfId="24" xr:uid="{00000000-0005-0000-0000-00000D000000}"/>
    <cellStyle name="_Formulas Blend 2 2" xfId="903" xr:uid="{CCF062C2-7BDA-4E41-85D9-9A998EEF9A33}"/>
    <cellStyle name="_Formulas Blend 3" xfId="25" xr:uid="{00000000-0005-0000-0000-00000E000000}"/>
    <cellStyle name="_Formulas Blend 3 2" xfId="904" xr:uid="{B3C5B457-81A2-4857-9C51-8288650CDF04}"/>
    <cellStyle name="_Índice de Margen 2006" xfId="26" xr:uid="{00000000-0005-0000-0000-00000F000000}"/>
    <cellStyle name="_Índice de Margen 2006 2" xfId="27" xr:uid="{00000000-0005-0000-0000-000010000000}"/>
    <cellStyle name="_Índice de Margen 2006 2 2" xfId="905" xr:uid="{DE932519-3C57-42B3-AA9F-062004E86899}"/>
    <cellStyle name="_Índice de Margen 2006 3" xfId="28" xr:uid="{00000000-0005-0000-0000-000011000000}"/>
    <cellStyle name="_Índice de Margen 2006 3 2" xfId="906" xr:uid="{100E69B0-A685-4F56-BD66-50BDB913E2A7}"/>
    <cellStyle name="_Índice de Margen 2006 4" xfId="907" xr:uid="{2AD3E54D-EA12-46FE-85B2-6BA520890047}"/>
    <cellStyle name="_Índice de Margen 2006 4 2" xfId="908" xr:uid="{26C0A0D7-C041-4D14-AD7C-CD19F721A7AA}"/>
    <cellStyle name="_Índice de Margen 2007bckup" xfId="29" xr:uid="{00000000-0005-0000-0000-000012000000}"/>
    <cellStyle name="_Índice de Margen 2007bckup 2" xfId="30" xr:uid="{00000000-0005-0000-0000-000013000000}"/>
    <cellStyle name="_Índice de Margen 2007bckup 2 2" xfId="909" xr:uid="{56FAF971-04F2-41CE-9E73-5F7517B19042}"/>
    <cellStyle name="_Índice de Margen 2007bckup 3" xfId="31" xr:uid="{00000000-0005-0000-0000-000014000000}"/>
    <cellStyle name="_Índice de Margen 2007bckup 3 2" xfId="910" xr:uid="{981F2549-2319-4713-A81E-BD3D21E24D58}"/>
    <cellStyle name="_Índice de Margen 2007bckup 4" xfId="911" xr:uid="{99ACBBBA-0418-40C2-9465-8EDB497101D8}"/>
    <cellStyle name="_Índice de Margen 2007bckup 4 2" xfId="912" xr:uid="{81F154CF-5924-46ED-8AD9-9D7B61F02D26}"/>
    <cellStyle name="_Inventarios@dia" xfId="32" xr:uid="{00000000-0005-0000-0000-000015000000}"/>
    <cellStyle name="_Libro1" xfId="33" xr:uid="{00000000-0005-0000-0000-000016000000}"/>
    <cellStyle name="_Libro3" xfId="34" xr:uid="{00000000-0005-0000-0000-000017000000}"/>
    <cellStyle name="_Margen y Resultado OP" xfId="35" xr:uid="{00000000-0005-0000-0000-000018000000}"/>
    <cellStyle name="_margenes_072006 (2)" xfId="36" xr:uid="{00000000-0005-0000-0000-000019000000}"/>
    <cellStyle name="_margenes_072006 (2) 2" xfId="37" xr:uid="{00000000-0005-0000-0000-00001A000000}"/>
    <cellStyle name="_margenes_072006 (2) 2 2" xfId="913" xr:uid="{5BF902B7-C330-490A-8EA0-DCCC76C5CF55}"/>
    <cellStyle name="_margenes_072006 (2) 3" xfId="38" xr:uid="{00000000-0005-0000-0000-00001B000000}"/>
    <cellStyle name="_margenes_072006 (2) 3 2" xfId="914" xr:uid="{8337CD94-C04B-45F1-A7E9-7AD6BBA308B3}"/>
    <cellStyle name="_margenes_072006 (2) 4" xfId="915" xr:uid="{03D8C88A-C0B6-45FD-ADD5-A88ADCDFFB90}"/>
    <cellStyle name="_margenes_072006 (2) 4 2" xfId="916" xr:uid="{8890EE98-670C-4365-BA67-51C0B05B0958}"/>
    <cellStyle name="_Paro J-675" xfId="39" xr:uid="{00000000-0005-0000-0000-00001C000000}"/>
    <cellStyle name="_Paro J-675 2" xfId="40" xr:uid="{00000000-0005-0000-0000-00001D000000}"/>
    <cellStyle name="_Paro J-675 2 2" xfId="917" xr:uid="{B9864200-858D-4C32-B5BF-7E722FD8E5DE}"/>
    <cellStyle name="_Paro J-675 3" xfId="41" xr:uid="{00000000-0005-0000-0000-00001E000000}"/>
    <cellStyle name="_Paro J-675 3 2" xfId="918" xr:uid="{34BDF522-B69D-4006-BA24-CAA919E9D995}"/>
    <cellStyle name="_Paro J-675 4" xfId="919" xr:uid="{B54446EB-49BE-4948-B9AF-48788DE84159}"/>
    <cellStyle name="_Paro J-675 4 2" xfId="920" xr:uid="{FCCD9666-A980-4234-8304-C72890E3940C}"/>
    <cellStyle name="_Paro unidad" xfId="42" xr:uid="{00000000-0005-0000-0000-00001F000000}"/>
    <cellStyle name="_Paro unidad 2" xfId="43" xr:uid="{00000000-0005-0000-0000-000020000000}"/>
    <cellStyle name="_Paro unidad 2 2" xfId="921" xr:uid="{33E76BD0-F4E2-4D3E-8BE4-55A70126A739}"/>
    <cellStyle name="_Paro unidad 3" xfId="44" xr:uid="{00000000-0005-0000-0000-000021000000}"/>
    <cellStyle name="_Paro unidad 3 2" xfId="922" xr:uid="{A384FE2B-F7F6-4D7D-8A34-F33C257C0480}"/>
    <cellStyle name="_PQ-AD-CAT-2000-2006" xfId="45" xr:uid="{00000000-0005-0000-0000-000022000000}"/>
    <cellStyle name="_PQ-AD-CAT-2000-2006 2" xfId="686" xr:uid="{00000000-0005-0000-0000-000023000000}"/>
    <cellStyle name="_Producciones" xfId="46" xr:uid="{00000000-0005-0000-0000-000024000000}"/>
    <cellStyle name="_SALIDAS X PLANTA  SEPTIEMBRE 20045" xfId="47" xr:uid="{00000000-0005-0000-0000-000025000000}"/>
    <cellStyle name="=C:\WINNT35\SYSTEM32\COMMAND.COM" xfId="48" xr:uid="{00000000-0005-0000-0000-000026000000}"/>
    <cellStyle name="0752-93035" xfId="49" xr:uid="{00000000-0005-0000-0000-000027000000}"/>
    <cellStyle name="0752-93035 2" xfId="687" xr:uid="{00000000-0005-0000-0000-000028000000}"/>
    <cellStyle name="1 - Modelo1" xfId="50" xr:uid="{00000000-0005-0000-0000-000029000000}"/>
    <cellStyle name="20% - Accent1" xfId="51" xr:uid="{00000000-0005-0000-0000-00002A000000}"/>
    <cellStyle name="20% - Accent1 10" xfId="4227" xr:uid="{C36F54A6-1796-4A47-88FD-E76FFEBA6C47}"/>
    <cellStyle name="20% - Accent1 10 2" xfId="16291" xr:uid="{E0D215F2-3A9A-41C8-9AC5-FAC9B65D6126}"/>
    <cellStyle name="20% - Accent1 11" xfId="7203" xr:uid="{71851248-B8DB-4A5F-A86B-C67CAA9971CE}"/>
    <cellStyle name="20% - Accent1 11 2" xfId="19267" xr:uid="{25BB2714-75F0-4B54-8B0E-3DEB15EE8721}"/>
    <cellStyle name="20% - Accent1 12" xfId="10179" xr:uid="{49D97822-E77A-44C7-BCF4-6B9FE2CDE83A}"/>
    <cellStyle name="20% - Accent1 12 2" xfId="22243" xr:uid="{4D611CB4-6E73-4F23-B58C-3C6D5B8C6214}"/>
    <cellStyle name="20% - Accent1 2" xfId="52" xr:uid="{00000000-0005-0000-0000-00002B000000}"/>
    <cellStyle name="20% - Accent1 2 10" xfId="13148" xr:uid="{B69AF632-0E00-4B9A-A844-B009EAA9BB9C}"/>
    <cellStyle name="20% - Accent1 2 2" xfId="925" xr:uid="{74A47C0C-8787-4FD3-8367-47C9FA9B2582}"/>
    <cellStyle name="20% - Accent1 2 2 2" xfId="4228" xr:uid="{BAFBA29C-E133-48B7-9F1E-24FDFF8D05C2}"/>
    <cellStyle name="20% - Accent1 2 2 2 2" xfId="16292" xr:uid="{3D42884B-8124-422C-BA00-7161090AC30C}"/>
    <cellStyle name="20% - Accent1 2 2 3" xfId="7204" xr:uid="{13C9A8AA-8B92-4BE9-8F32-3375E12BDB39}"/>
    <cellStyle name="20% - Accent1 2 2 3 2" xfId="19268" xr:uid="{1AF68A84-5DD5-4BB0-B99B-64E7244C463C}"/>
    <cellStyle name="20% - Accent1 2 2 4" xfId="10180" xr:uid="{D158E1CC-79A0-45A3-943D-524E00310624}"/>
    <cellStyle name="20% - Accent1 2 2 4 2" xfId="22244" xr:uid="{D2E458B8-75C2-4CDC-AEB9-CC07E01DE769}"/>
    <cellStyle name="20% - Accent1 2 2 5" xfId="13244" xr:uid="{CB6580B4-FC2B-4484-9753-AA0A96BD6B2B}"/>
    <cellStyle name="20% - Accent1 2 3" xfId="926" xr:uid="{F5E02C2B-855F-49CD-A78A-50A54DC533D1}"/>
    <cellStyle name="20% - Accent1 2 4" xfId="927" xr:uid="{6C0CE5ED-E832-4F9D-BDBE-7D0F6EF9541E}"/>
    <cellStyle name="20% - Accent1 2 4 2" xfId="4229" xr:uid="{6DB54BFD-1EF1-46D4-8CB8-2B477435488E}"/>
    <cellStyle name="20% - Accent1 2 4 2 2" xfId="16293" xr:uid="{AD406879-81C1-4FEF-B733-460A903EF236}"/>
    <cellStyle name="20% - Accent1 2 4 3" xfId="7205" xr:uid="{2E417CCB-C7D8-48C0-86F8-E5120BC17F2A}"/>
    <cellStyle name="20% - Accent1 2 4 3 2" xfId="19269" xr:uid="{72C047F7-92AF-488B-818C-3CA08F785D3E}"/>
    <cellStyle name="20% - Accent1 2 4 4" xfId="10181" xr:uid="{34E768A2-681A-4BD1-B17B-4B78DBDB547F}"/>
    <cellStyle name="20% - Accent1 2 4 4 2" xfId="22245" xr:uid="{CE0347AB-82CA-4BC8-9D45-BF25D4F0CFF9}"/>
    <cellStyle name="20% - Accent1 2 4 5" xfId="13245" xr:uid="{3C62C19F-E92F-42B5-BB3C-857FC7CE1D9A}"/>
    <cellStyle name="20% - Accent1 2 5" xfId="1479" xr:uid="{DF2BA5B5-B4EF-4F05-B976-E60F92CFB70D}"/>
    <cellStyle name="20% - Accent1 2 5 2" xfId="4481" xr:uid="{9C44921F-B719-41E5-8C9B-17915056E5BF}"/>
    <cellStyle name="20% - Accent1 2 5 2 2" xfId="16545" xr:uid="{A5DDCE24-93C7-4035-AD1C-E2E82DF81AD0}"/>
    <cellStyle name="20% - Accent1 2 5 3" xfId="7457" xr:uid="{033B39C1-197A-4B82-9A90-EEDDBD5792F7}"/>
    <cellStyle name="20% - Accent1 2 5 3 2" xfId="19521" xr:uid="{95FA5E34-5184-487B-92B0-53725EA74346}"/>
    <cellStyle name="20% - Accent1 2 5 4" xfId="10432" xr:uid="{96489098-C02C-4E47-905E-03DA3F01EAB3}"/>
    <cellStyle name="20% - Accent1 2 5 4 2" xfId="22496" xr:uid="{A414696B-053F-40FC-AB07-F1A28C265EA4}"/>
    <cellStyle name="20% - Accent1 2 5 5" xfId="13569" xr:uid="{474A8CA5-8580-408A-9ACE-235002423015}"/>
    <cellStyle name="20% - Accent1 2 6" xfId="2179" xr:uid="{3B81561B-DC4D-435A-B943-F4A58FA360C9}"/>
    <cellStyle name="20% - Accent1 2 6 2" xfId="5155" xr:uid="{230B374F-BA83-4F0C-8DEC-91E698886E49}"/>
    <cellStyle name="20% - Accent1 2 6 2 2" xfId="17219" xr:uid="{A1E1E04E-6916-473F-B605-F00CBDD1F50E}"/>
    <cellStyle name="20% - Accent1 2 6 3" xfId="8131" xr:uid="{2BC059FB-FF93-4EF2-99D0-944F15A48E5F}"/>
    <cellStyle name="20% - Accent1 2 6 3 2" xfId="20195" xr:uid="{54234D90-7157-4712-ACA7-80CB506A17EF}"/>
    <cellStyle name="20% - Accent1 2 6 4" xfId="11106" xr:uid="{3225ACF1-2AC6-41F1-B112-01DE21ACCEC6}"/>
    <cellStyle name="20% - Accent1 2 6 4 2" xfId="23170" xr:uid="{4C1B804D-5DF4-4A86-B974-815368C87BB0}"/>
    <cellStyle name="20% - Accent1 2 6 5" xfId="14243" xr:uid="{4701FD9E-AAE8-4604-B5C3-CE8683AE0697}"/>
    <cellStyle name="20% - Accent1 2 7" xfId="3054" xr:uid="{F13BEA16-50C2-4E10-8AD6-12253C6401D6}"/>
    <cellStyle name="20% - Accent1 2 7 2" xfId="6030" xr:uid="{856F0957-E42A-43CB-A1E3-492ABB1FDDCB}"/>
    <cellStyle name="20% - Accent1 2 7 2 2" xfId="18094" xr:uid="{633902E7-25FA-479C-A586-7004A9A821AE}"/>
    <cellStyle name="20% - Accent1 2 7 3" xfId="9006" xr:uid="{77565E4C-E66A-44D0-A9A1-C9D03B7E6FEB}"/>
    <cellStyle name="20% - Accent1 2 7 3 2" xfId="21070" xr:uid="{2523F6CC-89AB-42BE-958A-CE19AC64B4B5}"/>
    <cellStyle name="20% - Accent1 2 7 4" xfId="11981" xr:uid="{2E20E767-B18F-45B7-AD35-C17F999DA275}"/>
    <cellStyle name="20% - Accent1 2 7 4 2" xfId="24045" xr:uid="{82BDB37E-9727-4D8C-B395-41762AECCA6B}"/>
    <cellStyle name="20% - Accent1 2 7 5" xfId="15118" xr:uid="{E3B14BBD-14DB-4008-8360-739EE6461052}"/>
    <cellStyle name="20% - Accent1 2 8" xfId="3928" xr:uid="{C5F7A920-7858-4DE1-BBC8-62FC7A7A9BFA}"/>
    <cellStyle name="20% - Accent1 2 8 2" xfId="6904" xr:uid="{31FEE936-255D-4AB2-AE86-92076DE1D400}"/>
    <cellStyle name="20% - Accent1 2 8 2 2" xfId="18968" xr:uid="{76C03589-DC33-486F-A36B-0980ED31D692}"/>
    <cellStyle name="20% - Accent1 2 8 3" xfId="9880" xr:uid="{1113CC11-6392-473F-98E0-457C521FBAA9}"/>
    <cellStyle name="20% - Accent1 2 8 3 2" xfId="21944" xr:uid="{056437DC-3AC7-48DC-B314-C839AEC7970A}"/>
    <cellStyle name="20% - Accent1 2 8 4" xfId="12855" xr:uid="{678644F9-6D1B-485F-8D72-1F446EEABCFE}"/>
    <cellStyle name="20% - Accent1 2 8 4 2" xfId="24919" xr:uid="{E48F5B83-F0B3-40D0-98AB-0DE0968E4148}"/>
    <cellStyle name="20% - Accent1 2 8 5" xfId="15992" xr:uid="{9E7E6955-721C-45C3-9577-F6EFF44981F2}"/>
    <cellStyle name="20% - Accent1 2 9" xfId="924" xr:uid="{F8AC6E0D-EE31-42A9-9AA9-A26E46576302}"/>
    <cellStyle name="20% - Accent1 3" xfId="688" xr:uid="{00000000-0005-0000-0000-00002C000000}"/>
    <cellStyle name="20% - Accent1 3 10" xfId="10182" xr:uid="{87C677F6-D0A8-408D-9080-C173CD6CB57B}"/>
    <cellStyle name="20% - Accent1 3 10 2" xfId="22246" xr:uid="{20F27410-1694-4846-9C16-08F59D9D586B}"/>
    <cellStyle name="20% - Accent1 3 11" xfId="13204" xr:uid="{823C3641-EA93-4400-9A8F-F2009E31E617}"/>
    <cellStyle name="20% - Accent1 3 2" xfId="929" xr:uid="{6298DB91-D0BB-4BC8-9D3D-6AAE4F785E60}"/>
    <cellStyle name="20% - Accent1 3 2 2" xfId="4231" xr:uid="{798EE8BD-E6AB-43F6-AAB4-4EBCC73D0098}"/>
    <cellStyle name="20% - Accent1 3 2 2 2" xfId="16295" xr:uid="{4269AC8B-4483-4355-B7C5-578632E6CF10}"/>
    <cellStyle name="20% - Accent1 3 2 3" xfId="7207" xr:uid="{ABCADBE1-DDC3-4A02-8515-0135F3DC3864}"/>
    <cellStyle name="20% - Accent1 3 2 3 2" xfId="19271" xr:uid="{5AFBA332-2C86-4602-8A57-9ADEF6A19411}"/>
    <cellStyle name="20% - Accent1 3 2 4" xfId="10183" xr:uid="{63455ACF-E882-4501-986F-642DC29D4DC9}"/>
    <cellStyle name="20% - Accent1 3 2 4 2" xfId="22247" xr:uid="{3C8C19A5-031D-4289-B55A-A66C555459D6}"/>
    <cellStyle name="20% - Accent1 3 2 5" xfId="13247" xr:uid="{A7B868AA-6705-4BC9-937D-D203920A39CF}"/>
    <cellStyle name="20% - Accent1 3 3" xfId="1536" xr:uid="{080A3512-63E7-48A8-A798-D75BA994F085}"/>
    <cellStyle name="20% - Accent1 3 3 2" xfId="4538" xr:uid="{F7DDC105-4FFF-4CA8-B9DC-5B616C9BE52E}"/>
    <cellStyle name="20% - Accent1 3 3 2 2" xfId="16602" xr:uid="{B764075D-7AC2-4208-9971-534CB8E074F3}"/>
    <cellStyle name="20% - Accent1 3 3 3" xfId="7514" xr:uid="{D4DAAB62-3471-48C0-B09E-AF8C67C4F136}"/>
    <cellStyle name="20% - Accent1 3 3 3 2" xfId="19578" xr:uid="{5F0299CC-393F-4AFB-AF39-B2A7A8ECF977}"/>
    <cellStyle name="20% - Accent1 3 3 4" xfId="10489" xr:uid="{44A35D3D-B2CA-45C2-9409-E2AFCDA9FF05}"/>
    <cellStyle name="20% - Accent1 3 3 4 2" xfId="22553" xr:uid="{D0C8C813-17F4-4C96-ACDA-0EFFD83AE3DE}"/>
    <cellStyle name="20% - Accent1 3 3 5" xfId="13626" xr:uid="{D97F77C8-FEB8-48E2-8377-E08707A64A7A}"/>
    <cellStyle name="20% - Accent1 3 4" xfId="1888" xr:uid="{F5ADEECC-D9C6-4790-B68A-563F0F7C4087}"/>
    <cellStyle name="20% - Accent1 3 4 2" xfId="4864" xr:uid="{94F63264-D997-4539-BF57-F5F224F468A9}"/>
    <cellStyle name="20% - Accent1 3 4 2 2" xfId="16928" xr:uid="{CF42F728-641F-465B-AD8E-17E65CDFB5D0}"/>
    <cellStyle name="20% - Accent1 3 4 3" xfId="7840" xr:uid="{CD861687-6452-496C-A0BC-33B369960289}"/>
    <cellStyle name="20% - Accent1 3 4 3 2" xfId="19904" xr:uid="{FABC9138-32C9-4087-AE08-A5E8A8168FB4}"/>
    <cellStyle name="20% - Accent1 3 4 4" xfId="10815" xr:uid="{774B5C98-D059-4D19-8EEF-17753CD16EA9}"/>
    <cellStyle name="20% - Accent1 3 4 4 2" xfId="22879" xr:uid="{5F62B394-9FFE-490A-BBE3-2C05C96EB346}"/>
    <cellStyle name="20% - Accent1 3 4 5" xfId="13952" xr:uid="{6725DEBA-FEDD-4EA4-BBCB-CE7CFF34EB7C}"/>
    <cellStyle name="20% - Accent1 3 5" xfId="2763" xr:uid="{43412A16-5E14-4F87-99D2-25B392E7E64A}"/>
    <cellStyle name="20% - Accent1 3 5 2" xfId="5739" xr:uid="{034138CB-02DA-4AB0-A369-4B5ED319D2AB}"/>
    <cellStyle name="20% - Accent1 3 5 2 2" xfId="17803" xr:uid="{A21F3F33-B872-4026-8D84-6DEA40A614DC}"/>
    <cellStyle name="20% - Accent1 3 5 3" xfId="8715" xr:uid="{6F327F0D-133F-4000-8A60-B54FAD5F98E5}"/>
    <cellStyle name="20% - Accent1 3 5 3 2" xfId="20779" xr:uid="{25C51D51-5096-4F94-BC4D-D198B076633A}"/>
    <cellStyle name="20% - Accent1 3 5 4" xfId="11690" xr:uid="{F3C4C896-561D-4F0C-A058-1CD4C3B84E49}"/>
    <cellStyle name="20% - Accent1 3 5 4 2" xfId="23754" xr:uid="{D4F48B98-49A4-4ACE-81E6-24AB94AD738D}"/>
    <cellStyle name="20% - Accent1 3 5 5" xfId="14827" xr:uid="{2803DAC3-3C62-4894-AED3-CEA70FB49D04}"/>
    <cellStyle name="20% - Accent1 3 6" xfId="3637" xr:uid="{4CBDF4CF-08B3-4E60-9DD8-923D4D553869}"/>
    <cellStyle name="20% - Accent1 3 6 2" xfId="6613" xr:uid="{2A9435BA-9D26-438F-BE84-A45E6086C7F3}"/>
    <cellStyle name="20% - Accent1 3 6 2 2" xfId="18677" xr:uid="{F7141B32-E5BF-4E1C-BFF3-BE3D94D8F774}"/>
    <cellStyle name="20% - Accent1 3 6 3" xfId="9589" xr:uid="{A756A946-86B4-4992-8674-D6837CC41493}"/>
    <cellStyle name="20% - Accent1 3 6 3 2" xfId="21653" xr:uid="{CEB42F3D-86ED-4AFF-81B0-EA1DF4F0A146}"/>
    <cellStyle name="20% - Accent1 3 6 4" xfId="12564" xr:uid="{F12179FE-1601-4E71-B2DE-72808843F1E7}"/>
    <cellStyle name="20% - Accent1 3 6 4 2" xfId="24628" xr:uid="{732B1505-5767-4896-8EC5-938692D45031}"/>
    <cellStyle name="20% - Accent1 3 6 5" xfId="15701" xr:uid="{4C60F5CA-2B33-40DD-9B4E-30C82ABCB320}"/>
    <cellStyle name="20% - Accent1 3 7" xfId="928" xr:uid="{3984C7C3-3220-4BC9-8182-E86D3071F983}"/>
    <cellStyle name="20% - Accent1 3 7 2" xfId="13246" xr:uid="{D32EC596-6832-4A2F-A60C-47B00BCC7501}"/>
    <cellStyle name="20% - Accent1 3 8" xfId="4230" xr:uid="{C1FDA02A-5A50-4395-9ED1-2670D5A93FBE}"/>
    <cellStyle name="20% - Accent1 3 8 2" xfId="16294" xr:uid="{938815B7-2E03-4096-A093-09FA1E66C3D0}"/>
    <cellStyle name="20% - Accent1 3 9" xfId="7206" xr:uid="{1DF368C4-7536-45B2-9331-2FC2F917FF70}"/>
    <cellStyle name="20% - Accent1 3 9 2" xfId="19270" xr:uid="{0E95F525-960F-4C34-9808-7686C17C72C3}"/>
    <cellStyle name="20% - Accent1 4" xfId="930" xr:uid="{8227E68C-5999-4CA1-9AED-EA999722A71E}"/>
    <cellStyle name="20% - Accent1 4 2" xfId="4232" xr:uid="{E0770920-3C39-436E-AC65-78B5947A91E8}"/>
    <cellStyle name="20% - Accent1 4 2 2" xfId="16296" xr:uid="{33B9AAC3-A1A4-47EA-A0D3-134D0DBCCA13}"/>
    <cellStyle name="20% - Accent1 4 3" xfId="7208" xr:uid="{9E0F6262-C1A5-48ED-B207-00D338B1DCCA}"/>
    <cellStyle name="20% - Accent1 4 3 2" xfId="19272" xr:uid="{8FD5A995-87B0-42EC-BFC8-1230475DB622}"/>
    <cellStyle name="20% - Accent1 4 4" xfId="10184" xr:uid="{89DCB0C1-51D0-4960-ACF5-5A17A07FF458}"/>
    <cellStyle name="20% - Accent1 4 4 2" xfId="22248" xr:uid="{F11F1036-DC9A-468E-A3DA-D41543C5A588}"/>
    <cellStyle name="20% - Accent1 4 5" xfId="13248" xr:uid="{51646B72-599A-435B-8102-375745F1A4BC}"/>
    <cellStyle name="20% - Accent1 5" xfId="931" xr:uid="{3B9CDB99-9982-418F-B390-B9F1DEDE4F73}"/>
    <cellStyle name="20% - Accent1 5 2" xfId="4233" xr:uid="{9FC97B2D-4AD8-4540-94ED-4478AFDEDAF2}"/>
    <cellStyle name="20% - Accent1 5 2 2" xfId="16297" xr:uid="{C01704F6-E8EC-46D4-AA87-8C0202E3761E}"/>
    <cellStyle name="20% - Accent1 5 3" xfId="7209" xr:uid="{CC41DD25-F969-4C4C-A83E-664EF5291F95}"/>
    <cellStyle name="20% - Accent1 5 3 2" xfId="19273" xr:uid="{616868C0-7247-4E1F-AD2A-63CF9B76A4E7}"/>
    <cellStyle name="20% - Accent1 5 4" xfId="10185" xr:uid="{991E7F9B-7116-412F-A170-15EADEEF3508}"/>
    <cellStyle name="20% - Accent1 5 4 2" xfId="22249" xr:uid="{2D43AD29-E422-4AC8-B6A6-D075FD761D8B}"/>
    <cellStyle name="20% - Accent1 5 5" xfId="13249" xr:uid="{40B2FF74-6E75-4BFA-927A-92A22B4A1156}"/>
    <cellStyle name="20% - Accent1 6" xfId="1577" xr:uid="{0DACEB13-5EF9-4E3F-A8F9-A3F66DDBBBDD}"/>
    <cellStyle name="20% - Accent1 6 2" xfId="4571" xr:uid="{39390B88-E101-45B6-9653-D0E7B6C74EEA}"/>
    <cellStyle name="20% - Accent1 6 2 2" xfId="16635" xr:uid="{AF651625-4958-4411-A54F-16EFF3771AF4}"/>
    <cellStyle name="20% - Accent1 6 3" xfId="7547" xr:uid="{6344118B-93A3-4AAB-B35B-994DD2D359D2}"/>
    <cellStyle name="20% - Accent1 6 3 2" xfId="19611" xr:uid="{9363A41A-A013-4899-BE27-255DB7152ABE}"/>
    <cellStyle name="20% - Accent1 6 4" xfId="10522" xr:uid="{77297CFE-89D5-4FDE-ACE4-E14732D16EA8}"/>
    <cellStyle name="20% - Accent1 6 4 2" xfId="22586" xr:uid="{B07EC65F-2D89-4479-9F86-A37D185F9151}"/>
    <cellStyle name="20% - Accent1 6 5" xfId="13659" xr:uid="{6F7E1A86-1BDB-4A60-92EC-EB69E1341C85}"/>
    <cellStyle name="20% - Accent1 7" xfId="2472" xr:uid="{8AF0B538-67C5-4B94-8C57-D6AD92217111}"/>
    <cellStyle name="20% - Accent1 7 2" xfId="5448" xr:uid="{759BE71B-E931-4505-A1B6-E2317333F2F0}"/>
    <cellStyle name="20% - Accent1 7 2 2" xfId="17512" xr:uid="{8B34F16B-9DDB-4D5F-9164-D57A7EE1D7C6}"/>
    <cellStyle name="20% - Accent1 7 3" xfId="8424" xr:uid="{71553C16-C56F-4727-BBFA-457D4805AD8C}"/>
    <cellStyle name="20% - Accent1 7 3 2" xfId="20488" xr:uid="{6D83951F-21CC-41BA-8DCF-29453E98C11C}"/>
    <cellStyle name="20% - Accent1 7 4" xfId="11399" xr:uid="{91139F21-1CE1-4F17-A2F4-B1C4F3198C1B}"/>
    <cellStyle name="20% - Accent1 7 4 2" xfId="23463" xr:uid="{00F99CE8-CADD-411D-BD78-5157660C406F}"/>
    <cellStyle name="20% - Accent1 7 5" xfId="14536" xr:uid="{A090E163-5A96-4575-BC4C-9E695D3D975F}"/>
    <cellStyle name="20% - Accent1 8" xfId="3346" xr:uid="{81BCB2BC-A4F4-46BA-A3EF-B5829A6069A7}"/>
    <cellStyle name="20% - Accent1 8 2" xfId="6322" xr:uid="{727C28B9-01EC-464E-8742-03EE629A9076}"/>
    <cellStyle name="20% - Accent1 8 2 2" xfId="18386" xr:uid="{49DA2EE7-B2CD-4D58-975F-6E01BEDFC0CC}"/>
    <cellStyle name="20% - Accent1 8 3" xfId="9298" xr:uid="{A87B51B0-6006-4FC4-A1B0-468DF2D182F4}"/>
    <cellStyle name="20% - Accent1 8 3 2" xfId="21362" xr:uid="{6DFEAB5F-F8E9-4383-A17F-1FE12F87DCA6}"/>
    <cellStyle name="20% - Accent1 8 4" xfId="12273" xr:uid="{14DF4E96-E73B-4A29-B507-79D050CBDE6A}"/>
    <cellStyle name="20% - Accent1 8 4 2" xfId="24337" xr:uid="{47ECDCEB-98C2-4E42-AE76-28F8699A8B34}"/>
    <cellStyle name="20% - Accent1 8 5" xfId="15410" xr:uid="{3F444D61-17C0-4BAA-8870-F53388D24788}"/>
    <cellStyle name="20% - Accent1 9" xfId="923" xr:uid="{66F67CA8-2CE9-453E-9735-CCB670E64CEB}"/>
    <cellStyle name="20% - Accent1 9 2" xfId="13243" xr:uid="{6727A832-85E8-428B-A694-65CAD74E297D}"/>
    <cellStyle name="20% - Accent2" xfId="53" xr:uid="{00000000-0005-0000-0000-00002D000000}"/>
    <cellStyle name="20% - Accent2 10" xfId="4234" xr:uid="{079341DE-0580-45FE-B7CB-84A1D4E3AE30}"/>
    <cellStyle name="20% - Accent2 10 2" xfId="16298" xr:uid="{AB8C18E3-86EF-456F-9FA2-0E504AB31964}"/>
    <cellStyle name="20% - Accent2 11" xfId="7210" xr:uid="{DFFB22CE-C030-4111-8B0A-A98760965F67}"/>
    <cellStyle name="20% - Accent2 11 2" xfId="19274" xr:uid="{5B995DD0-8948-4985-8F75-28124EC4AAE3}"/>
    <cellStyle name="20% - Accent2 12" xfId="10186" xr:uid="{C95C1135-27C3-4EFA-B6BF-58388A9DB5D1}"/>
    <cellStyle name="20% - Accent2 12 2" xfId="22250" xr:uid="{70469600-AC67-4977-BE0F-3AECABF1CF2B}"/>
    <cellStyle name="20% - Accent2 2" xfId="54" xr:uid="{00000000-0005-0000-0000-00002E000000}"/>
    <cellStyle name="20% - Accent2 2 10" xfId="13149" xr:uid="{D83E450E-BBCC-4AF5-B493-B17BE4592A0A}"/>
    <cellStyle name="20% - Accent2 2 2" xfId="934" xr:uid="{AE08B49D-AB9D-4A39-B7DE-2D8282F4E60A}"/>
    <cellStyle name="20% - Accent2 2 2 2" xfId="4235" xr:uid="{4A96855B-D0E0-4985-ACBE-2BA0233CF6B8}"/>
    <cellStyle name="20% - Accent2 2 2 2 2" xfId="16299" xr:uid="{6337FC5B-CED7-4B4B-8BC5-D8B0B0A79C2F}"/>
    <cellStyle name="20% - Accent2 2 2 3" xfId="7211" xr:uid="{D68CADCE-4A11-4B76-9985-AF3E81D2B1F2}"/>
    <cellStyle name="20% - Accent2 2 2 3 2" xfId="19275" xr:uid="{314DDA3F-96CC-4F7C-A323-2A67CA54B706}"/>
    <cellStyle name="20% - Accent2 2 2 4" xfId="10187" xr:uid="{1A8FD7E2-1A42-40E9-86E1-B5D854624993}"/>
    <cellStyle name="20% - Accent2 2 2 4 2" xfId="22251" xr:uid="{B2E6D21B-FB36-4F2C-B930-91B4A069FF77}"/>
    <cellStyle name="20% - Accent2 2 2 5" xfId="13251" xr:uid="{FB6784E5-71E7-4DB8-9CD9-CCD87DFCB58B}"/>
    <cellStyle name="20% - Accent2 2 3" xfId="935" xr:uid="{BD5C19B4-06D5-4F86-92AB-0690AAA6794E}"/>
    <cellStyle name="20% - Accent2 2 4" xfId="936" xr:uid="{E3C3467E-5E54-4BAA-9DD4-86A398890562}"/>
    <cellStyle name="20% - Accent2 2 4 2" xfId="4236" xr:uid="{B8B7E1AA-C0ED-46BD-ACEF-F9AB552A0736}"/>
    <cellStyle name="20% - Accent2 2 4 2 2" xfId="16300" xr:uid="{A291BC0E-85E8-4974-BC3D-4C3BA9259E3B}"/>
    <cellStyle name="20% - Accent2 2 4 3" xfId="7212" xr:uid="{0E746080-A9C9-4DE5-B8FB-E4D9565364E4}"/>
    <cellStyle name="20% - Accent2 2 4 3 2" xfId="19276" xr:uid="{D65E2F96-2DFD-4FF8-B348-10D704C218DC}"/>
    <cellStyle name="20% - Accent2 2 4 4" xfId="10188" xr:uid="{6413C9E4-72A5-45CE-84BA-C66189049663}"/>
    <cellStyle name="20% - Accent2 2 4 4 2" xfId="22252" xr:uid="{42038ADC-2C21-431E-8666-D75973C9E3CB}"/>
    <cellStyle name="20% - Accent2 2 4 5" xfId="13252" xr:uid="{5D834C18-CFE3-47CF-9513-F9581D1D2799}"/>
    <cellStyle name="20% - Accent2 2 5" xfId="1480" xr:uid="{BC803294-0373-48EE-A84A-F4C68AB35084}"/>
    <cellStyle name="20% - Accent2 2 5 2" xfId="4482" xr:uid="{7711003A-EB89-41F7-89D3-61264895C565}"/>
    <cellStyle name="20% - Accent2 2 5 2 2" xfId="16546" xr:uid="{4FD8CC73-0155-4944-AC6E-9659D28015A3}"/>
    <cellStyle name="20% - Accent2 2 5 3" xfId="7458" xr:uid="{26A01EC2-C315-49BD-9C80-FF023A934B48}"/>
    <cellStyle name="20% - Accent2 2 5 3 2" xfId="19522" xr:uid="{F66F5DA0-DDDC-4F58-9135-6F6737EC90FF}"/>
    <cellStyle name="20% - Accent2 2 5 4" xfId="10433" xr:uid="{4E6F0082-E5B3-4BB7-92F5-261594CBEABF}"/>
    <cellStyle name="20% - Accent2 2 5 4 2" xfId="22497" xr:uid="{E0FF0F55-D5D8-497C-AB08-99F2907AA1DD}"/>
    <cellStyle name="20% - Accent2 2 5 5" xfId="13570" xr:uid="{C4952695-B0AC-4D75-AF71-35DD3BAF5A2D}"/>
    <cellStyle name="20% - Accent2 2 6" xfId="2180" xr:uid="{92C19341-327B-4AEB-B4A2-85818D33B1C8}"/>
    <cellStyle name="20% - Accent2 2 6 2" xfId="5156" xr:uid="{7CE96ABB-45F8-4317-A060-1794FB454DFF}"/>
    <cellStyle name="20% - Accent2 2 6 2 2" xfId="17220" xr:uid="{A64C8401-4AF8-4216-89FC-57084C2020E8}"/>
    <cellStyle name="20% - Accent2 2 6 3" xfId="8132" xr:uid="{572B7C7A-FE25-4C5A-8B6F-B8F881BE21B0}"/>
    <cellStyle name="20% - Accent2 2 6 3 2" xfId="20196" xr:uid="{5CDE55C3-3827-4993-815A-4DF242BFCFB9}"/>
    <cellStyle name="20% - Accent2 2 6 4" xfId="11107" xr:uid="{4E8F75B8-4B2E-4664-B5D7-6D765BFAD6EB}"/>
    <cellStyle name="20% - Accent2 2 6 4 2" xfId="23171" xr:uid="{370E4161-CA7B-4446-8FAB-52E7F5CDD60B}"/>
    <cellStyle name="20% - Accent2 2 6 5" xfId="14244" xr:uid="{3323DA4F-E7FB-405C-8FF6-006B60F16DCA}"/>
    <cellStyle name="20% - Accent2 2 7" xfId="3055" xr:uid="{5B45404C-4990-4C4D-AA68-C93D070E3EC1}"/>
    <cellStyle name="20% - Accent2 2 7 2" xfId="6031" xr:uid="{C66312FA-0630-4844-A016-27533C73274B}"/>
    <cellStyle name="20% - Accent2 2 7 2 2" xfId="18095" xr:uid="{07D9E7CC-B2B1-4BFB-ADD5-49192AE2220A}"/>
    <cellStyle name="20% - Accent2 2 7 3" xfId="9007" xr:uid="{90899B08-D9A6-4A19-87E3-8E74C49D534D}"/>
    <cellStyle name="20% - Accent2 2 7 3 2" xfId="21071" xr:uid="{70499C3A-2FC6-4144-B690-0E0A9BB4D8CE}"/>
    <cellStyle name="20% - Accent2 2 7 4" xfId="11982" xr:uid="{39CEFE9C-D551-4153-87C2-A80BE407FC0B}"/>
    <cellStyle name="20% - Accent2 2 7 4 2" xfId="24046" xr:uid="{44C43A66-1FC9-4EE6-B1BE-AFE9E9449113}"/>
    <cellStyle name="20% - Accent2 2 7 5" xfId="15119" xr:uid="{EFA0EFE2-E4A3-45CA-BA4F-3BF931FBA7D4}"/>
    <cellStyle name="20% - Accent2 2 8" xfId="3929" xr:uid="{01F94E17-A45D-416E-AB6A-6B2A03665773}"/>
    <cellStyle name="20% - Accent2 2 8 2" xfId="6905" xr:uid="{3D2FB6E8-B834-4B36-9EDC-A9D6346D07BD}"/>
    <cellStyle name="20% - Accent2 2 8 2 2" xfId="18969" xr:uid="{670335CF-DCCF-43CD-97D7-154D161C69E4}"/>
    <cellStyle name="20% - Accent2 2 8 3" xfId="9881" xr:uid="{44598EA8-170F-47A0-8BBD-FD73EC40963B}"/>
    <cellStyle name="20% - Accent2 2 8 3 2" xfId="21945" xr:uid="{71F91D5E-A127-4450-9C1B-C36AA2426CAF}"/>
    <cellStyle name="20% - Accent2 2 8 4" xfId="12856" xr:uid="{0E5A57C1-63D9-4AE2-BD05-6A5685502139}"/>
    <cellStyle name="20% - Accent2 2 8 4 2" xfId="24920" xr:uid="{7CD7C6D3-93FA-49AB-B9D6-505ADD0737C9}"/>
    <cellStyle name="20% - Accent2 2 8 5" xfId="15993" xr:uid="{5B6A9D49-65D0-4BDE-802D-6921C83C9EF5}"/>
    <cellStyle name="20% - Accent2 2 9" xfId="933" xr:uid="{19D205F1-A609-4DA5-871F-A32B55D76DEF}"/>
    <cellStyle name="20% - Accent2 3" xfId="689" xr:uid="{00000000-0005-0000-0000-00002F000000}"/>
    <cellStyle name="20% - Accent2 3 10" xfId="10189" xr:uid="{B75F0202-E1F6-456F-A12C-BF0F3046FA8B}"/>
    <cellStyle name="20% - Accent2 3 10 2" xfId="22253" xr:uid="{A1494C2A-994F-491F-B0E3-411A1AED9C87}"/>
    <cellStyle name="20% - Accent2 3 11" xfId="13205" xr:uid="{54590035-17DA-48C5-8988-F595774A70C6}"/>
    <cellStyle name="20% - Accent2 3 2" xfId="938" xr:uid="{954E8E44-EA28-4473-B32E-F48ACC11037D}"/>
    <cellStyle name="20% - Accent2 3 2 2" xfId="4238" xr:uid="{F0925633-BC06-460B-9F37-4C1FEB92B1C3}"/>
    <cellStyle name="20% - Accent2 3 2 2 2" xfId="16302" xr:uid="{0D2B414A-7AC0-47F0-A787-C0280550313E}"/>
    <cellStyle name="20% - Accent2 3 2 3" xfId="7214" xr:uid="{BCE76A1A-5ADB-4BE4-A256-904DA5682669}"/>
    <cellStyle name="20% - Accent2 3 2 3 2" xfId="19278" xr:uid="{3B568B73-07BB-43C8-A516-4F159A49286B}"/>
    <cellStyle name="20% - Accent2 3 2 4" xfId="10190" xr:uid="{27CF9348-B6D0-4B11-9A5B-2EED9BDC8C4D}"/>
    <cellStyle name="20% - Accent2 3 2 4 2" xfId="22254" xr:uid="{1713A481-7180-46B9-8050-1A07E3003C55}"/>
    <cellStyle name="20% - Accent2 3 2 5" xfId="13254" xr:uid="{2A426414-1AFB-45C7-83A4-6F6298F2F798}"/>
    <cellStyle name="20% - Accent2 3 3" xfId="1537" xr:uid="{19BCD458-C377-4CBA-A417-B705E3CCB8CA}"/>
    <cellStyle name="20% - Accent2 3 3 2" xfId="4539" xr:uid="{7538E4A1-38C8-4293-9716-49AE21EACA76}"/>
    <cellStyle name="20% - Accent2 3 3 2 2" xfId="16603" xr:uid="{713D49B5-7934-46D8-B981-2A16FB282298}"/>
    <cellStyle name="20% - Accent2 3 3 3" xfId="7515" xr:uid="{957E4C77-5789-41FA-A654-92F6246A6CFB}"/>
    <cellStyle name="20% - Accent2 3 3 3 2" xfId="19579" xr:uid="{7E702673-EE4E-4317-A8B8-DDBE0454CE60}"/>
    <cellStyle name="20% - Accent2 3 3 4" xfId="10490" xr:uid="{22CD613D-8998-4637-84F1-AF65F916671B}"/>
    <cellStyle name="20% - Accent2 3 3 4 2" xfId="22554" xr:uid="{BF81A4E5-6B04-4FA8-91A4-1F6DB4C58923}"/>
    <cellStyle name="20% - Accent2 3 3 5" xfId="13627" xr:uid="{815C6D25-40AD-42C1-8CD4-95A601AC6C3B}"/>
    <cellStyle name="20% - Accent2 3 4" xfId="1889" xr:uid="{2F9F6EBF-D1A4-4D28-9A64-BEF028A3103F}"/>
    <cellStyle name="20% - Accent2 3 4 2" xfId="4865" xr:uid="{0EAEEB9D-D753-4566-9632-F990932043A9}"/>
    <cellStyle name="20% - Accent2 3 4 2 2" xfId="16929" xr:uid="{810F7255-42B2-45D9-8D18-77DC5B855192}"/>
    <cellStyle name="20% - Accent2 3 4 3" xfId="7841" xr:uid="{52F3F62B-E87A-46C1-92B9-76C56EABA269}"/>
    <cellStyle name="20% - Accent2 3 4 3 2" xfId="19905" xr:uid="{80D3502F-6368-4BDC-ACED-5B2706507B73}"/>
    <cellStyle name="20% - Accent2 3 4 4" xfId="10816" xr:uid="{03D54195-22B7-4CDF-A96F-8E044D4379C8}"/>
    <cellStyle name="20% - Accent2 3 4 4 2" xfId="22880" xr:uid="{73B2AC29-D138-4A41-A25D-39368D3A7EA6}"/>
    <cellStyle name="20% - Accent2 3 4 5" xfId="13953" xr:uid="{4D8747A4-136F-45A3-9CE5-CED75ACC66EC}"/>
    <cellStyle name="20% - Accent2 3 5" xfId="2764" xr:uid="{38481995-5B88-4136-9507-35902DE4683D}"/>
    <cellStyle name="20% - Accent2 3 5 2" xfId="5740" xr:uid="{F200B547-D737-439D-B903-A4BEC0248E5A}"/>
    <cellStyle name="20% - Accent2 3 5 2 2" xfId="17804" xr:uid="{E767378D-9E03-43DB-B559-AEDA5A027114}"/>
    <cellStyle name="20% - Accent2 3 5 3" xfId="8716" xr:uid="{AC21419B-2759-475C-A2B4-073CFC787342}"/>
    <cellStyle name="20% - Accent2 3 5 3 2" xfId="20780" xr:uid="{545B997A-49C3-43FA-8E93-00285F5FB3A0}"/>
    <cellStyle name="20% - Accent2 3 5 4" xfId="11691" xr:uid="{20F7D49B-8495-47B4-8EDA-1C27F106DB32}"/>
    <cellStyle name="20% - Accent2 3 5 4 2" xfId="23755" xr:uid="{40169D60-06C0-4094-9BAB-BF5EC5FDEB54}"/>
    <cellStyle name="20% - Accent2 3 5 5" xfId="14828" xr:uid="{4A39B112-34A2-4F2C-AB9B-6E9B4D2CDA27}"/>
    <cellStyle name="20% - Accent2 3 6" xfId="3638" xr:uid="{3C7EC12D-3630-43DF-879B-C1C03551FD8E}"/>
    <cellStyle name="20% - Accent2 3 6 2" xfId="6614" xr:uid="{C4EC682B-1A62-4782-8EAE-FD8047026F5A}"/>
    <cellStyle name="20% - Accent2 3 6 2 2" xfId="18678" xr:uid="{458C43F7-345C-45E5-B94E-88E42449C4AF}"/>
    <cellStyle name="20% - Accent2 3 6 3" xfId="9590" xr:uid="{AA8F94F7-086F-4539-873D-C1DF77ACBE26}"/>
    <cellStyle name="20% - Accent2 3 6 3 2" xfId="21654" xr:uid="{A469CFFA-6330-46CF-ABE4-EF10D6BDD9FF}"/>
    <cellStyle name="20% - Accent2 3 6 4" xfId="12565" xr:uid="{505D9726-4822-428F-A220-0DF514C9BD5F}"/>
    <cellStyle name="20% - Accent2 3 6 4 2" xfId="24629" xr:uid="{397C67CF-4EB5-4EF8-A8B7-56AF34394FDB}"/>
    <cellStyle name="20% - Accent2 3 6 5" xfId="15702" xr:uid="{41BB922C-1489-4B87-92D8-5E8D5FA84C1D}"/>
    <cellStyle name="20% - Accent2 3 7" xfId="937" xr:uid="{48C4F7C1-2509-4864-B72F-39BFB81B258B}"/>
    <cellStyle name="20% - Accent2 3 7 2" xfId="13253" xr:uid="{B75DB12C-4DF9-4832-B652-FAC902268A98}"/>
    <cellStyle name="20% - Accent2 3 8" xfId="4237" xr:uid="{45530738-052E-4E72-9C04-B6B936BC65F2}"/>
    <cellStyle name="20% - Accent2 3 8 2" xfId="16301" xr:uid="{12F49718-93A7-4B47-A56D-0541853F3ED0}"/>
    <cellStyle name="20% - Accent2 3 9" xfId="7213" xr:uid="{C5AFECB3-99D7-4FFA-9D5A-51B1F1FD9CA0}"/>
    <cellStyle name="20% - Accent2 3 9 2" xfId="19277" xr:uid="{7A013D89-9B1A-45FC-A8C6-AD9C22F30498}"/>
    <cellStyle name="20% - Accent2 4" xfId="939" xr:uid="{2D3163DE-F6C1-4DFF-9C82-94C91E442CED}"/>
    <cellStyle name="20% - Accent2 4 2" xfId="4239" xr:uid="{72A590C4-C3A7-4C8C-9E0C-B7EE941D5E5D}"/>
    <cellStyle name="20% - Accent2 4 2 2" xfId="16303" xr:uid="{A7D1272A-6889-4E09-86C9-9A15CC01974F}"/>
    <cellStyle name="20% - Accent2 4 3" xfId="7215" xr:uid="{D0229B48-73B9-482C-AF85-7D973FB42688}"/>
    <cellStyle name="20% - Accent2 4 3 2" xfId="19279" xr:uid="{D8B6EC77-0953-44D0-A348-2A20C7780F9A}"/>
    <cellStyle name="20% - Accent2 4 4" xfId="10191" xr:uid="{73C3B275-D522-4795-BC04-D92D58876B3D}"/>
    <cellStyle name="20% - Accent2 4 4 2" xfId="22255" xr:uid="{7AF2623C-7D37-44C8-B02B-B8835CAE79E4}"/>
    <cellStyle name="20% - Accent2 4 5" xfId="13255" xr:uid="{323427BB-EEE8-49C5-AEB2-30B49BB95452}"/>
    <cellStyle name="20% - Accent2 5" xfId="940" xr:uid="{A1B9AEE3-CBDC-40F4-A641-D55093FD0704}"/>
    <cellStyle name="20% - Accent2 5 2" xfId="4240" xr:uid="{D7CCFD17-2065-4475-BFDB-0388000ED022}"/>
    <cellStyle name="20% - Accent2 5 2 2" xfId="16304" xr:uid="{452D3C9B-3D88-49B2-9810-0AB1DE53E59D}"/>
    <cellStyle name="20% - Accent2 5 3" xfId="7216" xr:uid="{4303FED9-E0FD-46CF-BBFC-EB8F16F48DBF}"/>
    <cellStyle name="20% - Accent2 5 3 2" xfId="19280" xr:uid="{C0472F5E-777A-402A-A42C-5E4AC6CC1C70}"/>
    <cellStyle name="20% - Accent2 5 4" xfId="10192" xr:uid="{1AFA809F-98E2-444C-A207-E1A843A33EBC}"/>
    <cellStyle name="20% - Accent2 5 4 2" xfId="22256" xr:uid="{EEB710A1-A8AF-4625-A343-778DB4D69BD0}"/>
    <cellStyle name="20% - Accent2 5 5" xfId="13256" xr:uid="{4238C6DC-0599-4186-BC88-56873BB10122}"/>
    <cellStyle name="20% - Accent2 6" xfId="1578" xr:uid="{FA296DEA-4706-406C-9649-FC31CDD055EF}"/>
    <cellStyle name="20% - Accent2 6 2" xfId="4572" xr:uid="{52500180-C07F-4E8F-9D23-30612CF27710}"/>
    <cellStyle name="20% - Accent2 6 2 2" xfId="16636" xr:uid="{9654432A-88A0-4D6F-82E6-1299E7F33CB2}"/>
    <cellStyle name="20% - Accent2 6 3" xfId="7548" xr:uid="{9F539C39-AA71-4AFE-B8D9-14108B2C8DC9}"/>
    <cellStyle name="20% - Accent2 6 3 2" xfId="19612" xr:uid="{F5B009D1-150C-450C-84A8-0A7D6872ECC4}"/>
    <cellStyle name="20% - Accent2 6 4" xfId="10523" xr:uid="{7281265C-2BA5-4D9F-9663-2679B30E6AAA}"/>
    <cellStyle name="20% - Accent2 6 4 2" xfId="22587" xr:uid="{986A7EC2-20F5-44A8-833A-0104D268B631}"/>
    <cellStyle name="20% - Accent2 6 5" xfId="13660" xr:uid="{0F531331-19F2-4516-9294-DA10B50BD2F0}"/>
    <cellStyle name="20% - Accent2 7" xfId="2473" xr:uid="{A56A700E-DEA1-4C63-93E4-3C1330BF2788}"/>
    <cellStyle name="20% - Accent2 7 2" xfId="5449" xr:uid="{E16A8AF8-7A02-4231-B29D-263AAE5757FE}"/>
    <cellStyle name="20% - Accent2 7 2 2" xfId="17513" xr:uid="{C4238F5E-61DF-4894-B1E0-86C30E4CFDA9}"/>
    <cellStyle name="20% - Accent2 7 3" xfId="8425" xr:uid="{8DD7B7F7-E6E7-4BBE-8EF5-2E0138C8D09C}"/>
    <cellStyle name="20% - Accent2 7 3 2" xfId="20489" xr:uid="{C1095ED0-FADF-4DEF-A0D9-E3ECBB431E0A}"/>
    <cellStyle name="20% - Accent2 7 4" xfId="11400" xr:uid="{2B75BB7F-67F4-46EF-BFF4-B4CC1D6A0591}"/>
    <cellStyle name="20% - Accent2 7 4 2" xfId="23464" xr:uid="{9887857E-E97E-41CC-9AD4-BABD56CF08D6}"/>
    <cellStyle name="20% - Accent2 7 5" xfId="14537" xr:uid="{BB5E52A0-43FA-45C5-A1D4-7FB326D7D75B}"/>
    <cellStyle name="20% - Accent2 8" xfId="3347" xr:uid="{61C08339-2AC8-4623-AB54-281ED09C402E}"/>
    <cellStyle name="20% - Accent2 8 2" xfId="6323" xr:uid="{BCDE04D5-2AC1-4E65-AA5F-6C3115EC3BE6}"/>
    <cellStyle name="20% - Accent2 8 2 2" xfId="18387" xr:uid="{D346E44E-E194-4DFB-AB5F-DFF8CD8788A2}"/>
    <cellStyle name="20% - Accent2 8 3" xfId="9299" xr:uid="{F2A4CD46-3E9B-4D06-BDA5-DC655FFD6200}"/>
    <cellStyle name="20% - Accent2 8 3 2" xfId="21363" xr:uid="{086EF47B-D74E-41AA-8318-054CFF708487}"/>
    <cellStyle name="20% - Accent2 8 4" xfId="12274" xr:uid="{0C545CC2-17BE-4BD8-8B7C-294F0B1BE563}"/>
    <cellStyle name="20% - Accent2 8 4 2" xfId="24338" xr:uid="{F6782712-9644-40A7-A9A5-188D627835BD}"/>
    <cellStyle name="20% - Accent2 8 5" xfId="15411" xr:uid="{85224646-B247-433C-889F-D0F7930EE13E}"/>
    <cellStyle name="20% - Accent2 9" xfId="932" xr:uid="{6D9FE52B-FD0A-475E-833E-B9ABB4AA1ABF}"/>
    <cellStyle name="20% - Accent2 9 2" xfId="13250" xr:uid="{489EE818-2F78-4A3B-B837-377E5A28E136}"/>
    <cellStyle name="20% - Accent3" xfId="55" xr:uid="{00000000-0005-0000-0000-000030000000}"/>
    <cellStyle name="20% - Accent3 10" xfId="941" xr:uid="{2C138D77-7C32-43C5-AF0A-46987701BC61}"/>
    <cellStyle name="20% - Accent3 10 2" xfId="13257" xr:uid="{07EDB008-EB27-4006-B677-252835B606BC}"/>
    <cellStyle name="20% - Accent3 11" xfId="4241" xr:uid="{05B62400-D189-41D8-ABEE-675BBE984293}"/>
    <cellStyle name="20% - Accent3 11 2" xfId="16305" xr:uid="{3765FC38-A9D5-4197-AC44-7EC1F43B5F6F}"/>
    <cellStyle name="20% - Accent3 12" xfId="7217" xr:uid="{4E653C73-BF7A-4F09-BF7C-A2463F1FD1EE}"/>
    <cellStyle name="20% - Accent3 12 2" xfId="19281" xr:uid="{622FE438-3529-4F5A-A649-B51B03694BBD}"/>
    <cellStyle name="20% - Accent3 13" xfId="10193" xr:uid="{89323F2D-BD66-4EDB-9B6B-14D3525393DD}"/>
    <cellStyle name="20% - Accent3 13 2" xfId="22257" xr:uid="{4E334553-373E-481E-9A71-C542EB5FE752}"/>
    <cellStyle name="20% - Accent3 2" xfId="56" xr:uid="{00000000-0005-0000-0000-000031000000}"/>
    <cellStyle name="20% - Accent3 2 10" xfId="942" xr:uid="{1EF1C560-73DA-494E-B982-AAEC16B7B053}"/>
    <cellStyle name="20% - Accent3 2 10 2" xfId="13258" xr:uid="{68F2D1A0-5C9B-4322-A23F-3861BED06656}"/>
    <cellStyle name="20% - Accent3 2 11" xfId="4242" xr:uid="{16A59587-4150-4028-B315-759F61121F0D}"/>
    <cellStyle name="20% - Accent3 2 11 2" xfId="16306" xr:uid="{16F6914F-CE65-45F6-A608-C4AA0DF9791C}"/>
    <cellStyle name="20% - Accent3 2 12" xfId="7218" xr:uid="{0C522B34-46EE-4556-A299-960A27EB1717}"/>
    <cellStyle name="20% - Accent3 2 12 2" xfId="19282" xr:uid="{EC775C76-8CD4-4836-A6B8-3E3A1463CEE2}"/>
    <cellStyle name="20% - Accent3 2 13" xfId="10194" xr:uid="{FF002A9A-2243-4C7E-90A9-D2C1C4CC8E84}"/>
    <cellStyle name="20% - Accent3 2 13 2" xfId="22258" xr:uid="{E01E151C-DCBD-46D4-B492-994F65D5C08B}"/>
    <cellStyle name="20% - Accent3 2 14" xfId="13150" xr:uid="{9D3E9E0A-325E-4241-AAD7-F2B3A8944129}"/>
    <cellStyle name="20% - Accent3 2 2" xfId="57" xr:uid="{00000000-0005-0000-0000-000032000000}"/>
    <cellStyle name="20% - Accent3 2 2 10" xfId="4243" xr:uid="{5E162520-8440-4DE5-A402-D914C7C80188}"/>
    <cellStyle name="20% - Accent3 2 2 10 2" xfId="16307" xr:uid="{68511274-F9EF-462C-B240-83368165C7B9}"/>
    <cellStyle name="20% - Accent3 2 2 11" xfId="7219" xr:uid="{200969E8-63F7-4156-B468-120274A4E6E2}"/>
    <cellStyle name="20% - Accent3 2 2 11 2" xfId="19283" xr:uid="{8AC374B4-B144-4E01-A5E0-F82080736942}"/>
    <cellStyle name="20% - Accent3 2 2 12" xfId="10195" xr:uid="{22FD0B9B-2CED-4CAC-8B12-2FC46B2CDE1F}"/>
    <cellStyle name="20% - Accent3 2 2 12 2" xfId="22259" xr:uid="{01711EDA-6DE0-41CF-BDDD-E45B676D3F20}"/>
    <cellStyle name="20% - Accent3 2 2 13" xfId="13151" xr:uid="{65BA1AAC-F348-45ED-AE34-5245C59F7DBB}"/>
    <cellStyle name="20% - Accent3 2 2 2" xfId="692" xr:uid="{00000000-0005-0000-0000-000033000000}"/>
    <cellStyle name="20% - Accent3 2 2 2 10" xfId="10196" xr:uid="{8E27F1C7-D3E3-4C5A-BC4D-1DC15843C29F}"/>
    <cellStyle name="20% - Accent3 2 2 2 10 2" xfId="22260" xr:uid="{624F44BF-1B50-4B14-BEA5-338197336C66}"/>
    <cellStyle name="20% - Accent3 2 2 2 11" xfId="13208" xr:uid="{1389EE78-8153-4E01-812C-2978E2655748}"/>
    <cellStyle name="20% - Accent3 2 2 2 2" xfId="945" xr:uid="{57E281F6-AFE9-4055-B3CB-8DFDED2234F0}"/>
    <cellStyle name="20% - Accent3 2 2 2 2 2" xfId="2178" xr:uid="{E0F43EC9-1D57-4E90-AF12-08E2C2D97AA4}"/>
    <cellStyle name="20% - Accent3 2 2 2 2 2 2" xfId="5154" xr:uid="{42610C87-CEC4-4524-90C7-0C84EB46E117}"/>
    <cellStyle name="20% - Accent3 2 2 2 2 2 2 2" xfId="17218" xr:uid="{0A184D13-3355-4A45-B2AC-D5693ABDD4FF}"/>
    <cellStyle name="20% - Accent3 2 2 2 2 2 3" xfId="8130" xr:uid="{211D4897-CC20-4D17-8FEC-A0AA2B10C901}"/>
    <cellStyle name="20% - Accent3 2 2 2 2 2 3 2" xfId="20194" xr:uid="{0B29D8EE-C039-428D-BB60-E0FD4B3DA5F9}"/>
    <cellStyle name="20% - Accent3 2 2 2 2 2 4" xfId="11105" xr:uid="{40DFE0F3-F23B-49F9-A419-8184DD92E4BF}"/>
    <cellStyle name="20% - Accent3 2 2 2 2 2 4 2" xfId="23169" xr:uid="{C71D657E-4E85-4F73-A002-5308B82EA1BF}"/>
    <cellStyle name="20% - Accent3 2 2 2 2 2 5" xfId="14242" xr:uid="{D54A16D9-ED33-4458-B1C4-D0D971F0B655}"/>
    <cellStyle name="20% - Accent3 2 2 2 2 3" xfId="3053" xr:uid="{09DC87B6-8CFE-49A6-95C9-77567122A5AC}"/>
    <cellStyle name="20% - Accent3 2 2 2 2 3 2" xfId="6029" xr:uid="{C889A82F-9D92-40C8-965B-D6A84584180F}"/>
    <cellStyle name="20% - Accent3 2 2 2 2 3 2 2" xfId="18093" xr:uid="{5405DE89-F056-480E-AF16-EB126158F824}"/>
    <cellStyle name="20% - Accent3 2 2 2 2 3 3" xfId="9005" xr:uid="{25C481B9-997C-4C7B-9216-54A6833F5DFE}"/>
    <cellStyle name="20% - Accent3 2 2 2 2 3 3 2" xfId="21069" xr:uid="{B1912A6D-C496-44ED-9C32-4E200E1D72B6}"/>
    <cellStyle name="20% - Accent3 2 2 2 2 3 4" xfId="11980" xr:uid="{07C10A48-9B37-47D6-B329-8AE0D314303F}"/>
    <cellStyle name="20% - Accent3 2 2 2 2 3 4 2" xfId="24044" xr:uid="{CCA30077-0678-48D2-BF92-CE8534D28905}"/>
    <cellStyle name="20% - Accent3 2 2 2 2 3 5" xfId="15117" xr:uid="{BF2BA751-25FD-42C4-9822-39F96EDD3E67}"/>
    <cellStyle name="20% - Accent3 2 2 2 2 4" xfId="3927" xr:uid="{8AB2AEFC-5717-435B-AC34-35326ED0A97D}"/>
    <cellStyle name="20% - Accent3 2 2 2 2 4 2" xfId="6903" xr:uid="{81D87FAB-378F-4656-A3A6-E0770580230A}"/>
    <cellStyle name="20% - Accent3 2 2 2 2 4 2 2" xfId="18967" xr:uid="{6A566610-E558-46BD-8F06-C6194FAE5C35}"/>
    <cellStyle name="20% - Accent3 2 2 2 2 4 3" xfId="9879" xr:uid="{CB01F3DC-FF72-4E55-877B-C7ACCC868BE6}"/>
    <cellStyle name="20% - Accent3 2 2 2 2 4 3 2" xfId="21943" xr:uid="{AEC60F9E-93F1-480F-A573-5CD9565C4A2A}"/>
    <cellStyle name="20% - Accent3 2 2 2 2 4 4" xfId="12854" xr:uid="{6B78475F-3110-4B4C-828B-F8ACABE905C3}"/>
    <cellStyle name="20% - Accent3 2 2 2 2 4 4 2" xfId="24918" xr:uid="{2EB3E38F-90DC-4457-86C6-A881AAA28A95}"/>
    <cellStyle name="20% - Accent3 2 2 2 2 4 5" xfId="15991" xr:uid="{02227BA4-F8E8-4EFD-8E0C-55EBD2694D89}"/>
    <cellStyle name="20% - Accent3 2 2 2 2 5" xfId="4245" xr:uid="{0D84EC0B-2C74-478F-B83F-BAD4BE67C80B}"/>
    <cellStyle name="20% - Accent3 2 2 2 2 5 2" xfId="16309" xr:uid="{AC650CE4-867E-442B-90D2-800D6FA324FF}"/>
    <cellStyle name="20% - Accent3 2 2 2 2 6" xfId="7221" xr:uid="{A554FEFB-3C67-4F2A-9D6C-4ECB1896DDAC}"/>
    <cellStyle name="20% - Accent3 2 2 2 2 6 2" xfId="19285" xr:uid="{275507F5-697C-4084-AFA1-C14627EA22B8}"/>
    <cellStyle name="20% - Accent3 2 2 2 2 7" xfId="10197" xr:uid="{DAC8A1D0-3827-4B50-ACF1-66F1A63A0625}"/>
    <cellStyle name="20% - Accent3 2 2 2 2 7 2" xfId="22261" xr:uid="{AD1E84B7-C953-4C0C-8570-33E53C6A9F77}"/>
    <cellStyle name="20% - Accent3 2 2 2 2 8" xfId="13261" xr:uid="{82EEAA9A-4BD5-404E-88FD-FE1D57780425}"/>
    <cellStyle name="20% - Accent3 2 2 2 3" xfId="1540" xr:uid="{0E71CAAF-CCE5-4595-B966-82FB774F57EB}"/>
    <cellStyle name="20% - Accent3 2 2 2 3 2" xfId="1887" xr:uid="{F67EBF8C-0725-4D7B-8DC2-C9CC6D11E0B2}"/>
    <cellStyle name="20% - Accent3 2 2 2 3 2 2" xfId="4863" xr:uid="{51CB6B0D-50B8-474D-9402-CC3386EA357D}"/>
    <cellStyle name="20% - Accent3 2 2 2 3 2 2 2" xfId="16927" xr:uid="{930586C3-3F1E-4AA9-8FBA-AC5984EC452A}"/>
    <cellStyle name="20% - Accent3 2 2 2 3 2 3" xfId="7839" xr:uid="{A9BD8088-B8B5-4EF4-BCB7-70160EE5959E}"/>
    <cellStyle name="20% - Accent3 2 2 2 3 2 3 2" xfId="19903" xr:uid="{E3205F63-922A-4F10-980D-993ED5378EE0}"/>
    <cellStyle name="20% - Accent3 2 2 2 3 2 4" xfId="10814" xr:uid="{2625559F-91A6-4E84-9217-6270330A7C4B}"/>
    <cellStyle name="20% - Accent3 2 2 2 3 2 4 2" xfId="22878" xr:uid="{BCE86097-5E9D-4C9A-8701-204F5FEE5947}"/>
    <cellStyle name="20% - Accent3 2 2 2 3 2 5" xfId="13951" xr:uid="{CAE4B4C1-3BE3-4E27-A6EC-05F52F15FAD1}"/>
    <cellStyle name="20% - Accent3 2 2 2 3 3" xfId="2762" xr:uid="{7DCE2F9A-C94A-401D-8C14-82535621C825}"/>
    <cellStyle name="20% - Accent3 2 2 2 3 3 2" xfId="5738" xr:uid="{7DF327C6-4951-4E2E-B1B1-BEFD655A4D52}"/>
    <cellStyle name="20% - Accent3 2 2 2 3 3 2 2" xfId="17802" xr:uid="{CBE3AAF1-023C-4022-8E07-C842EFA3C44E}"/>
    <cellStyle name="20% - Accent3 2 2 2 3 3 3" xfId="8714" xr:uid="{744D669B-22C8-4598-9D07-BC48373CC0C0}"/>
    <cellStyle name="20% - Accent3 2 2 2 3 3 3 2" xfId="20778" xr:uid="{EE20EB90-D642-4EB1-B36E-4FF13E676803}"/>
    <cellStyle name="20% - Accent3 2 2 2 3 3 4" xfId="11689" xr:uid="{6FB019F3-C464-4B37-8E61-468234BC91D2}"/>
    <cellStyle name="20% - Accent3 2 2 2 3 3 4 2" xfId="23753" xr:uid="{6A7FB34D-F782-44DC-AA38-BCF6E7F4FB09}"/>
    <cellStyle name="20% - Accent3 2 2 2 3 3 5" xfId="14826" xr:uid="{7DA874E5-B4C2-4CEC-ABF7-F4C95ADDEA88}"/>
    <cellStyle name="20% - Accent3 2 2 2 3 4" xfId="3636" xr:uid="{472B25F1-16D0-4998-A640-5970EC465413}"/>
    <cellStyle name="20% - Accent3 2 2 2 3 4 2" xfId="6612" xr:uid="{912B230E-9595-47DB-95EF-A7F6F1BF68DA}"/>
    <cellStyle name="20% - Accent3 2 2 2 3 4 2 2" xfId="18676" xr:uid="{DC79B980-A2EF-4255-816F-8996180E1483}"/>
    <cellStyle name="20% - Accent3 2 2 2 3 4 3" xfId="9588" xr:uid="{C1249009-ABDD-4B7F-9AE0-1A23EC402C69}"/>
    <cellStyle name="20% - Accent3 2 2 2 3 4 3 2" xfId="21652" xr:uid="{9F566F6E-17A9-41C6-AD1F-0879729574EC}"/>
    <cellStyle name="20% - Accent3 2 2 2 3 4 4" xfId="12563" xr:uid="{15759779-A671-4562-865B-3449C5D3932E}"/>
    <cellStyle name="20% - Accent3 2 2 2 3 4 4 2" xfId="24627" xr:uid="{0F883B39-65DB-4E6D-A399-F1142BFE6524}"/>
    <cellStyle name="20% - Accent3 2 2 2 3 4 5" xfId="15700" xr:uid="{B0BF747F-9215-498E-9BF6-D5473D3FA017}"/>
    <cellStyle name="20% - Accent3 2 2 2 3 5" xfId="4542" xr:uid="{D44D3A5E-26BB-4A8F-890E-E6AABCF957C9}"/>
    <cellStyle name="20% - Accent3 2 2 2 3 5 2" xfId="16606" xr:uid="{178C284F-662F-488C-800E-0B11A13B709E}"/>
    <cellStyle name="20% - Accent3 2 2 2 3 6" xfId="7518" xr:uid="{381CA8A4-01A7-411D-A632-8E7A788AAC52}"/>
    <cellStyle name="20% - Accent3 2 2 2 3 6 2" xfId="19582" xr:uid="{C4C07A7F-7D71-434F-855D-B42BADB67F33}"/>
    <cellStyle name="20% - Accent3 2 2 2 3 7" xfId="10493" xr:uid="{54BB6534-177A-454B-9CB2-F957690632B3}"/>
    <cellStyle name="20% - Accent3 2 2 2 3 7 2" xfId="22557" xr:uid="{8520E62C-F7B4-4F78-B474-6DA7F38E4A3A}"/>
    <cellStyle name="20% - Accent3 2 2 2 3 8" xfId="13630" xr:uid="{48665C2D-123C-4D0B-A6ED-72B685E5A4B7}"/>
    <cellStyle name="20% - Accent3 2 2 2 4" xfId="1576" xr:uid="{1A5015AD-A125-47C2-8EB5-B7317E10AF5C}"/>
    <cellStyle name="20% - Accent3 2 2 2 4 2" xfId="4570" xr:uid="{60402E26-28D9-451F-9E4F-833B8F7F5826}"/>
    <cellStyle name="20% - Accent3 2 2 2 4 2 2" xfId="16634" xr:uid="{5F073AB4-A5B9-4FD9-BE62-7BB48E8F7E99}"/>
    <cellStyle name="20% - Accent3 2 2 2 4 3" xfId="7546" xr:uid="{1BB71F0A-139B-4370-8D38-9CF0B4DD30DD}"/>
    <cellStyle name="20% - Accent3 2 2 2 4 3 2" xfId="19610" xr:uid="{C99E35D9-E5FD-445E-93F4-78C103F4E447}"/>
    <cellStyle name="20% - Accent3 2 2 2 4 4" xfId="10521" xr:uid="{ABB9F38C-CFB5-44E5-AF35-BA41251A235E}"/>
    <cellStyle name="20% - Accent3 2 2 2 4 4 2" xfId="22585" xr:uid="{36EA1625-85E9-4B47-A0B5-95D73DB0E171}"/>
    <cellStyle name="20% - Accent3 2 2 2 4 5" xfId="13658" xr:uid="{856D2A67-40B5-4CC3-9074-AD795496B0A1}"/>
    <cellStyle name="20% - Accent3 2 2 2 5" xfId="2471" xr:uid="{1C1E7C23-71BC-45BD-8A47-1A3E08E72812}"/>
    <cellStyle name="20% - Accent3 2 2 2 5 2" xfId="5447" xr:uid="{FCA93B06-8E11-4305-B716-A185D1C3FF77}"/>
    <cellStyle name="20% - Accent3 2 2 2 5 2 2" xfId="17511" xr:uid="{C85A551A-D294-4999-8CD6-CB06C0271572}"/>
    <cellStyle name="20% - Accent3 2 2 2 5 3" xfId="8423" xr:uid="{BC37BED2-86B1-4BF0-B5D0-A39C1F532465}"/>
    <cellStyle name="20% - Accent3 2 2 2 5 3 2" xfId="20487" xr:uid="{3F602DCA-B1F8-4DF1-811F-2AA556597C85}"/>
    <cellStyle name="20% - Accent3 2 2 2 5 4" xfId="11398" xr:uid="{720FEC00-C560-430B-BAAA-4F5793CCDC04}"/>
    <cellStyle name="20% - Accent3 2 2 2 5 4 2" xfId="23462" xr:uid="{0A390586-B7A9-4232-BAEC-B1B6458AB7B1}"/>
    <cellStyle name="20% - Accent3 2 2 2 5 5" xfId="14535" xr:uid="{C69F17DD-D79F-4056-82A8-D611638AC90B}"/>
    <cellStyle name="20% - Accent3 2 2 2 6" xfId="3345" xr:uid="{BB23F77B-387F-4EB0-A8E1-D09CA589CB66}"/>
    <cellStyle name="20% - Accent3 2 2 2 6 2" xfId="6321" xr:uid="{D945BF52-2AE9-4717-8A0B-DE258C19FDE2}"/>
    <cellStyle name="20% - Accent3 2 2 2 6 2 2" xfId="18385" xr:uid="{730B1CA4-DE64-424B-ACA2-872BCAFD86FC}"/>
    <cellStyle name="20% - Accent3 2 2 2 6 3" xfId="9297" xr:uid="{160850D2-AA58-4C50-B7A5-9808822385D1}"/>
    <cellStyle name="20% - Accent3 2 2 2 6 3 2" xfId="21361" xr:uid="{23330AF5-DB3F-4796-AA1F-F673110B5F4A}"/>
    <cellStyle name="20% - Accent3 2 2 2 6 4" xfId="12272" xr:uid="{FBF85E78-DEEB-4688-9880-D7E0CCDF074F}"/>
    <cellStyle name="20% - Accent3 2 2 2 6 4 2" xfId="24336" xr:uid="{7CC5A35E-CDCE-4721-9DEA-34D82927A683}"/>
    <cellStyle name="20% - Accent3 2 2 2 6 5" xfId="15409" xr:uid="{85F3F752-30E9-440E-9820-150C6A74F0B8}"/>
    <cellStyle name="20% - Accent3 2 2 2 7" xfId="944" xr:uid="{A5D0E3DF-8E1E-435F-9F35-AD06C5C255CD}"/>
    <cellStyle name="20% - Accent3 2 2 2 7 2" xfId="13260" xr:uid="{3565CD2C-E92A-40CA-AE8C-1E5B04BF425A}"/>
    <cellStyle name="20% - Accent3 2 2 2 8" xfId="4244" xr:uid="{27522A0A-7392-4ED5-A5B6-DAC324DA1450}"/>
    <cellStyle name="20% - Accent3 2 2 2 8 2" xfId="16308" xr:uid="{1596FA36-4DF5-4D83-8B0F-51F70BD7136B}"/>
    <cellStyle name="20% - Accent3 2 2 2 9" xfId="7220" xr:uid="{9E6230F6-B5C4-4664-B459-E2ADFC62CADB}"/>
    <cellStyle name="20% - Accent3 2 2 2 9 2" xfId="19284" xr:uid="{1C60D2E4-3115-4D9A-8E9F-BD010DD566F5}"/>
    <cellStyle name="20% - Accent3 2 2 3" xfId="946" xr:uid="{7C9F81F2-BF6E-4C5E-BD29-6986075B085C}"/>
    <cellStyle name="20% - Accent3 2 2 3 2" xfId="2183" xr:uid="{FE06F23D-5A4F-4322-8A2E-3B3ED91F3BC1}"/>
    <cellStyle name="20% - Accent3 2 2 3 2 2" xfId="5159" xr:uid="{7449307D-D929-4F30-B9F4-E9244A10FC2D}"/>
    <cellStyle name="20% - Accent3 2 2 3 2 2 2" xfId="17223" xr:uid="{C343555B-6DB2-41C3-B2F9-6381ABCBC969}"/>
    <cellStyle name="20% - Accent3 2 2 3 2 3" xfId="8135" xr:uid="{065047AD-A3AE-4B2F-A44E-39E3B54282D1}"/>
    <cellStyle name="20% - Accent3 2 2 3 2 3 2" xfId="20199" xr:uid="{0A7A8E52-D47D-4759-9511-ED915B5DB2A4}"/>
    <cellStyle name="20% - Accent3 2 2 3 2 4" xfId="11110" xr:uid="{6BCBCFA9-30AD-4C62-9932-37DFFC29F3BD}"/>
    <cellStyle name="20% - Accent3 2 2 3 2 4 2" xfId="23174" xr:uid="{D9465442-F71D-4CBC-A09B-07980C8A9C9D}"/>
    <cellStyle name="20% - Accent3 2 2 3 2 5" xfId="14247" xr:uid="{33540F3A-BCA9-4E0D-B587-EF7B70FA84CB}"/>
    <cellStyle name="20% - Accent3 2 2 3 3" xfId="3058" xr:uid="{D4FDBDCC-5272-4137-931B-0137F259B0DF}"/>
    <cellStyle name="20% - Accent3 2 2 3 3 2" xfId="6034" xr:uid="{CB3347C0-2169-45CD-B7CB-E6BAA311E981}"/>
    <cellStyle name="20% - Accent3 2 2 3 3 2 2" xfId="18098" xr:uid="{913A1979-3864-4653-9665-9881C38738AF}"/>
    <cellStyle name="20% - Accent3 2 2 3 3 3" xfId="9010" xr:uid="{258B1336-EBEC-493F-8AF3-7E75A82A10FF}"/>
    <cellStyle name="20% - Accent3 2 2 3 3 3 2" xfId="21074" xr:uid="{E15CEE1F-C927-47B5-8A19-E9B55B6B2496}"/>
    <cellStyle name="20% - Accent3 2 2 3 3 4" xfId="11985" xr:uid="{CBA844EC-F385-4662-B459-039948CF1245}"/>
    <cellStyle name="20% - Accent3 2 2 3 3 4 2" xfId="24049" xr:uid="{4D267C2A-4527-48E3-BA72-B8673DC55BB0}"/>
    <cellStyle name="20% - Accent3 2 2 3 3 5" xfId="15122" xr:uid="{69598C07-655A-4ACD-B59A-60943A3ABB67}"/>
    <cellStyle name="20% - Accent3 2 2 3 4" xfId="3932" xr:uid="{40DE6C2E-307B-479A-AD5B-80B1F6E9A573}"/>
    <cellStyle name="20% - Accent3 2 2 3 4 2" xfId="6908" xr:uid="{DFAC0507-1EEA-4849-8DE3-0B3DDBA9275C}"/>
    <cellStyle name="20% - Accent3 2 2 3 4 2 2" xfId="18972" xr:uid="{500196E1-E703-429F-9BD4-145928F39DAA}"/>
    <cellStyle name="20% - Accent3 2 2 3 4 3" xfId="9884" xr:uid="{9935463A-B9B1-43C3-9240-8CE4D9EA7B6D}"/>
    <cellStyle name="20% - Accent3 2 2 3 4 3 2" xfId="21948" xr:uid="{0DED6C0B-B658-4D30-B2A6-A58AC39A94EA}"/>
    <cellStyle name="20% - Accent3 2 2 3 4 4" xfId="12859" xr:uid="{F7C0416D-35F7-413C-A48B-20B527CDEAC7}"/>
    <cellStyle name="20% - Accent3 2 2 3 4 4 2" xfId="24923" xr:uid="{52BD91E9-513A-4C02-A9BC-36BD7F4E6116}"/>
    <cellStyle name="20% - Accent3 2 2 3 4 5" xfId="15996" xr:uid="{B4315EEA-9A43-4AE2-8B22-424A914BCC38}"/>
    <cellStyle name="20% - Accent3 2 2 3 5" xfId="4246" xr:uid="{DD89C657-47CB-4E69-92DB-7A7F2A692FA6}"/>
    <cellStyle name="20% - Accent3 2 2 3 5 2" xfId="16310" xr:uid="{C72A4C35-C180-4EA1-AB8C-981A6E414E01}"/>
    <cellStyle name="20% - Accent3 2 2 3 6" xfId="7222" xr:uid="{D924EA42-BB4E-4C50-A7A4-64A458AE4E91}"/>
    <cellStyle name="20% - Accent3 2 2 3 6 2" xfId="19286" xr:uid="{3D8A0700-B3CC-4A26-86B5-7A52956AD8BE}"/>
    <cellStyle name="20% - Accent3 2 2 3 7" xfId="10198" xr:uid="{6E13BC05-B703-487E-A2E4-B27FBE6F11AC}"/>
    <cellStyle name="20% - Accent3 2 2 3 7 2" xfId="22262" xr:uid="{CECCEDAC-1E65-426E-961B-01058322ECCE}"/>
    <cellStyle name="20% - Accent3 2 2 3 8" xfId="13262" xr:uid="{4C3AC510-69F7-40CF-B4A3-24927893EC49}"/>
    <cellStyle name="20% - Accent3 2 2 4" xfId="947" xr:uid="{87591600-4061-4CA6-89DA-AECCD057AC53}"/>
    <cellStyle name="20% - Accent3 2 2 4 2" xfId="1892" xr:uid="{E0C37F1E-3347-4D48-B9FE-71386C5C556C}"/>
    <cellStyle name="20% - Accent3 2 2 4 2 2" xfId="4868" xr:uid="{F6E091A8-E54B-400C-A1D2-5BEFD676C187}"/>
    <cellStyle name="20% - Accent3 2 2 4 2 2 2" xfId="16932" xr:uid="{83243CAC-730A-4A18-B281-AFE8B6B20E74}"/>
    <cellStyle name="20% - Accent3 2 2 4 2 3" xfId="7844" xr:uid="{1D6423C1-B650-479B-B3E4-1B4A9F675E68}"/>
    <cellStyle name="20% - Accent3 2 2 4 2 3 2" xfId="19908" xr:uid="{34B23D76-9D25-4915-9121-4EE6126A21D9}"/>
    <cellStyle name="20% - Accent3 2 2 4 2 4" xfId="10819" xr:uid="{5BC127C5-4F98-4C05-823D-C5C9594993BC}"/>
    <cellStyle name="20% - Accent3 2 2 4 2 4 2" xfId="22883" xr:uid="{EACD7C79-EF50-48BE-9858-38426798FFD9}"/>
    <cellStyle name="20% - Accent3 2 2 4 2 5" xfId="13956" xr:uid="{A410E295-F3F2-4A63-A698-411A3CB29221}"/>
    <cellStyle name="20% - Accent3 2 2 4 3" xfId="2767" xr:uid="{EC930CCC-CC1E-463B-9EBB-FF7D536E5197}"/>
    <cellStyle name="20% - Accent3 2 2 4 3 2" xfId="5743" xr:uid="{3365D627-556C-4E0A-A7D0-F584359CC374}"/>
    <cellStyle name="20% - Accent3 2 2 4 3 2 2" xfId="17807" xr:uid="{30483AF6-A9DD-4C05-958F-988A46B3BE7C}"/>
    <cellStyle name="20% - Accent3 2 2 4 3 3" xfId="8719" xr:uid="{555C490B-290A-4402-9D8E-0817BFBDD549}"/>
    <cellStyle name="20% - Accent3 2 2 4 3 3 2" xfId="20783" xr:uid="{08F44AD8-784D-4CC9-9151-50ABF3F93F1D}"/>
    <cellStyle name="20% - Accent3 2 2 4 3 4" xfId="11694" xr:uid="{3475C70A-72E8-4EC8-81DB-B073C5CEF888}"/>
    <cellStyle name="20% - Accent3 2 2 4 3 4 2" xfId="23758" xr:uid="{42019011-F651-4956-BA80-D96ABBF4267D}"/>
    <cellStyle name="20% - Accent3 2 2 4 3 5" xfId="14831" xr:uid="{EE2AE604-B892-4AAB-87EE-1D7FABC37A7F}"/>
    <cellStyle name="20% - Accent3 2 2 4 4" xfId="3641" xr:uid="{AD1502E8-5B84-4E72-AA19-27969089E967}"/>
    <cellStyle name="20% - Accent3 2 2 4 4 2" xfId="6617" xr:uid="{825D2B6B-0E89-4650-BDF1-10B5E643992F}"/>
    <cellStyle name="20% - Accent3 2 2 4 4 2 2" xfId="18681" xr:uid="{C7B44093-DB7F-48BF-9C05-2C01F3B01E86}"/>
    <cellStyle name="20% - Accent3 2 2 4 4 3" xfId="9593" xr:uid="{1588A6DF-62E8-4AA7-879A-738C65F263B3}"/>
    <cellStyle name="20% - Accent3 2 2 4 4 3 2" xfId="21657" xr:uid="{1E2A041E-9508-4466-8C7D-184D71B2A74F}"/>
    <cellStyle name="20% - Accent3 2 2 4 4 4" xfId="12568" xr:uid="{77E45EDD-2C62-4FB6-8577-2820BF11DF6D}"/>
    <cellStyle name="20% - Accent3 2 2 4 4 4 2" xfId="24632" xr:uid="{7A73CCD9-DE0A-4532-9E65-038720A54BEF}"/>
    <cellStyle name="20% - Accent3 2 2 4 4 5" xfId="15705" xr:uid="{4A467492-04FB-4FD4-982E-B39363E5B088}"/>
    <cellStyle name="20% - Accent3 2 2 4 5" xfId="4247" xr:uid="{11B0AF26-4734-426B-93B9-B1FB22E2A4DF}"/>
    <cellStyle name="20% - Accent3 2 2 4 5 2" xfId="16311" xr:uid="{B618A4B3-7B20-428E-B2DA-5580782E0C67}"/>
    <cellStyle name="20% - Accent3 2 2 4 6" xfId="7223" xr:uid="{8D2F959E-B405-466F-9C87-548D71DB6C8E}"/>
    <cellStyle name="20% - Accent3 2 2 4 6 2" xfId="19287" xr:uid="{ACD2B8AE-B2AE-48A6-9FBB-783C4EF1731A}"/>
    <cellStyle name="20% - Accent3 2 2 4 7" xfId="10199" xr:uid="{6DA8A9EC-71EB-4F49-A0EC-C12CCE40A943}"/>
    <cellStyle name="20% - Accent3 2 2 4 7 2" xfId="22263" xr:uid="{89BC049D-0E12-4F59-990F-88E512374B0F}"/>
    <cellStyle name="20% - Accent3 2 2 4 8" xfId="13263" xr:uid="{63D0111B-1CB1-4831-ADFA-B25E03BB98BC}"/>
    <cellStyle name="20% - Accent3 2 2 5" xfId="1482" xr:uid="{93F83957-CDB4-4BAE-B466-DE2BB6078C95}"/>
    <cellStyle name="20% - Accent3 2 2 5 2" xfId="4484" xr:uid="{34FFB55B-E2E3-485D-A77C-E8D5B6F3DDE4}"/>
    <cellStyle name="20% - Accent3 2 2 5 2 2" xfId="16548" xr:uid="{EC229CA6-8A6F-4C48-9B61-406E68374220}"/>
    <cellStyle name="20% - Accent3 2 2 5 3" xfId="7460" xr:uid="{C50F2310-CC35-4AC1-B745-C8146F901C81}"/>
    <cellStyle name="20% - Accent3 2 2 5 3 2" xfId="19524" xr:uid="{A9C71A5B-BDBB-47E9-A735-9CA5E3812B09}"/>
    <cellStyle name="20% - Accent3 2 2 5 4" xfId="10435" xr:uid="{AFE8898D-3E35-4AE2-A9C9-40EC6E349ED8}"/>
    <cellStyle name="20% - Accent3 2 2 5 4 2" xfId="22499" xr:uid="{42703F94-A6E0-4E42-8DF3-C78986FD3259}"/>
    <cellStyle name="20% - Accent3 2 2 5 5" xfId="13572" xr:uid="{49577C8E-3A4E-4321-B968-57A1276C42D7}"/>
    <cellStyle name="20% - Accent3 2 2 6" xfId="1581" xr:uid="{FB793586-1AD7-46AC-87E1-C15D6701E91D}"/>
    <cellStyle name="20% - Accent3 2 2 6 2" xfId="4575" xr:uid="{76E4C36F-9974-403A-ABAC-7F0049EFF835}"/>
    <cellStyle name="20% - Accent3 2 2 6 2 2" xfId="16639" xr:uid="{A0151EBE-8BBC-4ED5-9A92-AC57B9A20F40}"/>
    <cellStyle name="20% - Accent3 2 2 6 3" xfId="7551" xr:uid="{39A685E1-F90F-42B7-AE36-7B8F0A1102D7}"/>
    <cellStyle name="20% - Accent3 2 2 6 3 2" xfId="19615" xr:uid="{5417CEA1-CBDA-43AB-9FDD-DBA31C5FE0C6}"/>
    <cellStyle name="20% - Accent3 2 2 6 4" xfId="10526" xr:uid="{0CAFBF91-F780-49DA-9496-83D62AF8B637}"/>
    <cellStyle name="20% - Accent3 2 2 6 4 2" xfId="22590" xr:uid="{42C86596-5BE8-491A-8ECE-08DE907FC6CB}"/>
    <cellStyle name="20% - Accent3 2 2 6 5" xfId="13663" xr:uid="{C368F9B4-9A69-4A48-AAD4-E5F9663E59AD}"/>
    <cellStyle name="20% - Accent3 2 2 7" xfId="2476" xr:uid="{94DE4D8F-AFE5-4CB4-86A8-5CDA5450AC67}"/>
    <cellStyle name="20% - Accent3 2 2 7 2" xfId="5452" xr:uid="{0DC124A1-AE51-46E2-9340-7F4AD633FE7E}"/>
    <cellStyle name="20% - Accent3 2 2 7 2 2" xfId="17516" xr:uid="{917F3CBB-C01D-4822-B8EE-DF1356C6D008}"/>
    <cellStyle name="20% - Accent3 2 2 7 3" xfId="8428" xr:uid="{E027CA32-B696-4F76-A8F1-2B994F5551D8}"/>
    <cellStyle name="20% - Accent3 2 2 7 3 2" xfId="20492" xr:uid="{2BC3B601-9164-4658-8626-83E619E03658}"/>
    <cellStyle name="20% - Accent3 2 2 7 4" xfId="11403" xr:uid="{6F652A32-3624-4D1D-B717-2B5461286927}"/>
    <cellStyle name="20% - Accent3 2 2 7 4 2" xfId="23467" xr:uid="{0431AF8F-AA1E-4424-B34D-CE441CE86B95}"/>
    <cellStyle name="20% - Accent3 2 2 7 5" xfId="14540" xr:uid="{EEE72900-C0A0-49EE-B266-C5BDFAF92A93}"/>
    <cellStyle name="20% - Accent3 2 2 8" xfId="3350" xr:uid="{C54A8316-D438-4AE9-A21A-BC706796BF4A}"/>
    <cellStyle name="20% - Accent3 2 2 8 2" xfId="6326" xr:uid="{88D8B126-1A72-46DA-91A5-F924FF995AAF}"/>
    <cellStyle name="20% - Accent3 2 2 8 2 2" xfId="18390" xr:uid="{F3C7399C-621E-46DF-A753-1ED82FF68522}"/>
    <cellStyle name="20% - Accent3 2 2 8 3" xfId="9302" xr:uid="{4CCE4646-EC73-4647-886F-3ADDF6857BB4}"/>
    <cellStyle name="20% - Accent3 2 2 8 3 2" xfId="21366" xr:uid="{0B335E76-82BB-4979-A972-CC102136F532}"/>
    <cellStyle name="20% - Accent3 2 2 8 4" xfId="12277" xr:uid="{1204EC09-661C-4343-96FE-F12A63C45DA8}"/>
    <cellStyle name="20% - Accent3 2 2 8 4 2" xfId="24341" xr:uid="{DA7C0BB1-6811-491A-8B55-D5273967BAAF}"/>
    <cellStyle name="20% - Accent3 2 2 8 5" xfId="15414" xr:uid="{7178785C-F907-499C-BCF2-B041DAF902FE}"/>
    <cellStyle name="20% - Accent3 2 2 9" xfId="943" xr:uid="{67567960-821A-43A4-B280-1B2831886173}"/>
    <cellStyle name="20% - Accent3 2 2 9 2" xfId="13259" xr:uid="{2E8FE028-FB71-4DCB-84AE-9CCDA7F404B8}"/>
    <cellStyle name="20% - Accent3 2 3" xfId="691" xr:uid="{00000000-0005-0000-0000-000034000000}"/>
    <cellStyle name="20% - Accent3 2 3 10" xfId="10200" xr:uid="{5D8BB140-1561-4668-9541-E41AEF9ECFAA}"/>
    <cellStyle name="20% - Accent3 2 3 10 2" xfId="22264" xr:uid="{67746084-4B1D-4829-B64E-5F74568E06E9}"/>
    <cellStyle name="20% - Accent3 2 3 11" xfId="13207" xr:uid="{96BC5CBD-3B63-4EB8-BB6D-FC21C4BBA2FD}"/>
    <cellStyle name="20% - Accent3 2 3 2" xfId="949" xr:uid="{336C016C-0B00-4CCA-87FC-4D955DC7EE0C}"/>
    <cellStyle name="20% - Accent3 2 3 2 2" xfId="4249" xr:uid="{1FD230D1-A28E-4AF5-8DF3-CEE7A8144CED}"/>
    <cellStyle name="20% - Accent3 2 3 2 2 2" xfId="16313" xr:uid="{9CE31DA1-518A-4997-B37A-5E4878089944}"/>
    <cellStyle name="20% - Accent3 2 3 2 3" xfId="7225" xr:uid="{DC08D014-C6C2-450C-AB13-F26D10C18115}"/>
    <cellStyle name="20% - Accent3 2 3 2 3 2" xfId="19289" xr:uid="{EE0139AC-5DE6-44F4-908B-EE2358347BCF}"/>
    <cellStyle name="20% - Accent3 2 3 2 4" xfId="10201" xr:uid="{936A69BE-9100-4DFC-AA7F-243770E2C9E7}"/>
    <cellStyle name="20% - Accent3 2 3 2 4 2" xfId="22265" xr:uid="{C33714B5-4787-4816-A5D4-578071FE7886}"/>
    <cellStyle name="20% - Accent3 2 3 2 5" xfId="13265" xr:uid="{08C87537-365E-40E8-8B6E-07B6C5AF49D0}"/>
    <cellStyle name="20% - Accent3 2 3 3" xfId="1539" xr:uid="{FB4F56E1-FED0-46A9-B977-4BE3080C1D21}"/>
    <cellStyle name="20% - Accent3 2 3 3 2" xfId="4541" xr:uid="{071A6D38-AF25-43EC-9AB1-438FBDE05291}"/>
    <cellStyle name="20% - Accent3 2 3 3 2 2" xfId="16605" xr:uid="{4976F5DC-1A57-4968-9F6D-1B9AA0A8195E}"/>
    <cellStyle name="20% - Accent3 2 3 3 3" xfId="7517" xr:uid="{D1894ED9-D670-4977-B83E-C81B69AA78F0}"/>
    <cellStyle name="20% - Accent3 2 3 3 3 2" xfId="19581" xr:uid="{7D6B7B0E-5DB1-43A5-829F-4E75231BAC09}"/>
    <cellStyle name="20% - Accent3 2 3 3 4" xfId="10492" xr:uid="{A1B57C65-EB28-4579-86D4-AC93FA0F7A5B}"/>
    <cellStyle name="20% - Accent3 2 3 3 4 2" xfId="22556" xr:uid="{230FCC78-981F-422D-A9A7-2347477F2434}"/>
    <cellStyle name="20% - Accent3 2 3 3 5" xfId="13629" xr:uid="{26F94037-A9C0-40EC-82EB-E5DDBA7A63D2}"/>
    <cellStyle name="20% - Accent3 2 3 4" xfId="2182" xr:uid="{5163AD9E-6147-4BE3-87B5-BA2DDFBED9EB}"/>
    <cellStyle name="20% - Accent3 2 3 4 2" xfId="5158" xr:uid="{A65A80BF-02B6-4C05-B55B-6F25073858E5}"/>
    <cellStyle name="20% - Accent3 2 3 4 2 2" xfId="17222" xr:uid="{BA30E5AA-5508-40DB-BC0A-DE8EA4D6E4EC}"/>
    <cellStyle name="20% - Accent3 2 3 4 3" xfId="8134" xr:uid="{BDBCD5C3-B920-4738-AED3-E6D221466F76}"/>
    <cellStyle name="20% - Accent3 2 3 4 3 2" xfId="20198" xr:uid="{C4FED991-B602-42C7-8B66-51166164A4B4}"/>
    <cellStyle name="20% - Accent3 2 3 4 4" xfId="11109" xr:uid="{AC1D0574-C4B7-4EAB-B549-DF93DC331203}"/>
    <cellStyle name="20% - Accent3 2 3 4 4 2" xfId="23173" xr:uid="{CC1EBDC3-66B8-4415-B761-5DFDB5072A70}"/>
    <cellStyle name="20% - Accent3 2 3 4 5" xfId="14246" xr:uid="{994F3D82-977D-46FB-9AAC-8E75B36E46C9}"/>
    <cellStyle name="20% - Accent3 2 3 5" xfId="3057" xr:uid="{AAFB45E9-9C3E-432D-A680-7139D8852B3A}"/>
    <cellStyle name="20% - Accent3 2 3 5 2" xfId="6033" xr:uid="{832AD966-CDA9-419F-918E-F876877F2105}"/>
    <cellStyle name="20% - Accent3 2 3 5 2 2" xfId="18097" xr:uid="{87DEA7BD-88EA-42F8-A259-4A1BCA100423}"/>
    <cellStyle name="20% - Accent3 2 3 5 3" xfId="9009" xr:uid="{E90EC14C-F958-4058-BBE4-E0E900EA6EFA}"/>
    <cellStyle name="20% - Accent3 2 3 5 3 2" xfId="21073" xr:uid="{05CE1AAE-CCC7-4F68-B30C-4FDEA7E7746A}"/>
    <cellStyle name="20% - Accent3 2 3 5 4" xfId="11984" xr:uid="{3017A275-91A3-4D31-B0AA-55EEB5B78D98}"/>
    <cellStyle name="20% - Accent3 2 3 5 4 2" xfId="24048" xr:uid="{C348DCEA-274C-4191-AFEC-6686A04047C5}"/>
    <cellStyle name="20% - Accent3 2 3 5 5" xfId="15121" xr:uid="{63B5551E-DE78-43DF-8584-99A4E430E9A7}"/>
    <cellStyle name="20% - Accent3 2 3 6" xfId="3931" xr:uid="{1C083148-89D0-40E1-9FFD-55B9A5C048D8}"/>
    <cellStyle name="20% - Accent3 2 3 6 2" xfId="6907" xr:uid="{88C9EA15-EABF-4E7A-B282-AA679CE8576E}"/>
    <cellStyle name="20% - Accent3 2 3 6 2 2" xfId="18971" xr:uid="{597943FC-7A2F-461F-B012-66510951C97A}"/>
    <cellStyle name="20% - Accent3 2 3 6 3" xfId="9883" xr:uid="{A62D5BB4-ED1D-487E-976C-4FBFDE0FEA8B}"/>
    <cellStyle name="20% - Accent3 2 3 6 3 2" xfId="21947" xr:uid="{C016859E-6B94-4573-B7AD-F58808E48A94}"/>
    <cellStyle name="20% - Accent3 2 3 6 4" xfId="12858" xr:uid="{F4AE765E-BA1B-4D9F-881B-F4E709D90369}"/>
    <cellStyle name="20% - Accent3 2 3 6 4 2" xfId="24922" xr:uid="{7269FA7B-E130-4704-BA4C-81D444E2E42E}"/>
    <cellStyle name="20% - Accent3 2 3 6 5" xfId="15995" xr:uid="{1061172D-C2F8-44CB-8C5D-F9343F195E06}"/>
    <cellStyle name="20% - Accent3 2 3 7" xfId="948" xr:uid="{6A3D338B-1352-4A88-AFFE-EB8F2B387DA1}"/>
    <cellStyle name="20% - Accent3 2 3 7 2" xfId="13264" xr:uid="{7361054C-E514-4F18-B75F-C5F6170B13E1}"/>
    <cellStyle name="20% - Accent3 2 3 8" xfId="4248" xr:uid="{8A8F0D64-F8BC-4685-AACE-3E1200A8D6A8}"/>
    <cellStyle name="20% - Accent3 2 3 8 2" xfId="16312" xr:uid="{805CD119-8578-4809-8F94-4A61C50D43FA}"/>
    <cellStyle name="20% - Accent3 2 3 9" xfId="7224" xr:uid="{36B1530D-0949-4C50-8B65-4F4D13CD450D}"/>
    <cellStyle name="20% - Accent3 2 3 9 2" xfId="19288" xr:uid="{763ECF6D-DD52-4539-A899-17AD3D690D2A}"/>
    <cellStyle name="20% - Accent3 2 4" xfId="950" xr:uid="{767E1507-B5BD-49FE-A1BB-D78570F77815}"/>
    <cellStyle name="20% - Accent3 2 4 2" xfId="1891" xr:uid="{E7F73B31-2FBB-47F3-BB43-7A0D96DF5C62}"/>
    <cellStyle name="20% - Accent3 2 4 2 2" xfId="4867" xr:uid="{35F8B106-0330-4337-9FB8-E4B255F5A5DC}"/>
    <cellStyle name="20% - Accent3 2 4 2 2 2" xfId="16931" xr:uid="{14A7C1F2-A580-4ECF-B09D-D91040FBFAE5}"/>
    <cellStyle name="20% - Accent3 2 4 2 3" xfId="7843" xr:uid="{8F82B95D-0156-492E-94E5-7DB71F675D8C}"/>
    <cellStyle name="20% - Accent3 2 4 2 3 2" xfId="19907" xr:uid="{D9D83180-970B-478E-B3F6-DFF67AD92C8B}"/>
    <cellStyle name="20% - Accent3 2 4 2 4" xfId="10818" xr:uid="{EB21EAC3-7CC1-40F2-B567-80A98D4C0A18}"/>
    <cellStyle name="20% - Accent3 2 4 2 4 2" xfId="22882" xr:uid="{78238E03-E68B-4B65-9D7D-B8EDC4A0EF22}"/>
    <cellStyle name="20% - Accent3 2 4 2 5" xfId="13955" xr:uid="{F3749F14-C79B-4A74-8B9B-765B3692A188}"/>
    <cellStyle name="20% - Accent3 2 4 3" xfId="2766" xr:uid="{B32371D1-E4EE-4DBC-8FB3-6F0F4F0AA9BD}"/>
    <cellStyle name="20% - Accent3 2 4 3 2" xfId="5742" xr:uid="{86C24BF8-700C-4BD1-A815-68C188BAF305}"/>
    <cellStyle name="20% - Accent3 2 4 3 2 2" xfId="17806" xr:uid="{442F088D-66B2-466A-8990-A25A95B6A8BE}"/>
    <cellStyle name="20% - Accent3 2 4 3 3" xfId="8718" xr:uid="{82A162D6-D3A5-41F2-96C7-2D1754E3D699}"/>
    <cellStyle name="20% - Accent3 2 4 3 3 2" xfId="20782" xr:uid="{7EB41DC9-09A5-4538-A1F8-3871FCB84B77}"/>
    <cellStyle name="20% - Accent3 2 4 3 4" xfId="11693" xr:uid="{3CDB29B0-1704-4AC4-B937-1115C6596AC3}"/>
    <cellStyle name="20% - Accent3 2 4 3 4 2" xfId="23757" xr:uid="{2CF97991-EE11-4D11-A311-799006E4FC8A}"/>
    <cellStyle name="20% - Accent3 2 4 3 5" xfId="14830" xr:uid="{DC5C699E-A08A-4019-AA08-0FB4D9111402}"/>
    <cellStyle name="20% - Accent3 2 4 4" xfId="3640" xr:uid="{F7CA1DDE-8FE7-46EF-8496-7EE8E3B80874}"/>
    <cellStyle name="20% - Accent3 2 4 4 2" xfId="6616" xr:uid="{459BE820-362C-4C09-8BF7-27D28C2AE71B}"/>
    <cellStyle name="20% - Accent3 2 4 4 2 2" xfId="18680" xr:uid="{F199D159-5839-452C-9F72-58A88B5EE6C4}"/>
    <cellStyle name="20% - Accent3 2 4 4 3" xfId="9592" xr:uid="{6FAE8620-EAE6-4E31-A05F-86AEE7CBB2D1}"/>
    <cellStyle name="20% - Accent3 2 4 4 3 2" xfId="21656" xr:uid="{D2B377BD-5958-452E-B168-BC6DBFB9D8F0}"/>
    <cellStyle name="20% - Accent3 2 4 4 4" xfId="12567" xr:uid="{CAD15D25-DFC1-46D7-92EF-4DFB3C27D029}"/>
    <cellStyle name="20% - Accent3 2 4 4 4 2" xfId="24631" xr:uid="{8DB2F575-751E-4A1B-A41A-5BC5C5795864}"/>
    <cellStyle name="20% - Accent3 2 4 4 5" xfId="15704" xr:uid="{50AE06E1-37B8-4AC5-8305-408BAB4275FA}"/>
    <cellStyle name="20% - Accent3 2 4 5" xfId="4250" xr:uid="{1C7FD559-AE7A-432F-ABAF-C48B5ED475F7}"/>
    <cellStyle name="20% - Accent3 2 4 5 2" xfId="16314" xr:uid="{E748EF27-1CC7-4605-B289-EE0C8E0B6336}"/>
    <cellStyle name="20% - Accent3 2 4 6" xfId="7226" xr:uid="{DC8795C9-1864-4959-8C7D-7491E307D80B}"/>
    <cellStyle name="20% - Accent3 2 4 6 2" xfId="19290" xr:uid="{05E3BE08-EEEC-4A36-B292-1618C578BC2B}"/>
    <cellStyle name="20% - Accent3 2 4 7" xfId="10202" xr:uid="{A7310527-0CE6-4376-80C7-EA07C1A0119C}"/>
    <cellStyle name="20% - Accent3 2 4 7 2" xfId="22266" xr:uid="{31E3FFA6-433D-44C7-8E70-1DCBCD6670F9}"/>
    <cellStyle name="20% - Accent3 2 4 8" xfId="13266" xr:uid="{2190DBF1-5796-4315-9D10-57B2C28335EA}"/>
    <cellStyle name="20% - Accent3 2 5" xfId="951" xr:uid="{2211C5A0-C662-49D2-B033-DDC9E6C875E6}"/>
    <cellStyle name="20% - Accent3 2 5 2" xfId="4251" xr:uid="{CEAFEFB7-9A69-4563-92B7-AA44498D2E3B}"/>
    <cellStyle name="20% - Accent3 2 5 2 2" xfId="16315" xr:uid="{273CD66B-51C7-4DFE-BD7F-B8936BA0956D}"/>
    <cellStyle name="20% - Accent3 2 5 3" xfId="7227" xr:uid="{ADF0BB3B-F532-441A-962D-9F78EED48384}"/>
    <cellStyle name="20% - Accent3 2 5 3 2" xfId="19291" xr:uid="{F2D80F6F-8535-487B-8297-841FB5C261E1}"/>
    <cellStyle name="20% - Accent3 2 5 4" xfId="10203" xr:uid="{EE180405-DB4C-4093-A7D9-D77F622018C9}"/>
    <cellStyle name="20% - Accent3 2 5 4 2" xfId="22267" xr:uid="{3C9ACC44-4734-471B-8693-FE50B0B0F128}"/>
    <cellStyle name="20% - Accent3 2 5 5" xfId="13267" xr:uid="{5F9788BD-E96F-4DAE-A600-2040DA0B284A}"/>
    <cellStyle name="20% - Accent3 2 6" xfId="1481" xr:uid="{FB225B57-855E-468B-B3B7-A9CED6E0A5EE}"/>
    <cellStyle name="20% - Accent3 2 6 2" xfId="4483" xr:uid="{AA53D3F9-E44C-4B59-B662-CF04776A4159}"/>
    <cellStyle name="20% - Accent3 2 6 2 2" xfId="16547" xr:uid="{B28A6808-29E8-4020-86B9-4AD6734D9C61}"/>
    <cellStyle name="20% - Accent3 2 6 3" xfId="7459" xr:uid="{41186894-D718-41E0-B2C3-C23CE1BA3A34}"/>
    <cellStyle name="20% - Accent3 2 6 3 2" xfId="19523" xr:uid="{300C58A1-83BB-45AD-8AA9-9E0624FCB589}"/>
    <cellStyle name="20% - Accent3 2 6 4" xfId="10434" xr:uid="{80172DD6-D714-43C9-A9F8-91C9ABD962A8}"/>
    <cellStyle name="20% - Accent3 2 6 4 2" xfId="22498" xr:uid="{754ACF2F-3C6C-4DD9-BA49-D4587DC82E51}"/>
    <cellStyle name="20% - Accent3 2 6 5" xfId="13571" xr:uid="{0F5AB1B7-D230-4F61-8CBA-DD08BAB7B603}"/>
    <cellStyle name="20% - Accent3 2 7" xfId="1580" xr:uid="{792BE2BD-D73A-477B-8C83-DB55FA8FF4DB}"/>
    <cellStyle name="20% - Accent3 2 7 2" xfId="4574" xr:uid="{76E18297-C2A5-4B4D-9900-6993374C2DAD}"/>
    <cellStyle name="20% - Accent3 2 7 2 2" xfId="16638" xr:uid="{86ED38B5-D2E0-46F3-8184-968B43213E93}"/>
    <cellStyle name="20% - Accent3 2 7 3" xfId="7550" xr:uid="{DA706BC2-9FB4-44C2-A0D5-5964545E6F8D}"/>
    <cellStyle name="20% - Accent3 2 7 3 2" xfId="19614" xr:uid="{6076E5A1-6515-4E5A-97CA-886B0F521991}"/>
    <cellStyle name="20% - Accent3 2 7 4" xfId="10525" xr:uid="{2DB0CF3E-570D-4BB2-A651-820BA4585FDC}"/>
    <cellStyle name="20% - Accent3 2 7 4 2" xfId="22589" xr:uid="{E2235546-D900-49AA-816B-C24B04424196}"/>
    <cellStyle name="20% - Accent3 2 7 5" xfId="13662" xr:uid="{4C1CDADF-27FD-4123-AA1F-BF5452C261EC}"/>
    <cellStyle name="20% - Accent3 2 8" xfId="2475" xr:uid="{42016D58-A1D4-486F-B200-0F90E55FD62A}"/>
    <cellStyle name="20% - Accent3 2 8 2" xfId="5451" xr:uid="{6DB0CF21-E9B0-4D82-AB5D-4AF5C7CF915B}"/>
    <cellStyle name="20% - Accent3 2 8 2 2" xfId="17515" xr:uid="{D87B0015-AC19-4756-9468-146FD3B1CD94}"/>
    <cellStyle name="20% - Accent3 2 8 3" xfId="8427" xr:uid="{A5869E99-EFAB-4AC9-8E84-1C00A0808BD6}"/>
    <cellStyle name="20% - Accent3 2 8 3 2" xfId="20491" xr:uid="{A7AB2E84-CFC7-4A1E-AE22-67E6253753BB}"/>
    <cellStyle name="20% - Accent3 2 8 4" xfId="11402" xr:uid="{84E90D96-03BA-40B8-A8D5-14246D9EFFA4}"/>
    <cellStyle name="20% - Accent3 2 8 4 2" xfId="23466" xr:uid="{618ADB74-677C-4317-83A4-53DC39D5B118}"/>
    <cellStyle name="20% - Accent3 2 8 5" xfId="14539" xr:uid="{A235EA6F-999C-41AF-BCD8-C2DA79782E94}"/>
    <cellStyle name="20% - Accent3 2 9" xfId="3349" xr:uid="{DE55F537-BFA1-48C6-935F-C637ACC59A6A}"/>
    <cellStyle name="20% - Accent3 2 9 2" xfId="6325" xr:uid="{F11F0721-C544-4761-AE82-38FE9069E30D}"/>
    <cellStyle name="20% - Accent3 2 9 2 2" xfId="18389" xr:uid="{F8391759-BE4B-4201-A1AA-865B54C17B37}"/>
    <cellStyle name="20% - Accent3 2 9 3" xfId="9301" xr:uid="{C25B0CBE-0E1F-47E0-ABA2-E87DEB35C944}"/>
    <cellStyle name="20% - Accent3 2 9 3 2" xfId="21365" xr:uid="{AEDC3CE2-02AB-4134-8749-CA5DE4A03AF5}"/>
    <cellStyle name="20% - Accent3 2 9 4" xfId="12276" xr:uid="{BAC8D1CA-AA0E-465E-A717-565C9A9D074A}"/>
    <cellStyle name="20% - Accent3 2 9 4 2" xfId="24340" xr:uid="{FAA500C5-1771-45BE-94D0-08552F6955C8}"/>
    <cellStyle name="20% - Accent3 2 9 5" xfId="15413" xr:uid="{83749508-EF91-41C0-84FF-C2FC361194AB}"/>
    <cellStyle name="20% - Accent3 3" xfId="58" xr:uid="{00000000-0005-0000-0000-000035000000}"/>
    <cellStyle name="20% - Accent3 3 10" xfId="13152" xr:uid="{D4F79C60-1B47-4110-A961-171D289C8C4B}"/>
    <cellStyle name="20% - Accent3 3 2" xfId="953" xr:uid="{E01A2EAE-8860-4396-B287-9AA952799BFF}"/>
    <cellStyle name="20% - Accent3 3 2 2" xfId="4252" xr:uid="{F72E1A4B-9461-47F5-97FB-5BAD125924BE}"/>
    <cellStyle name="20% - Accent3 3 2 2 2" xfId="16316" xr:uid="{55F316D8-845C-43E8-923D-F90B605D03A6}"/>
    <cellStyle name="20% - Accent3 3 2 3" xfId="7228" xr:uid="{8E1A297B-396A-424D-A356-6E111247C373}"/>
    <cellStyle name="20% - Accent3 3 2 3 2" xfId="19292" xr:uid="{4DBD8AD0-16A8-406D-80CE-87ED9DA221FA}"/>
    <cellStyle name="20% - Accent3 3 2 4" xfId="10204" xr:uid="{E0F5F3A3-4D60-4ACB-BBD7-2EA5FBDFDD56}"/>
    <cellStyle name="20% - Accent3 3 2 4 2" xfId="22268" xr:uid="{EAC42867-B29B-4CD7-9792-6EC2FC3982D2}"/>
    <cellStyle name="20% - Accent3 3 2 5" xfId="13268" xr:uid="{6D99E26C-3D05-4EDD-B1C8-F92CC39F95C9}"/>
    <cellStyle name="20% - Accent3 3 3" xfId="954" xr:uid="{1C9F8064-1F4F-4B68-975F-8AEB6BBA5AFD}"/>
    <cellStyle name="20% - Accent3 3 4" xfId="955" xr:uid="{07CCE223-6A0E-4F4C-A1D2-5B2F57AFFF8A}"/>
    <cellStyle name="20% - Accent3 3 4 2" xfId="4253" xr:uid="{ADCCB6ED-14E0-4C78-AC12-2DD85038E58D}"/>
    <cellStyle name="20% - Accent3 3 4 2 2" xfId="16317" xr:uid="{0A8A6918-5C5B-43C2-A341-EE6FD12EBCA3}"/>
    <cellStyle name="20% - Accent3 3 4 3" xfId="7229" xr:uid="{42A39C6E-6249-49D6-BF04-E9FD2A4BF2C2}"/>
    <cellStyle name="20% - Accent3 3 4 3 2" xfId="19293" xr:uid="{55115131-3EB1-43CF-818D-2797933AD830}"/>
    <cellStyle name="20% - Accent3 3 4 4" xfId="10205" xr:uid="{86241570-93F3-41F6-9D25-948A21E9BF61}"/>
    <cellStyle name="20% - Accent3 3 4 4 2" xfId="22269" xr:uid="{96B49D1A-083E-4A33-AAA0-1A88F8C29444}"/>
    <cellStyle name="20% - Accent3 3 4 5" xfId="13269" xr:uid="{26626292-80DD-4F26-BBF3-A6D08DBF3FE7}"/>
    <cellStyle name="20% - Accent3 3 5" xfId="1483" xr:uid="{917E26AA-15C6-4A37-895E-BBA8F9A9EC09}"/>
    <cellStyle name="20% - Accent3 3 5 2" xfId="4485" xr:uid="{918286CF-A6E1-4722-BF58-63BC5ED7489A}"/>
    <cellStyle name="20% - Accent3 3 5 2 2" xfId="16549" xr:uid="{47F71D2E-12EB-431C-8774-1E77337A406D}"/>
    <cellStyle name="20% - Accent3 3 5 3" xfId="7461" xr:uid="{7584B1F3-A09F-4FD8-9F0A-446352518C0A}"/>
    <cellStyle name="20% - Accent3 3 5 3 2" xfId="19525" xr:uid="{DA8D179C-EA31-46CB-B3A6-00A1BC9399CA}"/>
    <cellStyle name="20% - Accent3 3 5 4" xfId="10436" xr:uid="{7D8A2E9A-46B6-41A3-A41A-E815F5B5D4AF}"/>
    <cellStyle name="20% - Accent3 3 5 4 2" xfId="22500" xr:uid="{C592A47A-CC2B-4738-8FB2-B66353BD6629}"/>
    <cellStyle name="20% - Accent3 3 5 5" xfId="13573" xr:uid="{540EEE38-E72C-4E95-AA9C-80E981B2703C}"/>
    <cellStyle name="20% - Accent3 3 6" xfId="2181" xr:uid="{F342B419-3F89-4B33-976B-5016C756B1D9}"/>
    <cellStyle name="20% - Accent3 3 6 2" xfId="5157" xr:uid="{56914D0F-3D2C-42A5-B6AE-7F69242BC263}"/>
    <cellStyle name="20% - Accent3 3 6 2 2" xfId="17221" xr:uid="{D45D2B47-5E6F-47C2-AE63-BBCD08DCB145}"/>
    <cellStyle name="20% - Accent3 3 6 3" xfId="8133" xr:uid="{D998F9EF-C829-47B5-8904-2A404CE77B0C}"/>
    <cellStyle name="20% - Accent3 3 6 3 2" xfId="20197" xr:uid="{E44DB5A6-4CC4-4EA5-BB53-E9AB1BEDEC77}"/>
    <cellStyle name="20% - Accent3 3 6 4" xfId="11108" xr:uid="{A3929CAA-411C-40B7-B958-976ADF9D8085}"/>
    <cellStyle name="20% - Accent3 3 6 4 2" xfId="23172" xr:uid="{E584C51E-A6A8-486E-A290-BD4245192300}"/>
    <cellStyle name="20% - Accent3 3 6 5" xfId="14245" xr:uid="{3A686120-6445-49C0-B35E-E2F5E00C2C4E}"/>
    <cellStyle name="20% - Accent3 3 7" xfId="3056" xr:uid="{8492109C-FDD2-41F1-80B6-2B405D4D9969}"/>
    <cellStyle name="20% - Accent3 3 7 2" xfId="6032" xr:uid="{2917C894-B860-4885-AC55-9A59858A7913}"/>
    <cellStyle name="20% - Accent3 3 7 2 2" xfId="18096" xr:uid="{A2B99BB8-75CF-4DDF-A6ED-2E52C2DBE52F}"/>
    <cellStyle name="20% - Accent3 3 7 3" xfId="9008" xr:uid="{02AAE7FB-848B-47D4-847A-C24B3F5DB334}"/>
    <cellStyle name="20% - Accent3 3 7 3 2" xfId="21072" xr:uid="{59CF8C4D-EB3D-4894-9F12-9B544831FBC0}"/>
    <cellStyle name="20% - Accent3 3 7 4" xfId="11983" xr:uid="{CADC78CD-9464-4EB5-B7D4-E83280292698}"/>
    <cellStyle name="20% - Accent3 3 7 4 2" xfId="24047" xr:uid="{AB9055A9-193A-4D13-9B20-B2A511D2C881}"/>
    <cellStyle name="20% - Accent3 3 7 5" xfId="15120" xr:uid="{D5A0A62F-8C11-4D43-BAC7-1054FD460740}"/>
    <cellStyle name="20% - Accent3 3 8" xfId="3930" xr:uid="{28B8CBB3-4032-4057-BC6B-8C28A9DD9CEF}"/>
    <cellStyle name="20% - Accent3 3 8 2" xfId="6906" xr:uid="{38DDD45F-D4E2-4E7C-B256-DB3792C22E08}"/>
    <cellStyle name="20% - Accent3 3 8 2 2" xfId="18970" xr:uid="{A94A924C-3BFF-4B92-8AB1-5E12C166FA01}"/>
    <cellStyle name="20% - Accent3 3 8 3" xfId="9882" xr:uid="{C9E67EA9-0860-47D3-A3FE-106889234FAD}"/>
    <cellStyle name="20% - Accent3 3 8 3 2" xfId="21946" xr:uid="{74BDA011-5003-4E50-A837-0712F019C976}"/>
    <cellStyle name="20% - Accent3 3 8 4" xfId="12857" xr:uid="{45F20630-7352-4B0F-B9F5-2826A5C7A430}"/>
    <cellStyle name="20% - Accent3 3 8 4 2" xfId="24921" xr:uid="{6671510E-38C6-4445-B918-E1D85E258CA5}"/>
    <cellStyle name="20% - Accent3 3 8 5" xfId="15994" xr:uid="{5B952899-8D8E-437F-9D9D-A54D2E42EC04}"/>
    <cellStyle name="20% - Accent3 3 9" xfId="952" xr:uid="{55878CCE-D0A2-4756-ACB3-3E1338687A97}"/>
    <cellStyle name="20% - Accent3 4" xfId="690" xr:uid="{00000000-0005-0000-0000-000036000000}"/>
    <cellStyle name="20% - Accent3 4 10" xfId="10206" xr:uid="{D9491FBC-C7E9-4259-9FD3-18F39791C905}"/>
    <cellStyle name="20% - Accent3 4 10 2" xfId="22270" xr:uid="{B473684A-CE71-448D-8A75-6DF91D9B5768}"/>
    <cellStyle name="20% - Accent3 4 11" xfId="13206" xr:uid="{26831801-18CB-46B5-BB52-1D4F4333514A}"/>
    <cellStyle name="20% - Accent3 4 2" xfId="957" xr:uid="{F130C2EC-8C98-405B-ABCE-7B1987B2B5A1}"/>
    <cellStyle name="20% - Accent3 4 2 2" xfId="4255" xr:uid="{A5D9AC57-E7F6-4FF6-B00D-438C72E5F91D}"/>
    <cellStyle name="20% - Accent3 4 2 2 2" xfId="16319" xr:uid="{27BB1478-EBF7-424B-9D1F-AC6F48C05F9E}"/>
    <cellStyle name="20% - Accent3 4 2 3" xfId="7231" xr:uid="{99C9FE05-CD27-44E4-87F6-D13CB54A852B}"/>
    <cellStyle name="20% - Accent3 4 2 3 2" xfId="19295" xr:uid="{6FF36C28-CE80-42F1-9EBE-20C9FC87AF71}"/>
    <cellStyle name="20% - Accent3 4 2 4" xfId="10207" xr:uid="{542CD13E-74FA-46C3-B31F-0FEF3F17E720}"/>
    <cellStyle name="20% - Accent3 4 2 4 2" xfId="22271" xr:uid="{AACEFE82-49D8-4CFA-B407-D63215264543}"/>
    <cellStyle name="20% - Accent3 4 2 5" xfId="13271" xr:uid="{7C2178FD-D118-410E-81F4-76D481AB57A5}"/>
    <cellStyle name="20% - Accent3 4 3" xfId="1538" xr:uid="{D851339F-F5B3-4E4B-AEEF-E5A710318CFA}"/>
    <cellStyle name="20% - Accent3 4 3 2" xfId="4540" xr:uid="{0BC4FB53-79C4-4053-81E4-3F98145465BC}"/>
    <cellStyle name="20% - Accent3 4 3 2 2" xfId="16604" xr:uid="{391E8DF4-886E-4E4B-8647-2065AF6FED62}"/>
    <cellStyle name="20% - Accent3 4 3 3" xfId="7516" xr:uid="{4A9B3FD0-7CC9-4E40-98E6-6B072B987DE2}"/>
    <cellStyle name="20% - Accent3 4 3 3 2" xfId="19580" xr:uid="{D302A1C1-FCD5-47A2-9CCC-33AE6E401315}"/>
    <cellStyle name="20% - Accent3 4 3 4" xfId="10491" xr:uid="{A5F44AC6-7CEA-4DC6-977E-2CC2E95164C5}"/>
    <cellStyle name="20% - Accent3 4 3 4 2" xfId="22555" xr:uid="{FE442E09-67B0-4F5A-A74C-FB521AC42249}"/>
    <cellStyle name="20% - Accent3 4 3 5" xfId="13628" xr:uid="{B38BF7FE-465A-483B-8C62-A2D8241B85FF}"/>
    <cellStyle name="20% - Accent3 4 4" xfId="1890" xr:uid="{1A2BB468-40DB-493C-871E-2DECCF93D189}"/>
    <cellStyle name="20% - Accent3 4 4 2" xfId="4866" xr:uid="{11D6FB53-05B3-4A63-8C0C-2DE60B80A30D}"/>
    <cellStyle name="20% - Accent3 4 4 2 2" xfId="16930" xr:uid="{EE7C8D84-52BB-4445-85BC-BD4FCAFF09E2}"/>
    <cellStyle name="20% - Accent3 4 4 3" xfId="7842" xr:uid="{F5598E08-D3A1-4291-8754-1287EDDDADBD}"/>
    <cellStyle name="20% - Accent3 4 4 3 2" xfId="19906" xr:uid="{425AB62B-6095-447A-85F6-3AECDB39C79D}"/>
    <cellStyle name="20% - Accent3 4 4 4" xfId="10817" xr:uid="{DD83E797-4154-4898-8E00-C3319B82D475}"/>
    <cellStyle name="20% - Accent3 4 4 4 2" xfId="22881" xr:uid="{CA46931E-7014-4393-BDAD-16643C1C1277}"/>
    <cellStyle name="20% - Accent3 4 4 5" xfId="13954" xr:uid="{D051B1AC-F285-4FA8-8B30-562C952FE13E}"/>
    <cellStyle name="20% - Accent3 4 5" xfId="2765" xr:uid="{15BC9FF6-4A9D-4AE5-9E20-811BD350C19A}"/>
    <cellStyle name="20% - Accent3 4 5 2" xfId="5741" xr:uid="{14630FFB-772A-49D5-A81E-CEA11A5C783E}"/>
    <cellStyle name="20% - Accent3 4 5 2 2" xfId="17805" xr:uid="{DF01F3F9-31BF-4795-9FDF-948CCA5E5463}"/>
    <cellStyle name="20% - Accent3 4 5 3" xfId="8717" xr:uid="{DE513097-0FC4-490D-A65B-C4E94F119282}"/>
    <cellStyle name="20% - Accent3 4 5 3 2" xfId="20781" xr:uid="{8999EA8A-A40C-46C8-BD2D-7578F1433AC4}"/>
    <cellStyle name="20% - Accent3 4 5 4" xfId="11692" xr:uid="{C03A2588-E7A0-453E-AF89-D68EE021680E}"/>
    <cellStyle name="20% - Accent3 4 5 4 2" xfId="23756" xr:uid="{D1580829-FEF2-4266-B426-34FEEB8F3744}"/>
    <cellStyle name="20% - Accent3 4 5 5" xfId="14829" xr:uid="{30BB68C3-44EA-4712-9B1E-4EEA5A70952D}"/>
    <cellStyle name="20% - Accent3 4 6" xfId="3639" xr:uid="{B0E353B5-A6ED-4EED-9085-9CE0171BF703}"/>
    <cellStyle name="20% - Accent3 4 6 2" xfId="6615" xr:uid="{1630AA45-06C4-43B9-A538-94C45AB467E3}"/>
    <cellStyle name="20% - Accent3 4 6 2 2" xfId="18679" xr:uid="{74612DFB-1852-4133-8F13-9BE97FD0D596}"/>
    <cellStyle name="20% - Accent3 4 6 3" xfId="9591" xr:uid="{4BBBD339-D474-4A9C-AF17-84EA3685C448}"/>
    <cellStyle name="20% - Accent3 4 6 3 2" xfId="21655" xr:uid="{055E7941-9C35-485C-A4D7-98FC34ABE8BA}"/>
    <cellStyle name="20% - Accent3 4 6 4" xfId="12566" xr:uid="{21D8FCDB-8A34-4561-9AE6-DE2D3F3BF271}"/>
    <cellStyle name="20% - Accent3 4 6 4 2" xfId="24630" xr:uid="{0C810C93-078C-456A-8B8B-456BDB957AAA}"/>
    <cellStyle name="20% - Accent3 4 6 5" xfId="15703" xr:uid="{1BE17D08-466C-44EF-8362-8F3A8A3F6600}"/>
    <cellStyle name="20% - Accent3 4 7" xfId="956" xr:uid="{9D2296D3-0ECD-480E-AE47-C72BE3DB412F}"/>
    <cellStyle name="20% - Accent3 4 7 2" xfId="13270" xr:uid="{09B6A9B8-3C21-4A64-904B-B85B40E08214}"/>
    <cellStyle name="20% - Accent3 4 8" xfId="4254" xr:uid="{15E7BB74-CD58-4FD9-BB32-0E9D09637F12}"/>
    <cellStyle name="20% - Accent3 4 8 2" xfId="16318" xr:uid="{67F512EE-1B7C-449C-BC1C-2346B6B6218C}"/>
    <cellStyle name="20% - Accent3 4 9" xfId="7230" xr:uid="{83D2C89D-AE50-4AB3-9E46-F2E5FECE766D}"/>
    <cellStyle name="20% - Accent3 4 9 2" xfId="19294" xr:uid="{907E1A77-D47C-4700-BC8C-CEAC1AFEF7FE}"/>
    <cellStyle name="20% - Accent3 5" xfId="958" xr:uid="{FDFE7DA6-06CC-49C6-8DC3-DB7C5EE202B7}"/>
    <cellStyle name="20% - Accent3 5 2" xfId="4256" xr:uid="{2088F808-682B-4EA1-9895-2375AA16AA1B}"/>
    <cellStyle name="20% - Accent3 5 2 2" xfId="16320" xr:uid="{6EBE3E4D-4C3A-4788-A256-BF3A860B3812}"/>
    <cellStyle name="20% - Accent3 5 3" xfId="7232" xr:uid="{125A4953-FDF3-49F9-B432-334A76498EC7}"/>
    <cellStyle name="20% - Accent3 5 3 2" xfId="19296" xr:uid="{04473E44-FD7A-4EC4-8A65-C6C7717C43EF}"/>
    <cellStyle name="20% - Accent3 5 4" xfId="10208" xr:uid="{C82825AC-3A0E-4160-BB1D-4F69A4000817}"/>
    <cellStyle name="20% - Accent3 5 4 2" xfId="22272" xr:uid="{494798FC-6BC6-461E-AF21-18C880559098}"/>
    <cellStyle name="20% - Accent3 5 5" xfId="13272" xr:uid="{EB8F25C9-F0BC-45B4-A22D-731C86C56F46}"/>
    <cellStyle name="20% - Accent3 6" xfId="959" xr:uid="{0489B60C-5B5E-4E8F-8104-63B84707D928}"/>
    <cellStyle name="20% - Accent3 6 2" xfId="4257" xr:uid="{61208DFF-6ABE-4DFA-912F-B6F355EDF7BB}"/>
    <cellStyle name="20% - Accent3 6 2 2" xfId="16321" xr:uid="{B8411995-9989-49D0-9750-B7B7C0FB6950}"/>
    <cellStyle name="20% - Accent3 6 3" xfId="7233" xr:uid="{3222AA0B-DBF2-4A5E-B83B-CC5DD08B3BD2}"/>
    <cellStyle name="20% - Accent3 6 3 2" xfId="19297" xr:uid="{66255155-1844-48B2-B18E-C3E21835F54A}"/>
    <cellStyle name="20% - Accent3 6 4" xfId="10209" xr:uid="{DF8C4478-BA2F-4A8B-B0EF-472822B83CF5}"/>
    <cellStyle name="20% - Accent3 6 4 2" xfId="22273" xr:uid="{5AA6D04E-AB1A-45C5-BC64-B780C7113F11}"/>
    <cellStyle name="20% - Accent3 6 5" xfId="13273" xr:uid="{448D47A3-03B3-449C-8C59-D25EC51C6C39}"/>
    <cellStyle name="20% - Accent3 7" xfId="1579" xr:uid="{CC16558D-47FF-4D48-92DC-BEA68F6DBD14}"/>
    <cellStyle name="20% - Accent3 7 2" xfId="4573" xr:uid="{9F912250-4321-4C82-A031-6C194D6D362F}"/>
    <cellStyle name="20% - Accent3 7 2 2" xfId="16637" xr:uid="{548B3FF7-19C1-4BC9-BC97-68545A0749C4}"/>
    <cellStyle name="20% - Accent3 7 3" xfId="7549" xr:uid="{F5F1674D-6EE9-4BE2-B6D5-98057108F8F8}"/>
    <cellStyle name="20% - Accent3 7 3 2" xfId="19613" xr:uid="{05522E9F-91B2-47FF-B4C3-FEA1D646673F}"/>
    <cellStyle name="20% - Accent3 7 4" xfId="10524" xr:uid="{D1A5CF3B-4848-4A2E-BFBF-52F87B037E22}"/>
    <cellStyle name="20% - Accent3 7 4 2" xfId="22588" xr:uid="{E7BCCBDE-8B26-4468-B081-39887D847E36}"/>
    <cellStyle name="20% - Accent3 7 5" xfId="13661" xr:uid="{0CE201F0-E653-4697-B992-E24F438B22A2}"/>
    <cellStyle name="20% - Accent3 8" xfId="2474" xr:uid="{7BBDB23E-8565-4745-A1B9-1995353E061E}"/>
    <cellStyle name="20% - Accent3 8 2" xfId="5450" xr:uid="{A06240EC-BE51-4287-95CA-0F822076D9D9}"/>
    <cellStyle name="20% - Accent3 8 2 2" xfId="17514" xr:uid="{B9B57175-0F4E-489B-99D0-91C1F2A5AD66}"/>
    <cellStyle name="20% - Accent3 8 3" xfId="8426" xr:uid="{64B5DEE5-337F-4AAF-8BE5-388B6C102D28}"/>
    <cellStyle name="20% - Accent3 8 3 2" xfId="20490" xr:uid="{21E04D90-E0DF-4611-99F7-47CF186C3F86}"/>
    <cellStyle name="20% - Accent3 8 4" xfId="11401" xr:uid="{3305E3B9-C99F-4888-B85A-B09B028E8F19}"/>
    <cellStyle name="20% - Accent3 8 4 2" xfId="23465" xr:uid="{E8B42CF5-BEE6-407D-B908-550BB551E9B3}"/>
    <cellStyle name="20% - Accent3 8 5" xfId="14538" xr:uid="{1072ED60-7E99-42E8-B9F7-206976AC045A}"/>
    <cellStyle name="20% - Accent3 9" xfId="3348" xr:uid="{D2D1C925-00CC-48BD-834F-50CBAB44F243}"/>
    <cellStyle name="20% - Accent3 9 2" xfId="6324" xr:uid="{392F657A-4208-48EF-B2EA-A8D452F0350F}"/>
    <cellStyle name="20% - Accent3 9 2 2" xfId="18388" xr:uid="{90918D8D-83B5-4614-A432-2272B445CE8F}"/>
    <cellStyle name="20% - Accent3 9 3" xfId="9300" xr:uid="{7422CBD9-AE87-4935-9042-6BE21F7992B3}"/>
    <cellStyle name="20% - Accent3 9 3 2" xfId="21364" xr:uid="{A7DA05C3-330A-44A2-859C-950191ABA628}"/>
    <cellStyle name="20% - Accent3 9 4" xfId="12275" xr:uid="{7447E231-E750-44B4-BA9B-BA9E93B94BA0}"/>
    <cellStyle name="20% - Accent3 9 4 2" xfId="24339" xr:uid="{51E690B5-7BD1-4209-9C6C-D1213771DCCE}"/>
    <cellStyle name="20% - Accent3 9 5" xfId="15412" xr:uid="{82E93787-9852-4DFB-90F5-615DBBC6C9B9}"/>
    <cellStyle name="20% - Accent4" xfId="59" xr:uid="{00000000-0005-0000-0000-000037000000}"/>
    <cellStyle name="20% - Accent4 10" xfId="4258" xr:uid="{7CA8B213-BB5A-48A0-914E-2B36BBBD813B}"/>
    <cellStyle name="20% - Accent4 10 2" xfId="16322" xr:uid="{07294D2A-EE96-49BF-A153-3CF2F80BBA92}"/>
    <cellStyle name="20% - Accent4 11" xfId="7234" xr:uid="{78F89C6E-E1F4-403F-B312-C6744DFCF0F1}"/>
    <cellStyle name="20% - Accent4 11 2" xfId="19298" xr:uid="{138AE34E-920A-4188-B35E-47084B7409DC}"/>
    <cellStyle name="20% - Accent4 12" xfId="10210" xr:uid="{03ACA10F-ECF3-4649-9A12-15E0B9645830}"/>
    <cellStyle name="20% - Accent4 12 2" xfId="22274" xr:uid="{559C85A3-7F39-4690-8971-61A2F3A1E79C}"/>
    <cellStyle name="20% - Accent4 2" xfId="60" xr:uid="{00000000-0005-0000-0000-000038000000}"/>
    <cellStyle name="20% - Accent4 2 10" xfId="13153" xr:uid="{6B344B63-3EB3-4C09-ADA8-6B8FD6116B09}"/>
    <cellStyle name="20% - Accent4 2 2" xfId="962" xr:uid="{0112228A-E67C-48AD-86CA-73EDF6021B33}"/>
    <cellStyle name="20% - Accent4 2 2 2" xfId="4259" xr:uid="{F651EB7B-6B10-4418-881A-4E432D97B407}"/>
    <cellStyle name="20% - Accent4 2 2 2 2" xfId="16323" xr:uid="{D11F18CA-E2DE-4C63-BC4F-119AEDB27812}"/>
    <cellStyle name="20% - Accent4 2 2 3" xfId="7235" xr:uid="{7EC486E9-F0EF-4B90-9158-9CD72CB5F546}"/>
    <cellStyle name="20% - Accent4 2 2 3 2" xfId="19299" xr:uid="{42A2DD63-A805-4E07-A64C-2E1EF0F268FE}"/>
    <cellStyle name="20% - Accent4 2 2 4" xfId="10211" xr:uid="{C9876BB5-9B8A-4ABC-8399-854C864F9461}"/>
    <cellStyle name="20% - Accent4 2 2 4 2" xfId="22275" xr:uid="{19CBD7D3-4EA1-4D7F-A31D-0DB73DE657F0}"/>
    <cellStyle name="20% - Accent4 2 2 5" xfId="13275" xr:uid="{6137574E-0D55-402A-9449-082AAFC7C733}"/>
    <cellStyle name="20% - Accent4 2 3" xfId="963" xr:uid="{C3E4102E-CC72-4561-A4C2-E6F25D299067}"/>
    <cellStyle name="20% - Accent4 2 4" xfId="964" xr:uid="{7CE9A041-13D8-4E52-BF02-178AF253BEED}"/>
    <cellStyle name="20% - Accent4 2 4 2" xfId="4260" xr:uid="{FBB80C60-F2AD-4802-9FAE-94AFC078EA72}"/>
    <cellStyle name="20% - Accent4 2 4 2 2" xfId="16324" xr:uid="{0B7EB81F-8593-4271-907A-9F69C0D1C29D}"/>
    <cellStyle name="20% - Accent4 2 4 3" xfId="7236" xr:uid="{3E1B681A-80CD-45A5-B03A-F51395FAE66D}"/>
    <cellStyle name="20% - Accent4 2 4 3 2" xfId="19300" xr:uid="{49F54710-9FDE-4B37-AF3A-105B8AE728FA}"/>
    <cellStyle name="20% - Accent4 2 4 4" xfId="10212" xr:uid="{02741C2E-B8E2-4CE6-81C1-4C4F20B83318}"/>
    <cellStyle name="20% - Accent4 2 4 4 2" xfId="22276" xr:uid="{F66F7625-8FBE-47F9-91FF-0CA8294F6CCD}"/>
    <cellStyle name="20% - Accent4 2 4 5" xfId="13276" xr:uid="{9FBF6300-F747-42BC-95C4-5B6DD565D443}"/>
    <cellStyle name="20% - Accent4 2 5" xfId="1484" xr:uid="{1252133A-3BF0-436E-ACC1-4288465A5E8F}"/>
    <cellStyle name="20% - Accent4 2 5 2" xfId="4486" xr:uid="{48B0C031-7A02-46E4-BE84-FC6EF555E9DF}"/>
    <cellStyle name="20% - Accent4 2 5 2 2" xfId="16550" xr:uid="{2D492057-32FC-4228-8FAF-B941B80F0D3A}"/>
    <cellStyle name="20% - Accent4 2 5 3" xfId="7462" xr:uid="{BB0DB8EE-E402-48F9-B60C-F5A004BFB9CA}"/>
    <cellStyle name="20% - Accent4 2 5 3 2" xfId="19526" xr:uid="{73BA8433-AFE5-4B6B-8C15-7B423231F9B5}"/>
    <cellStyle name="20% - Accent4 2 5 4" xfId="10437" xr:uid="{F63E74E9-9083-4698-9F96-5E00FE341507}"/>
    <cellStyle name="20% - Accent4 2 5 4 2" xfId="22501" xr:uid="{0665633B-9173-41D3-B6C7-52BE0BBD716D}"/>
    <cellStyle name="20% - Accent4 2 5 5" xfId="13574" xr:uid="{F2D528D9-23C8-4387-B9AB-AC51E17E5D4F}"/>
    <cellStyle name="20% - Accent4 2 6" xfId="2184" xr:uid="{F64984F7-8278-4D63-881F-F4BF9941C3BB}"/>
    <cellStyle name="20% - Accent4 2 6 2" xfId="5160" xr:uid="{C72A14ED-A4C2-4F04-A56E-24FA8C8310D2}"/>
    <cellStyle name="20% - Accent4 2 6 2 2" xfId="17224" xr:uid="{CD586939-F705-4EB6-BE49-93EF3B24BE27}"/>
    <cellStyle name="20% - Accent4 2 6 3" xfId="8136" xr:uid="{DFBBB113-4A16-4BD5-B128-523E4AB6F27D}"/>
    <cellStyle name="20% - Accent4 2 6 3 2" xfId="20200" xr:uid="{23171CA9-B6DB-4AF8-BC8C-CB864C0D2FCA}"/>
    <cellStyle name="20% - Accent4 2 6 4" xfId="11111" xr:uid="{DE8E5D39-6B0B-48E4-A3C0-BEF029159A0B}"/>
    <cellStyle name="20% - Accent4 2 6 4 2" xfId="23175" xr:uid="{9451302F-49A5-40D4-8953-2CE8521E163D}"/>
    <cellStyle name="20% - Accent4 2 6 5" xfId="14248" xr:uid="{BD9F7200-7BCE-4C9A-81BE-24C9F1673DB8}"/>
    <cellStyle name="20% - Accent4 2 7" xfId="3059" xr:uid="{9684AA41-4ED5-4E2E-B869-9FECE942F96F}"/>
    <cellStyle name="20% - Accent4 2 7 2" xfId="6035" xr:uid="{E254F8BB-DC12-4646-B184-325E1AB0A97E}"/>
    <cellStyle name="20% - Accent4 2 7 2 2" xfId="18099" xr:uid="{8DEF639F-7522-4F62-9FF7-43FE1DFC1349}"/>
    <cellStyle name="20% - Accent4 2 7 3" xfId="9011" xr:uid="{AA1B6B76-0F98-4F34-BE21-8EBC1BAF21B3}"/>
    <cellStyle name="20% - Accent4 2 7 3 2" xfId="21075" xr:uid="{0B06DBC1-039B-4016-A048-A50EDF0F7EB3}"/>
    <cellStyle name="20% - Accent4 2 7 4" xfId="11986" xr:uid="{2274A920-138B-4213-A5B6-C9813325BDAB}"/>
    <cellStyle name="20% - Accent4 2 7 4 2" xfId="24050" xr:uid="{37B2D655-7DE0-4C58-BFD6-45E949F6E3A0}"/>
    <cellStyle name="20% - Accent4 2 7 5" xfId="15123" xr:uid="{529725FC-B53B-483A-8B13-57B63289817D}"/>
    <cellStyle name="20% - Accent4 2 8" xfId="3933" xr:uid="{000364AC-1030-436A-B058-75E43920956F}"/>
    <cellStyle name="20% - Accent4 2 8 2" xfId="6909" xr:uid="{7D7CF8D7-95D4-4F05-B8E4-1A41C9487524}"/>
    <cellStyle name="20% - Accent4 2 8 2 2" xfId="18973" xr:uid="{9C9A53BE-0BFD-4E8C-97C6-A566C637C224}"/>
    <cellStyle name="20% - Accent4 2 8 3" xfId="9885" xr:uid="{8867907D-BF3A-4BBC-AEDF-676AA7B205FD}"/>
    <cellStyle name="20% - Accent4 2 8 3 2" xfId="21949" xr:uid="{7E0168AC-56E4-4E37-BDEC-D47B15A1765F}"/>
    <cellStyle name="20% - Accent4 2 8 4" xfId="12860" xr:uid="{C6B9FD70-939D-423C-A209-5D726589F32E}"/>
    <cellStyle name="20% - Accent4 2 8 4 2" xfId="24924" xr:uid="{65ADCC1A-3607-4626-9D76-F076C422BD01}"/>
    <cellStyle name="20% - Accent4 2 8 5" xfId="15997" xr:uid="{B5B59AF8-85A9-44D6-8DAF-70516689C5EB}"/>
    <cellStyle name="20% - Accent4 2 9" xfId="961" xr:uid="{A03C8C23-46AA-4D10-BB71-8EB279646127}"/>
    <cellStyle name="20% - Accent4 3" xfId="693" xr:uid="{00000000-0005-0000-0000-000039000000}"/>
    <cellStyle name="20% - Accent4 3 10" xfId="10213" xr:uid="{42706E02-CE26-4335-9372-973D001B766B}"/>
    <cellStyle name="20% - Accent4 3 10 2" xfId="22277" xr:uid="{194B2DAB-D9B3-4A36-8A14-B805BCCB7585}"/>
    <cellStyle name="20% - Accent4 3 11" xfId="13209" xr:uid="{CEF5099F-8B6D-4774-B12F-BF1E8F53E815}"/>
    <cellStyle name="20% - Accent4 3 2" xfId="966" xr:uid="{BEA56213-C550-40D0-947E-11AB154609CA}"/>
    <cellStyle name="20% - Accent4 3 2 2" xfId="4262" xr:uid="{F086D2BB-5307-408A-9B63-01A4B5110D94}"/>
    <cellStyle name="20% - Accent4 3 2 2 2" xfId="16326" xr:uid="{35D73656-F0AA-459B-BD94-7DFFD9F1E1FA}"/>
    <cellStyle name="20% - Accent4 3 2 3" xfId="7238" xr:uid="{324F6EE3-DDB0-444F-B303-5E09BA49963E}"/>
    <cellStyle name="20% - Accent4 3 2 3 2" xfId="19302" xr:uid="{AC3AFFE3-332D-4C32-90B3-846C003A8A56}"/>
    <cellStyle name="20% - Accent4 3 2 4" xfId="10214" xr:uid="{5A9C139F-54B5-456A-B5DF-97E8FC4C004C}"/>
    <cellStyle name="20% - Accent4 3 2 4 2" xfId="22278" xr:uid="{ED3D4805-B336-483D-83ED-79B812FA2898}"/>
    <cellStyle name="20% - Accent4 3 2 5" xfId="13278" xr:uid="{5A296946-9074-4C8F-B19A-F15AB776D3D3}"/>
    <cellStyle name="20% - Accent4 3 3" xfId="1541" xr:uid="{4AC40882-D8DA-4B8B-8535-F710FD99754B}"/>
    <cellStyle name="20% - Accent4 3 3 2" xfId="4543" xr:uid="{26FE6815-C885-4BDB-9F61-A80D199C0573}"/>
    <cellStyle name="20% - Accent4 3 3 2 2" xfId="16607" xr:uid="{1937A886-E80F-4D10-8FE1-33876C9C7012}"/>
    <cellStyle name="20% - Accent4 3 3 3" xfId="7519" xr:uid="{B532E562-CE44-4E7D-8F80-FC53AF9CB362}"/>
    <cellStyle name="20% - Accent4 3 3 3 2" xfId="19583" xr:uid="{FBF022FF-939E-4955-9E1A-99C50844C375}"/>
    <cellStyle name="20% - Accent4 3 3 4" xfId="10494" xr:uid="{FE15DD4F-9DA5-4C0B-8815-C5B924F3EB2C}"/>
    <cellStyle name="20% - Accent4 3 3 4 2" xfId="22558" xr:uid="{C2BEE4C2-E702-4C6C-AE05-93A5E2742609}"/>
    <cellStyle name="20% - Accent4 3 3 5" xfId="13631" xr:uid="{BC7B93A3-6058-4E84-A61C-C464D6DB212C}"/>
    <cellStyle name="20% - Accent4 3 4" xfId="1893" xr:uid="{B5E4B925-E9FD-4832-B80D-FAF2D2DEE462}"/>
    <cellStyle name="20% - Accent4 3 4 2" xfId="4869" xr:uid="{B9ED1744-226A-408C-9A7F-281A3E535664}"/>
    <cellStyle name="20% - Accent4 3 4 2 2" xfId="16933" xr:uid="{4D1000B0-4684-48F1-BE0E-558F896A1D29}"/>
    <cellStyle name="20% - Accent4 3 4 3" xfId="7845" xr:uid="{0E7DD9AA-BFE6-4A18-B692-BD14762A86CB}"/>
    <cellStyle name="20% - Accent4 3 4 3 2" xfId="19909" xr:uid="{6B476435-240A-47A0-B09A-7C9564971D93}"/>
    <cellStyle name="20% - Accent4 3 4 4" xfId="10820" xr:uid="{36433A6C-B0D0-4FE1-A6C2-4BD976C88543}"/>
    <cellStyle name="20% - Accent4 3 4 4 2" xfId="22884" xr:uid="{A62E63FE-54BA-41AD-8A38-4E206BB4B220}"/>
    <cellStyle name="20% - Accent4 3 4 5" xfId="13957" xr:uid="{599AAD73-E6B5-4272-B38A-A73AD3EA7B25}"/>
    <cellStyle name="20% - Accent4 3 5" xfId="2768" xr:uid="{1936CE0A-EEFF-47C0-ADE0-4A24CFBF6639}"/>
    <cellStyle name="20% - Accent4 3 5 2" xfId="5744" xr:uid="{186CFF27-E173-4DA4-B1DF-F7B669E34D6D}"/>
    <cellStyle name="20% - Accent4 3 5 2 2" xfId="17808" xr:uid="{F9973C16-EC30-421F-B91D-38CFF0143F80}"/>
    <cellStyle name="20% - Accent4 3 5 3" xfId="8720" xr:uid="{6DEDB6B6-1FA1-4E5F-8111-130BB0DBE288}"/>
    <cellStyle name="20% - Accent4 3 5 3 2" xfId="20784" xr:uid="{503DD91C-11DB-44CD-80D2-9C50487C51D2}"/>
    <cellStyle name="20% - Accent4 3 5 4" xfId="11695" xr:uid="{3914DCBE-BE5C-40F0-9BDA-4FA6728076B6}"/>
    <cellStyle name="20% - Accent4 3 5 4 2" xfId="23759" xr:uid="{A36C6395-B54D-42F5-B109-8D781DAC6056}"/>
    <cellStyle name="20% - Accent4 3 5 5" xfId="14832" xr:uid="{ECEC3F89-51F1-4997-994B-4C18DEE46D6D}"/>
    <cellStyle name="20% - Accent4 3 6" xfId="3642" xr:uid="{B23FB687-49B7-46FE-BCB3-F4F9B0B359B8}"/>
    <cellStyle name="20% - Accent4 3 6 2" xfId="6618" xr:uid="{CF0EF5DE-A3F1-4D38-B0A3-068884A9928E}"/>
    <cellStyle name="20% - Accent4 3 6 2 2" xfId="18682" xr:uid="{6AB382C2-534B-4191-BC9C-33C1BC4ECDDC}"/>
    <cellStyle name="20% - Accent4 3 6 3" xfId="9594" xr:uid="{627291FA-A5B0-4899-989A-2C6CE7D7EC22}"/>
    <cellStyle name="20% - Accent4 3 6 3 2" xfId="21658" xr:uid="{A3E43567-14EB-4820-9CB9-34AB529FE929}"/>
    <cellStyle name="20% - Accent4 3 6 4" xfId="12569" xr:uid="{7E42D13A-1771-48BE-81D6-CAEEADD03604}"/>
    <cellStyle name="20% - Accent4 3 6 4 2" xfId="24633" xr:uid="{429BA928-81E5-405C-8361-819A1D0031CA}"/>
    <cellStyle name="20% - Accent4 3 6 5" xfId="15706" xr:uid="{58445DAA-C6DF-4916-82B7-2E38180CF374}"/>
    <cellStyle name="20% - Accent4 3 7" xfId="965" xr:uid="{894C00C9-E313-453D-973A-87424BD0A936}"/>
    <cellStyle name="20% - Accent4 3 7 2" xfId="13277" xr:uid="{A8416650-B910-4DC7-9D63-C26E5376E4F7}"/>
    <cellStyle name="20% - Accent4 3 8" xfId="4261" xr:uid="{A0D016C3-42F7-4E40-BCF9-B422042CC7D1}"/>
    <cellStyle name="20% - Accent4 3 8 2" xfId="16325" xr:uid="{9BD599AF-E4C0-4C47-8E50-03CD32CF1FEE}"/>
    <cellStyle name="20% - Accent4 3 9" xfId="7237" xr:uid="{0A61B66C-972D-4BCC-A13E-00960804D71A}"/>
    <cellStyle name="20% - Accent4 3 9 2" xfId="19301" xr:uid="{893BA4BD-2A3C-4A32-8D0D-4E0A6F0D4F29}"/>
    <cellStyle name="20% - Accent4 4" xfId="967" xr:uid="{14720625-1335-4A1A-B6B2-86923F7C4408}"/>
    <cellStyle name="20% - Accent4 4 2" xfId="4263" xr:uid="{4E5A2960-7FFF-4BD0-B62F-5A36D3983A6A}"/>
    <cellStyle name="20% - Accent4 4 2 2" xfId="16327" xr:uid="{6176D00B-C532-485B-B641-8C1656CADE26}"/>
    <cellStyle name="20% - Accent4 4 3" xfId="7239" xr:uid="{6A943E45-A3FE-4523-9825-D232C965E99C}"/>
    <cellStyle name="20% - Accent4 4 3 2" xfId="19303" xr:uid="{341F4627-A79B-4F65-85C6-F17C4351A754}"/>
    <cellStyle name="20% - Accent4 4 4" xfId="10215" xr:uid="{95E5CFA6-E50F-4759-889A-B89F0C9F8A79}"/>
    <cellStyle name="20% - Accent4 4 4 2" xfId="22279" xr:uid="{ABE384D1-64AA-428D-B895-291B48301447}"/>
    <cellStyle name="20% - Accent4 4 5" xfId="13279" xr:uid="{A12A8148-C363-4F73-887D-7476C27FA287}"/>
    <cellStyle name="20% - Accent4 5" xfId="968" xr:uid="{0448B8A7-066A-4F18-B1A2-F1C93AC449FE}"/>
    <cellStyle name="20% - Accent4 5 2" xfId="4264" xr:uid="{6FD79C9F-5018-4AF7-B3A6-F507DD07F079}"/>
    <cellStyle name="20% - Accent4 5 2 2" xfId="16328" xr:uid="{699942E5-AE8A-4E7C-886C-9CD5A6A74837}"/>
    <cellStyle name="20% - Accent4 5 3" xfId="7240" xr:uid="{171DA313-4E23-44AF-9D06-C2661200AD38}"/>
    <cellStyle name="20% - Accent4 5 3 2" xfId="19304" xr:uid="{3387CCA8-BF18-48DC-8CFB-C132401DC237}"/>
    <cellStyle name="20% - Accent4 5 4" xfId="10216" xr:uid="{76A4B378-2319-4238-BAE0-33FBCECF032F}"/>
    <cellStyle name="20% - Accent4 5 4 2" xfId="22280" xr:uid="{DF8771DE-7CD1-4A38-AA7A-80AF5307FFE7}"/>
    <cellStyle name="20% - Accent4 5 5" xfId="13280" xr:uid="{198BB202-D118-4B33-A19C-C3AC9D8480AC}"/>
    <cellStyle name="20% - Accent4 6" xfId="1582" xr:uid="{35F6252D-47C8-40AB-9A4C-32EEE0A4EEFC}"/>
    <cellStyle name="20% - Accent4 6 2" xfId="4576" xr:uid="{D5C6C0C1-51EA-4776-9EBE-B92644EB8666}"/>
    <cellStyle name="20% - Accent4 6 2 2" xfId="16640" xr:uid="{E4F45256-1C8A-4813-9371-99170FFD5F77}"/>
    <cellStyle name="20% - Accent4 6 3" xfId="7552" xr:uid="{3F7808DC-827C-487D-8A78-186A003A23E7}"/>
    <cellStyle name="20% - Accent4 6 3 2" xfId="19616" xr:uid="{706690BE-2C51-4122-B86F-896A26B7EE34}"/>
    <cellStyle name="20% - Accent4 6 4" xfId="10527" xr:uid="{DE3B8918-9F90-4431-8F5F-B3EF7E002805}"/>
    <cellStyle name="20% - Accent4 6 4 2" xfId="22591" xr:uid="{ABE5DD3B-005C-4D39-B526-D9D457D779C8}"/>
    <cellStyle name="20% - Accent4 6 5" xfId="13664" xr:uid="{826B4E35-28AC-44ED-878F-86A21FB2F20F}"/>
    <cellStyle name="20% - Accent4 7" xfId="2477" xr:uid="{ADF85C46-1214-4CDD-A806-8904F8F40523}"/>
    <cellStyle name="20% - Accent4 7 2" xfId="5453" xr:uid="{82EA3C1E-0B8D-43BA-A2A6-9C6CE526DC9D}"/>
    <cellStyle name="20% - Accent4 7 2 2" xfId="17517" xr:uid="{D6CD3FB9-04FB-4303-A7B3-0E717AB783D8}"/>
    <cellStyle name="20% - Accent4 7 3" xfId="8429" xr:uid="{FD6B5DE5-5E81-4FF5-B498-C1A58E37C8AE}"/>
    <cellStyle name="20% - Accent4 7 3 2" xfId="20493" xr:uid="{482BCF19-8C5C-4883-8CB2-01E1F6FCAEEA}"/>
    <cellStyle name="20% - Accent4 7 4" xfId="11404" xr:uid="{461D1512-5D38-4431-99C3-40706D106587}"/>
    <cellStyle name="20% - Accent4 7 4 2" xfId="23468" xr:uid="{DB782663-C932-42F4-9CBC-A5E3D69CB5BA}"/>
    <cellStyle name="20% - Accent4 7 5" xfId="14541" xr:uid="{62F71F0B-572C-45FF-B708-6F504F579BCA}"/>
    <cellStyle name="20% - Accent4 8" xfId="3351" xr:uid="{3D0F37F3-1EA2-4484-BC7A-D9C97928282B}"/>
    <cellStyle name="20% - Accent4 8 2" xfId="6327" xr:uid="{20130CA0-E054-40B1-A6AC-82D4C1317698}"/>
    <cellStyle name="20% - Accent4 8 2 2" xfId="18391" xr:uid="{C3758CDB-4AE4-4DF9-A920-D36A8B1717C6}"/>
    <cellStyle name="20% - Accent4 8 3" xfId="9303" xr:uid="{6DB908CE-BB6C-4A34-B5B5-283137403A0E}"/>
    <cellStyle name="20% - Accent4 8 3 2" xfId="21367" xr:uid="{967CD763-5128-4D1D-9FC2-931F78256AC1}"/>
    <cellStyle name="20% - Accent4 8 4" xfId="12278" xr:uid="{ABDE363F-2AC9-4AA8-B3C3-9167B065D07E}"/>
    <cellStyle name="20% - Accent4 8 4 2" xfId="24342" xr:uid="{8537F001-F514-434F-92A7-663F72CE1EEE}"/>
    <cellStyle name="20% - Accent4 8 5" xfId="15415" xr:uid="{CBF92DA6-5FAE-4FCF-B027-A9651E3D2E1E}"/>
    <cellStyle name="20% - Accent4 9" xfId="960" xr:uid="{D1C86696-8BA7-4CB5-86BC-228AE82446B8}"/>
    <cellStyle name="20% - Accent4 9 2" xfId="13274" xr:uid="{FE89B63C-6FF0-4AF3-80BA-EDC478E8120E}"/>
    <cellStyle name="20% - Accent5" xfId="61" xr:uid="{00000000-0005-0000-0000-00003A000000}"/>
    <cellStyle name="20% - Accent5 10" xfId="4265" xr:uid="{76F20CCF-0513-4725-9C48-A7BF31F304C9}"/>
    <cellStyle name="20% - Accent5 10 2" xfId="16329" xr:uid="{BA17F897-140A-40C7-B8D8-FBBF68BC167E}"/>
    <cellStyle name="20% - Accent5 11" xfId="7241" xr:uid="{EE39060E-6CB1-431E-8DD2-739280ABA3E4}"/>
    <cellStyle name="20% - Accent5 11 2" xfId="19305" xr:uid="{B5875646-5FD7-434F-8921-7D786FF025C2}"/>
    <cellStyle name="20% - Accent5 12" xfId="10217" xr:uid="{D054C7A9-01D2-4BDF-962E-CB5052FA823C}"/>
    <cellStyle name="20% - Accent5 12 2" xfId="22281" xr:uid="{76200AEF-1866-435C-A488-98651DB58EB3}"/>
    <cellStyle name="20% - Accent5 2" xfId="62" xr:uid="{00000000-0005-0000-0000-00003B000000}"/>
    <cellStyle name="20% - Accent5 2 10" xfId="13154" xr:uid="{7AB29A76-210E-47BC-B8D7-E147D52A8015}"/>
    <cellStyle name="20% - Accent5 2 2" xfId="971" xr:uid="{85CEDE51-E44D-4D1B-AC6B-0B980121708A}"/>
    <cellStyle name="20% - Accent5 2 2 2" xfId="4266" xr:uid="{0F740A49-8BD2-4FE9-8EA0-093FC2135459}"/>
    <cellStyle name="20% - Accent5 2 2 2 2" xfId="16330" xr:uid="{C39F9026-E0F3-4079-B153-E561FE9EC573}"/>
    <cellStyle name="20% - Accent5 2 2 3" xfId="7242" xr:uid="{80FEFEDB-08F1-46C7-971D-FB8A922E33D3}"/>
    <cellStyle name="20% - Accent5 2 2 3 2" xfId="19306" xr:uid="{C3D8E2D6-7529-44A8-A567-BB9E946E2DE3}"/>
    <cellStyle name="20% - Accent5 2 2 4" xfId="10218" xr:uid="{2D09FAAE-67C3-4C5D-9533-DB92CE7D236F}"/>
    <cellStyle name="20% - Accent5 2 2 4 2" xfId="22282" xr:uid="{0D965E57-7821-4FB0-903F-FF73C9EA20CC}"/>
    <cellStyle name="20% - Accent5 2 2 5" xfId="13282" xr:uid="{5A37E881-489B-4677-9E6F-33EB9DB0F215}"/>
    <cellStyle name="20% - Accent5 2 3" xfId="972" xr:uid="{09EDAD30-B253-451E-BFBB-9540FFA9F8A8}"/>
    <cellStyle name="20% - Accent5 2 4" xfId="973" xr:uid="{A6B5F479-63EC-4A9F-AF9C-9DFAC988BFAD}"/>
    <cellStyle name="20% - Accent5 2 4 2" xfId="4267" xr:uid="{B63271EA-D01E-4230-8AE9-8F1B90C7CF8F}"/>
    <cellStyle name="20% - Accent5 2 4 2 2" xfId="16331" xr:uid="{7BDADB66-FA7C-474E-B1EE-5FE673957474}"/>
    <cellStyle name="20% - Accent5 2 4 3" xfId="7243" xr:uid="{04E1A156-417C-4639-9FB6-EB70C132E1F9}"/>
    <cellStyle name="20% - Accent5 2 4 3 2" xfId="19307" xr:uid="{C6C63A53-0127-41BE-BA82-71D374DD60C1}"/>
    <cellStyle name="20% - Accent5 2 4 4" xfId="10219" xr:uid="{2328FAFB-E0B9-43F6-B741-B36C9E69CA20}"/>
    <cellStyle name="20% - Accent5 2 4 4 2" xfId="22283" xr:uid="{7ECF173C-FF4F-4AE9-827B-597F87E34687}"/>
    <cellStyle name="20% - Accent5 2 4 5" xfId="13283" xr:uid="{B71106FA-875B-4A1F-89F5-6B6630B19EC0}"/>
    <cellStyle name="20% - Accent5 2 5" xfId="1485" xr:uid="{88405B53-7F03-43D3-A270-2ED0EB8D44BE}"/>
    <cellStyle name="20% - Accent5 2 5 2" xfId="4487" xr:uid="{0A581AB2-3BF5-4DB3-90CB-D5C13AEAB133}"/>
    <cellStyle name="20% - Accent5 2 5 2 2" xfId="16551" xr:uid="{31B7767E-CDD2-46D7-B26B-C604E6B35F0D}"/>
    <cellStyle name="20% - Accent5 2 5 3" xfId="7463" xr:uid="{690B1C18-15D4-41EB-8416-ACF3C89D7AEA}"/>
    <cellStyle name="20% - Accent5 2 5 3 2" xfId="19527" xr:uid="{F7E77DED-0713-4589-870F-6C7C6407AE76}"/>
    <cellStyle name="20% - Accent5 2 5 4" xfId="10438" xr:uid="{09171A9C-754C-4305-8803-0BF7A3FC71A3}"/>
    <cellStyle name="20% - Accent5 2 5 4 2" xfId="22502" xr:uid="{87E1CDAF-132A-4A84-A7B6-72FA221D8203}"/>
    <cellStyle name="20% - Accent5 2 5 5" xfId="13575" xr:uid="{57F6BD52-5BBD-4460-A18D-4E210B171BB1}"/>
    <cellStyle name="20% - Accent5 2 6" xfId="2185" xr:uid="{E3569881-460D-4480-A26B-809BE6580FC2}"/>
    <cellStyle name="20% - Accent5 2 6 2" xfId="5161" xr:uid="{BE8623CF-9D96-453F-A48E-AE798EED0D4B}"/>
    <cellStyle name="20% - Accent5 2 6 2 2" xfId="17225" xr:uid="{3DB5F966-FBED-4427-AB34-0C24FDCEDC87}"/>
    <cellStyle name="20% - Accent5 2 6 3" xfId="8137" xr:uid="{AEF88431-7EF4-41BB-8554-0E3F710DA83D}"/>
    <cellStyle name="20% - Accent5 2 6 3 2" xfId="20201" xr:uid="{3189D67E-E52B-4816-A43B-50AC91D1FB2C}"/>
    <cellStyle name="20% - Accent5 2 6 4" xfId="11112" xr:uid="{1BC8336E-7C0C-42FB-B795-4D5C922CE065}"/>
    <cellStyle name="20% - Accent5 2 6 4 2" xfId="23176" xr:uid="{3133FD99-55D6-47A5-AE25-A24C5A327E7A}"/>
    <cellStyle name="20% - Accent5 2 6 5" xfId="14249" xr:uid="{924E3802-FFD2-4F9F-A2DE-057CF56E8D89}"/>
    <cellStyle name="20% - Accent5 2 7" xfId="3060" xr:uid="{DD0ED070-73A7-42C5-AA84-C87C50998E89}"/>
    <cellStyle name="20% - Accent5 2 7 2" xfId="6036" xr:uid="{04C47835-B25B-4539-958B-3B6F5E7534AE}"/>
    <cellStyle name="20% - Accent5 2 7 2 2" xfId="18100" xr:uid="{50F3F6DF-72B0-46E5-BBEC-7F49B0842B94}"/>
    <cellStyle name="20% - Accent5 2 7 3" xfId="9012" xr:uid="{6FA15F52-267B-438D-8836-5BA7991152FE}"/>
    <cellStyle name="20% - Accent5 2 7 3 2" xfId="21076" xr:uid="{516D19A6-BD64-44B1-B0B2-BAF3A219D18F}"/>
    <cellStyle name="20% - Accent5 2 7 4" xfId="11987" xr:uid="{7B74EA57-15FB-4A01-82C4-7AF9ABDF0365}"/>
    <cellStyle name="20% - Accent5 2 7 4 2" xfId="24051" xr:uid="{D2EB2892-CF3C-42D9-8A92-C109F096D642}"/>
    <cellStyle name="20% - Accent5 2 7 5" xfId="15124" xr:uid="{5B64A367-37F4-44CA-B95F-DA92D5A2B8DA}"/>
    <cellStyle name="20% - Accent5 2 8" xfId="3934" xr:uid="{823240DF-F9F4-4A76-9C2D-F6E18626B050}"/>
    <cellStyle name="20% - Accent5 2 8 2" xfId="6910" xr:uid="{2E14C420-0391-4201-A4B4-860C162280B4}"/>
    <cellStyle name="20% - Accent5 2 8 2 2" xfId="18974" xr:uid="{9A4548FC-8F80-4556-BF90-DAEB05B19812}"/>
    <cellStyle name="20% - Accent5 2 8 3" xfId="9886" xr:uid="{7DC79A02-DEBD-4BA6-A8D0-D74D581B695B}"/>
    <cellStyle name="20% - Accent5 2 8 3 2" xfId="21950" xr:uid="{98CA6FFB-B609-4458-913D-B156366B0360}"/>
    <cellStyle name="20% - Accent5 2 8 4" xfId="12861" xr:uid="{F9B2B855-C415-4C8B-8992-F99D0C90B376}"/>
    <cellStyle name="20% - Accent5 2 8 4 2" xfId="24925" xr:uid="{1398AB46-56F5-4955-8A93-0473CDECCD2B}"/>
    <cellStyle name="20% - Accent5 2 8 5" xfId="15998" xr:uid="{1AEC03CE-D2D2-4290-8431-454A14C28075}"/>
    <cellStyle name="20% - Accent5 2 9" xfId="970" xr:uid="{A07E12CE-1EDD-4463-931C-310812C46E5F}"/>
    <cellStyle name="20% - Accent5 3" xfId="694" xr:uid="{00000000-0005-0000-0000-00003C000000}"/>
    <cellStyle name="20% - Accent5 3 10" xfId="10220" xr:uid="{3F00AE75-F57E-430C-973B-29073CBFB761}"/>
    <cellStyle name="20% - Accent5 3 10 2" xfId="22284" xr:uid="{5C0DF1D2-2179-401B-AB30-1769209D7208}"/>
    <cellStyle name="20% - Accent5 3 11" xfId="13210" xr:uid="{32EB1508-1B00-4AD8-ACE9-6E1A0E774AB7}"/>
    <cellStyle name="20% - Accent5 3 2" xfId="975" xr:uid="{428587C7-0CA2-4322-833A-1B6DF082C495}"/>
    <cellStyle name="20% - Accent5 3 2 2" xfId="4269" xr:uid="{83FF198E-F8F8-4632-8A7B-7A43CCE3DA45}"/>
    <cellStyle name="20% - Accent5 3 2 2 2" xfId="16333" xr:uid="{6E20177A-F932-4F48-AC6F-79382F058C97}"/>
    <cellStyle name="20% - Accent5 3 2 3" xfId="7245" xr:uid="{E97094B3-D787-41F3-BE28-99006D5FF0E7}"/>
    <cellStyle name="20% - Accent5 3 2 3 2" xfId="19309" xr:uid="{DB787CB4-BCA0-4F44-9795-BB2829B1B4DC}"/>
    <cellStyle name="20% - Accent5 3 2 4" xfId="10221" xr:uid="{D905235C-8BA4-4D12-A651-E107BE7B762A}"/>
    <cellStyle name="20% - Accent5 3 2 4 2" xfId="22285" xr:uid="{F73BBE1A-D1F9-4DD9-A2B5-6299D919114A}"/>
    <cellStyle name="20% - Accent5 3 2 5" xfId="13285" xr:uid="{72300220-D7B1-4196-8B23-1E90E3368CC7}"/>
    <cellStyle name="20% - Accent5 3 3" xfId="1542" xr:uid="{E3C4F4F3-C853-403B-99CE-395535E10657}"/>
    <cellStyle name="20% - Accent5 3 3 2" xfId="4544" xr:uid="{E2A5F8AD-4BD8-4FB7-B6C8-D69B4E0E19D3}"/>
    <cellStyle name="20% - Accent5 3 3 2 2" xfId="16608" xr:uid="{9EC8FC5D-B853-4893-B7F8-815689BA7EFD}"/>
    <cellStyle name="20% - Accent5 3 3 3" xfId="7520" xr:uid="{80E5369C-B824-4BFD-A0AE-5E5A8C96185F}"/>
    <cellStyle name="20% - Accent5 3 3 3 2" xfId="19584" xr:uid="{D9E27C2A-CAFF-44CC-8082-BFFAC886AC84}"/>
    <cellStyle name="20% - Accent5 3 3 4" xfId="10495" xr:uid="{5EFDBE78-EC74-4FB9-A8F1-AE3570730C59}"/>
    <cellStyle name="20% - Accent5 3 3 4 2" xfId="22559" xr:uid="{483D8D96-B2D1-4991-AFF1-42682F469AA0}"/>
    <cellStyle name="20% - Accent5 3 3 5" xfId="13632" xr:uid="{EE16AEDF-DB30-4506-BF3E-1752666589F1}"/>
    <cellStyle name="20% - Accent5 3 4" xfId="1894" xr:uid="{95B023DF-B5F8-4786-9EA8-04DA703BA8E5}"/>
    <cellStyle name="20% - Accent5 3 4 2" xfId="4870" xr:uid="{3CD6DB9A-853B-4FA4-8BCC-1A802C75DEC6}"/>
    <cellStyle name="20% - Accent5 3 4 2 2" xfId="16934" xr:uid="{3FBCE847-6B55-41A8-8138-CF13F61B1FAD}"/>
    <cellStyle name="20% - Accent5 3 4 3" xfId="7846" xr:uid="{8057D26C-0F62-4057-BAFF-49B93E14DD94}"/>
    <cellStyle name="20% - Accent5 3 4 3 2" xfId="19910" xr:uid="{AE3E7EA4-5569-40DF-AB19-C6C4BB6FA1B9}"/>
    <cellStyle name="20% - Accent5 3 4 4" xfId="10821" xr:uid="{3771DCF2-21B3-46ED-A0CD-D0A873449210}"/>
    <cellStyle name="20% - Accent5 3 4 4 2" xfId="22885" xr:uid="{EAD06BBB-CD2D-4ED1-9D6F-B9CA99BF7256}"/>
    <cellStyle name="20% - Accent5 3 4 5" xfId="13958" xr:uid="{7B4BDC1A-B828-4068-989E-D198E0A8D189}"/>
    <cellStyle name="20% - Accent5 3 5" xfId="2769" xr:uid="{116152F3-EF20-4279-82E6-7E1F083C4F59}"/>
    <cellStyle name="20% - Accent5 3 5 2" xfId="5745" xr:uid="{51F21A95-CA76-4B3E-AED4-00C693726275}"/>
    <cellStyle name="20% - Accent5 3 5 2 2" xfId="17809" xr:uid="{66B1BC51-8A07-449B-89A2-ADD981CD3474}"/>
    <cellStyle name="20% - Accent5 3 5 3" xfId="8721" xr:uid="{ED86B507-D9FD-48AD-8626-5B9011802181}"/>
    <cellStyle name="20% - Accent5 3 5 3 2" xfId="20785" xr:uid="{4ACFE926-8F38-4822-9CB3-5DD10FBD58B5}"/>
    <cellStyle name="20% - Accent5 3 5 4" xfId="11696" xr:uid="{F30FDB8A-3BC2-47CF-AC01-E5CA71EEB72C}"/>
    <cellStyle name="20% - Accent5 3 5 4 2" xfId="23760" xr:uid="{BB7A5A7C-4585-406D-8C3D-B158F0E662ED}"/>
    <cellStyle name="20% - Accent5 3 5 5" xfId="14833" xr:uid="{868EF18B-A9CC-4912-8F89-25F3C2FD17C1}"/>
    <cellStyle name="20% - Accent5 3 6" xfId="3643" xr:uid="{278E0B2B-6483-4750-AC31-B5EBF367FCD7}"/>
    <cellStyle name="20% - Accent5 3 6 2" xfId="6619" xr:uid="{DA526DB2-C019-4478-AD79-30118BB61205}"/>
    <cellStyle name="20% - Accent5 3 6 2 2" xfId="18683" xr:uid="{EAA6DD72-61DE-4EF6-BF41-3A4692738896}"/>
    <cellStyle name="20% - Accent5 3 6 3" xfId="9595" xr:uid="{A6873A6F-0F3A-4ADB-9D9F-7DE7E982AB86}"/>
    <cellStyle name="20% - Accent5 3 6 3 2" xfId="21659" xr:uid="{F39C5096-2AE0-4EFF-9847-95B3AE4E2726}"/>
    <cellStyle name="20% - Accent5 3 6 4" xfId="12570" xr:uid="{7F4A50A5-7A9A-4845-B84B-130FC1759AD3}"/>
    <cellStyle name="20% - Accent5 3 6 4 2" xfId="24634" xr:uid="{A2BC4C69-AA73-4462-938D-557E0952DBD8}"/>
    <cellStyle name="20% - Accent5 3 6 5" xfId="15707" xr:uid="{6F781217-4EB1-426E-974B-E4567DCE2616}"/>
    <cellStyle name="20% - Accent5 3 7" xfId="974" xr:uid="{62F48EF8-84DB-4FE8-BF61-BB457BFD88A9}"/>
    <cellStyle name="20% - Accent5 3 7 2" xfId="13284" xr:uid="{E8DADBF4-C56A-475F-B427-252D87C03BB6}"/>
    <cellStyle name="20% - Accent5 3 8" xfId="4268" xr:uid="{A34DC7F4-3D8C-45D9-AF92-2700FD4A49C2}"/>
    <cellStyle name="20% - Accent5 3 8 2" xfId="16332" xr:uid="{FC50A4C3-0E80-47EB-A16E-EFD94435EC01}"/>
    <cellStyle name="20% - Accent5 3 9" xfId="7244" xr:uid="{C382183D-9598-4431-BB30-56003A01B850}"/>
    <cellStyle name="20% - Accent5 3 9 2" xfId="19308" xr:uid="{1D585000-2308-4D5D-91CC-E30237CBCEED}"/>
    <cellStyle name="20% - Accent5 4" xfId="976" xr:uid="{0541107F-B87B-4C8A-B97A-2FA908B24B71}"/>
    <cellStyle name="20% - Accent5 4 2" xfId="4270" xr:uid="{04470EB7-0FF1-4F34-829B-5A81E537019B}"/>
    <cellStyle name="20% - Accent5 4 2 2" xfId="16334" xr:uid="{1604BF5E-9238-41D3-9C63-9DB18638F4EE}"/>
    <cellStyle name="20% - Accent5 4 3" xfId="7246" xr:uid="{71B8252B-E88F-4B96-86E1-1043448FBFB8}"/>
    <cellStyle name="20% - Accent5 4 3 2" xfId="19310" xr:uid="{66776B2C-DF3D-432A-A6A2-DD21D991D292}"/>
    <cellStyle name="20% - Accent5 4 4" xfId="10222" xr:uid="{08414027-52D4-4DA5-92E4-BAEFBDDB6D41}"/>
    <cellStyle name="20% - Accent5 4 4 2" xfId="22286" xr:uid="{2136A3F2-F07C-45BB-B97C-6BFF654F0D7B}"/>
    <cellStyle name="20% - Accent5 4 5" xfId="13286" xr:uid="{9D1A63D7-E2F7-4671-B52F-E8857C213782}"/>
    <cellStyle name="20% - Accent5 5" xfId="977" xr:uid="{9ECEE4F5-EE92-439D-8DD9-F03F3E5A6ABC}"/>
    <cellStyle name="20% - Accent5 5 2" xfId="4271" xr:uid="{AF1BB283-4EF0-48C1-8BF1-D0C25AD00F0D}"/>
    <cellStyle name="20% - Accent5 5 2 2" xfId="16335" xr:uid="{ADDFA594-BF71-4A29-9145-24FB18C5DC7C}"/>
    <cellStyle name="20% - Accent5 5 3" xfId="7247" xr:uid="{6035A35B-5BA7-46B0-B3B5-87741148F849}"/>
    <cellStyle name="20% - Accent5 5 3 2" xfId="19311" xr:uid="{80183E38-8105-4983-B753-2B5B2A47B8BB}"/>
    <cellStyle name="20% - Accent5 5 4" xfId="10223" xr:uid="{E8121BF1-EE03-4181-927F-2BCCD4D71497}"/>
    <cellStyle name="20% - Accent5 5 4 2" xfId="22287" xr:uid="{29D7EC52-C6E8-45AC-B5FC-4705C64D6993}"/>
    <cellStyle name="20% - Accent5 5 5" xfId="13287" xr:uid="{EB740CEF-82EB-4656-8F17-60462A15832A}"/>
    <cellStyle name="20% - Accent5 6" xfId="1583" xr:uid="{4151AADA-1990-438E-B38E-8352B0B68396}"/>
    <cellStyle name="20% - Accent5 6 2" xfId="4577" xr:uid="{05158B26-F166-4E59-8485-51DDB1889AA8}"/>
    <cellStyle name="20% - Accent5 6 2 2" xfId="16641" xr:uid="{228D78D7-01DE-457C-AD35-BE032F833E52}"/>
    <cellStyle name="20% - Accent5 6 3" xfId="7553" xr:uid="{25234F53-FEBB-41F2-8B9B-573172CF67AB}"/>
    <cellStyle name="20% - Accent5 6 3 2" xfId="19617" xr:uid="{1E2B0F08-9441-4C2B-B228-26FD2706140A}"/>
    <cellStyle name="20% - Accent5 6 4" xfId="10528" xr:uid="{2D531790-B7FF-408E-9392-C0F0ACF824E6}"/>
    <cellStyle name="20% - Accent5 6 4 2" xfId="22592" xr:uid="{2807AE5A-A089-450C-850E-8B66DB9B8160}"/>
    <cellStyle name="20% - Accent5 6 5" xfId="13665" xr:uid="{2A6205E8-019C-4AD2-AC24-B4D88C0CE592}"/>
    <cellStyle name="20% - Accent5 7" xfId="2478" xr:uid="{F4BC94C3-9D98-4A79-BA32-8F532ABB7B6E}"/>
    <cellStyle name="20% - Accent5 7 2" xfId="5454" xr:uid="{3660580F-A444-4BE9-A588-71A583124640}"/>
    <cellStyle name="20% - Accent5 7 2 2" xfId="17518" xr:uid="{9AD53947-A2B0-4499-A5CA-1E5A13CDA3F3}"/>
    <cellStyle name="20% - Accent5 7 3" xfId="8430" xr:uid="{B911CB86-3D0A-4C99-85C1-78ADB14C3E3B}"/>
    <cellStyle name="20% - Accent5 7 3 2" xfId="20494" xr:uid="{EBEE853D-F1F6-4429-8EEB-1A395CDD4BC2}"/>
    <cellStyle name="20% - Accent5 7 4" xfId="11405" xr:uid="{C5701965-4510-4F9D-B30F-DA6F69AA4352}"/>
    <cellStyle name="20% - Accent5 7 4 2" xfId="23469" xr:uid="{DB29B3D0-200F-487B-8B9B-F03755B7017C}"/>
    <cellStyle name="20% - Accent5 7 5" xfId="14542" xr:uid="{EAB9C316-1413-4C21-A7D4-E29F503921CB}"/>
    <cellStyle name="20% - Accent5 8" xfId="3352" xr:uid="{2391FE03-A588-4AC4-82E5-668D62F21AA5}"/>
    <cellStyle name="20% - Accent5 8 2" xfId="6328" xr:uid="{4C462CFB-7ACD-4506-93E4-2EBABBF556F2}"/>
    <cellStyle name="20% - Accent5 8 2 2" xfId="18392" xr:uid="{418DA8CB-34F7-40B7-85B3-9A06BE7AD7C1}"/>
    <cellStyle name="20% - Accent5 8 3" xfId="9304" xr:uid="{CB07E333-91A9-4AD9-997B-E8269E9FDEBA}"/>
    <cellStyle name="20% - Accent5 8 3 2" xfId="21368" xr:uid="{A4C127EB-5476-4462-BBAE-3769DDDFBD39}"/>
    <cellStyle name="20% - Accent5 8 4" xfId="12279" xr:uid="{804432F1-BB3B-4BE6-8725-92F6F4290AC1}"/>
    <cellStyle name="20% - Accent5 8 4 2" xfId="24343" xr:uid="{74995311-86F7-4F31-99FC-5EAC19AF7AD6}"/>
    <cellStyle name="20% - Accent5 8 5" xfId="15416" xr:uid="{0D4F1017-02DE-487E-95A8-1DF0925DA6C6}"/>
    <cellStyle name="20% - Accent5 9" xfId="969" xr:uid="{135CBC71-2ED5-47DD-BAEA-CA45321F7CAF}"/>
    <cellStyle name="20% - Accent5 9 2" xfId="13281" xr:uid="{A82F82FC-B7D5-4B2E-B324-5FEAFAE0C6ED}"/>
    <cellStyle name="20% - Accent6" xfId="63" xr:uid="{00000000-0005-0000-0000-00003D000000}"/>
    <cellStyle name="20% - Accent6 10" xfId="4272" xr:uid="{8B8EB571-BB00-4429-AF9C-FCB38EF79784}"/>
    <cellStyle name="20% - Accent6 10 2" xfId="16336" xr:uid="{99620B7E-F50C-4BA0-8EF9-0C0818C0476A}"/>
    <cellStyle name="20% - Accent6 11" xfId="7248" xr:uid="{6F2A72BC-E68F-41D7-913B-C545746183A8}"/>
    <cellStyle name="20% - Accent6 11 2" xfId="19312" xr:uid="{1433C0DB-AFC6-4A6A-9DB1-49F21A52CC66}"/>
    <cellStyle name="20% - Accent6 12" xfId="10224" xr:uid="{35ACEACD-28A3-4918-A47F-D72E08298BD4}"/>
    <cellStyle name="20% - Accent6 12 2" xfId="22288" xr:uid="{4DACA856-B29B-401D-B596-1B6F497AB82E}"/>
    <cellStyle name="20% - Accent6 2" xfId="64" xr:uid="{00000000-0005-0000-0000-00003E000000}"/>
    <cellStyle name="20% - Accent6 2 10" xfId="13155" xr:uid="{860F3CB1-3885-4459-ACC4-3688E033CE62}"/>
    <cellStyle name="20% - Accent6 2 2" xfId="980" xr:uid="{707606B0-B81D-4538-A9C8-F430F05735AE}"/>
    <cellStyle name="20% - Accent6 2 2 2" xfId="4273" xr:uid="{B4A0B0E2-B645-42B6-B60E-3C3A7FEC2455}"/>
    <cellStyle name="20% - Accent6 2 2 2 2" xfId="16337" xr:uid="{14C43349-049E-473F-9366-A1EEAF1462A7}"/>
    <cellStyle name="20% - Accent6 2 2 3" xfId="7249" xr:uid="{E0F9F66D-61D1-4514-AB13-FF2D88FDC06C}"/>
    <cellStyle name="20% - Accent6 2 2 3 2" xfId="19313" xr:uid="{3B6E2558-C84E-49D1-9A74-B4E521285094}"/>
    <cellStyle name="20% - Accent6 2 2 4" xfId="10225" xr:uid="{1C13CB43-F0C6-483D-89E9-BF32C8DE7D90}"/>
    <cellStyle name="20% - Accent6 2 2 4 2" xfId="22289" xr:uid="{89CC0EBC-4E28-4027-9864-32457D215AE3}"/>
    <cellStyle name="20% - Accent6 2 2 5" xfId="13289" xr:uid="{0753AFBE-CF7F-4CAB-988B-5E67EACDDA5C}"/>
    <cellStyle name="20% - Accent6 2 3" xfId="981" xr:uid="{FA68EC3A-1644-4156-A15F-7A0CD6658361}"/>
    <cellStyle name="20% - Accent6 2 4" xfId="982" xr:uid="{1D9C9D93-EB4E-417B-A58B-4BC933BCCB15}"/>
    <cellStyle name="20% - Accent6 2 4 2" xfId="4274" xr:uid="{50E79E9D-AD0E-4A12-B0B7-0E88E71DC29E}"/>
    <cellStyle name="20% - Accent6 2 4 2 2" xfId="16338" xr:uid="{651E41B0-F9B7-48F1-A942-2807093A2860}"/>
    <cellStyle name="20% - Accent6 2 4 3" xfId="7250" xr:uid="{152B0445-DBAA-4F4C-A71E-9E957E55B8C7}"/>
    <cellStyle name="20% - Accent6 2 4 3 2" xfId="19314" xr:uid="{0811D527-562C-4711-BFC1-05D26B873884}"/>
    <cellStyle name="20% - Accent6 2 4 4" xfId="10226" xr:uid="{60363ACF-7830-4E2F-89EB-447EB9DA93EF}"/>
    <cellStyle name="20% - Accent6 2 4 4 2" xfId="22290" xr:uid="{F6577CC9-F1DD-431B-8B73-61A80DE0996B}"/>
    <cellStyle name="20% - Accent6 2 4 5" xfId="13290" xr:uid="{51C28686-1689-43CE-8A27-52364FFC5C56}"/>
    <cellStyle name="20% - Accent6 2 5" xfId="1486" xr:uid="{F796DB6B-D2CE-4FD6-8A00-3C96A16CBEC1}"/>
    <cellStyle name="20% - Accent6 2 5 2" xfId="4488" xr:uid="{82C1E044-E71E-4281-A98E-DEB018A10064}"/>
    <cellStyle name="20% - Accent6 2 5 2 2" xfId="16552" xr:uid="{9C610D30-655C-4BC9-9EF5-25B2AF2E28C2}"/>
    <cellStyle name="20% - Accent6 2 5 3" xfId="7464" xr:uid="{E2157984-A026-4BDE-9BE7-95BC4C2CE269}"/>
    <cellStyle name="20% - Accent6 2 5 3 2" xfId="19528" xr:uid="{055DCD51-1097-4A87-AD2C-E2F3DCFB03A4}"/>
    <cellStyle name="20% - Accent6 2 5 4" xfId="10439" xr:uid="{4B01AF38-979F-47CA-83A1-D7142450220C}"/>
    <cellStyle name="20% - Accent6 2 5 4 2" xfId="22503" xr:uid="{BEA2E42F-B587-46A5-90B1-3649B875A85C}"/>
    <cellStyle name="20% - Accent6 2 5 5" xfId="13576" xr:uid="{457C73B2-5C10-4E03-A778-134A77D1F591}"/>
    <cellStyle name="20% - Accent6 2 6" xfId="2186" xr:uid="{56BEBEC0-9BD1-46C8-A3A0-E7338937636C}"/>
    <cellStyle name="20% - Accent6 2 6 2" xfId="5162" xr:uid="{E0538C85-2165-4BC4-8878-942EF7E91988}"/>
    <cellStyle name="20% - Accent6 2 6 2 2" xfId="17226" xr:uid="{CDFC7D13-EB33-4237-8A64-268CC109AB19}"/>
    <cellStyle name="20% - Accent6 2 6 3" xfId="8138" xr:uid="{BB682DA5-E11D-4FC7-9801-1A67FCA5F807}"/>
    <cellStyle name="20% - Accent6 2 6 3 2" xfId="20202" xr:uid="{2E276343-03EE-48FD-BB78-8158602CF043}"/>
    <cellStyle name="20% - Accent6 2 6 4" xfId="11113" xr:uid="{42A24BA0-394E-4CBE-AE4F-F4EBC36646B8}"/>
    <cellStyle name="20% - Accent6 2 6 4 2" xfId="23177" xr:uid="{C0AEDB2E-A660-4D4D-8827-6E1E92BC0090}"/>
    <cellStyle name="20% - Accent6 2 6 5" xfId="14250" xr:uid="{1B6C803D-D035-4C45-A454-534E5FE09091}"/>
    <cellStyle name="20% - Accent6 2 7" xfId="3061" xr:uid="{8B9702BF-1A27-40F4-BC3E-CB7C2C2CAEAB}"/>
    <cellStyle name="20% - Accent6 2 7 2" xfId="6037" xr:uid="{BF6CED62-0012-4875-8F0E-EBF24A18B150}"/>
    <cellStyle name="20% - Accent6 2 7 2 2" xfId="18101" xr:uid="{BDF97457-8688-4C53-AFFA-70AF98B6E0BC}"/>
    <cellStyle name="20% - Accent6 2 7 3" xfId="9013" xr:uid="{001410BC-ED4C-4D17-A29A-481C70D648ED}"/>
    <cellStyle name="20% - Accent6 2 7 3 2" xfId="21077" xr:uid="{7609B8B8-5AC0-4F9B-A752-E1D0A491974A}"/>
    <cellStyle name="20% - Accent6 2 7 4" xfId="11988" xr:uid="{3B225D3E-5DA3-41D4-981A-241E7349C6E6}"/>
    <cellStyle name="20% - Accent6 2 7 4 2" xfId="24052" xr:uid="{8DDFEF6D-AD19-4A94-9118-C0F6F541BF2B}"/>
    <cellStyle name="20% - Accent6 2 7 5" xfId="15125" xr:uid="{34F3004D-B380-48E7-9BC2-C19602ADC2DD}"/>
    <cellStyle name="20% - Accent6 2 8" xfId="3935" xr:uid="{725E65AA-B88C-405A-89BF-B50811A4A133}"/>
    <cellStyle name="20% - Accent6 2 8 2" xfId="6911" xr:uid="{0D13397C-F046-412F-A982-33254E3177D0}"/>
    <cellStyle name="20% - Accent6 2 8 2 2" xfId="18975" xr:uid="{22F2C565-5117-4EE0-B3BF-EE7FD5780702}"/>
    <cellStyle name="20% - Accent6 2 8 3" xfId="9887" xr:uid="{2B971252-45DB-4BD0-8D67-57BE18FF56B5}"/>
    <cellStyle name="20% - Accent6 2 8 3 2" xfId="21951" xr:uid="{DA7D82B0-EB40-4BCA-9D00-3213803B0D1C}"/>
    <cellStyle name="20% - Accent6 2 8 4" xfId="12862" xr:uid="{67D355D4-1301-4A39-A180-831AE8DE0042}"/>
    <cellStyle name="20% - Accent6 2 8 4 2" xfId="24926" xr:uid="{48DBC992-9C50-46F0-89C3-49928492E76C}"/>
    <cellStyle name="20% - Accent6 2 8 5" xfId="15999" xr:uid="{4B9896B4-FADF-45AB-98A5-AA7167518CFC}"/>
    <cellStyle name="20% - Accent6 2 9" xfId="979" xr:uid="{B39C6951-4F35-4012-80DC-348A8DA90910}"/>
    <cellStyle name="20% - Accent6 3" xfId="695" xr:uid="{00000000-0005-0000-0000-00003F000000}"/>
    <cellStyle name="20% - Accent6 3 10" xfId="10227" xr:uid="{FAD792EC-BBC8-440E-9929-0FC9943DF7E8}"/>
    <cellStyle name="20% - Accent6 3 10 2" xfId="22291" xr:uid="{D7698113-34A3-491E-B366-8C73F3B65BAD}"/>
    <cellStyle name="20% - Accent6 3 11" xfId="13211" xr:uid="{723FE1C7-3BDB-4633-AEAB-A8B3B3053D4B}"/>
    <cellStyle name="20% - Accent6 3 2" xfId="984" xr:uid="{07A9D69D-AC35-4610-A4A8-2628C330D8F8}"/>
    <cellStyle name="20% - Accent6 3 2 2" xfId="4276" xr:uid="{18E8C768-8586-4399-B238-2E875B22ED4F}"/>
    <cellStyle name="20% - Accent6 3 2 2 2" xfId="16340" xr:uid="{2C2CABB0-8DA1-4B38-83BD-85DB34D81FF8}"/>
    <cellStyle name="20% - Accent6 3 2 3" xfId="7252" xr:uid="{9A0AF2BB-29E1-4324-9D87-9B5429B45271}"/>
    <cellStyle name="20% - Accent6 3 2 3 2" xfId="19316" xr:uid="{B52C9E79-BDCD-4455-A5B8-379C01EA1D63}"/>
    <cellStyle name="20% - Accent6 3 2 4" xfId="10228" xr:uid="{FA7DE9C2-E3F9-4BE7-81B5-5DE94F1DA19E}"/>
    <cellStyle name="20% - Accent6 3 2 4 2" xfId="22292" xr:uid="{5921E098-30DD-406C-B64E-03676D57F1D7}"/>
    <cellStyle name="20% - Accent6 3 2 5" xfId="13292" xr:uid="{008A766A-B2E7-4E37-8A83-7FDFE10B2DE1}"/>
    <cellStyle name="20% - Accent6 3 3" xfId="1543" xr:uid="{4211D632-96D7-4CAD-981E-295318B639C1}"/>
    <cellStyle name="20% - Accent6 3 3 2" xfId="4545" xr:uid="{4B9BCD45-E6DE-4943-B077-A787E089111C}"/>
    <cellStyle name="20% - Accent6 3 3 2 2" xfId="16609" xr:uid="{FD93D6DF-FDBB-4360-A612-855AD3E26509}"/>
    <cellStyle name="20% - Accent6 3 3 3" xfId="7521" xr:uid="{367DD587-E57B-40E1-B3AA-DAE70D851988}"/>
    <cellStyle name="20% - Accent6 3 3 3 2" xfId="19585" xr:uid="{10ACFDF1-3BCF-419D-960D-BCA7E28BDAF6}"/>
    <cellStyle name="20% - Accent6 3 3 4" xfId="10496" xr:uid="{7265C3D9-D46B-4E61-B937-65F45748BAC4}"/>
    <cellStyle name="20% - Accent6 3 3 4 2" xfId="22560" xr:uid="{502B0CCD-D8D7-4D46-9B85-71E6971B9A05}"/>
    <cellStyle name="20% - Accent6 3 3 5" xfId="13633" xr:uid="{4078F2E8-D893-489C-989E-95E256294D62}"/>
    <cellStyle name="20% - Accent6 3 4" xfId="1895" xr:uid="{A05FAB04-2ADA-4E9B-96F3-88B488A2BEB5}"/>
    <cellStyle name="20% - Accent6 3 4 2" xfId="4871" xr:uid="{9684CC46-A8CF-4542-96A6-FDA13C0EABAF}"/>
    <cellStyle name="20% - Accent6 3 4 2 2" xfId="16935" xr:uid="{C1EE1B86-98F7-46A3-AED6-D2658DE9C88B}"/>
    <cellStyle name="20% - Accent6 3 4 3" xfId="7847" xr:uid="{7E9284AF-7918-41DD-895B-63391A1C785A}"/>
    <cellStyle name="20% - Accent6 3 4 3 2" xfId="19911" xr:uid="{108D036F-103E-4CE8-8CDF-29BFBC3F18B6}"/>
    <cellStyle name="20% - Accent6 3 4 4" xfId="10822" xr:uid="{B43C889A-346F-4D82-B6B0-2F2E770D586B}"/>
    <cellStyle name="20% - Accent6 3 4 4 2" xfId="22886" xr:uid="{BAC2C27D-1012-4CB6-B559-201333860CC5}"/>
    <cellStyle name="20% - Accent6 3 4 5" xfId="13959" xr:uid="{5B9DD531-53C4-4CC4-BEDF-65B8A94503FC}"/>
    <cellStyle name="20% - Accent6 3 5" xfId="2770" xr:uid="{9168567C-ADF8-467C-8F8B-940E3E55300A}"/>
    <cellStyle name="20% - Accent6 3 5 2" xfId="5746" xr:uid="{B741A4EA-E018-43C4-BF5F-131510267E33}"/>
    <cellStyle name="20% - Accent6 3 5 2 2" xfId="17810" xr:uid="{E8AF82C8-8E15-4E99-A8C1-E5F9D122B80C}"/>
    <cellStyle name="20% - Accent6 3 5 3" xfId="8722" xr:uid="{E4C4CBD7-E866-4C59-9626-A1ACA8AAE6E2}"/>
    <cellStyle name="20% - Accent6 3 5 3 2" xfId="20786" xr:uid="{E211EFB9-5292-4D27-8755-138B125ABF9C}"/>
    <cellStyle name="20% - Accent6 3 5 4" xfId="11697" xr:uid="{097D75A3-240D-498E-9989-050472B0A43A}"/>
    <cellStyle name="20% - Accent6 3 5 4 2" xfId="23761" xr:uid="{C1F105F9-0885-4FA9-AA78-DE1DEBB868B9}"/>
    <cellStyle name="20% - Accent6 3 5 5" xfId="14834" xr:uid="{2BB834BF-378B-4E6B-BA2C-B0914111D224}"/>
    <cellStyle name="20% - Accent6 3 6" xfId="3644" xr:uid="{00A707AA-29B5-4BC8-8AF2-D17A6257BA8E}"/>
    <cellStyle name="20% - Accent6 3 6 2" xfId="6620" xr:uid="{12489BEE-F87B-48AC-8C4C-33D397E6FDB2}"/>
    <cellStyle name="20% - Accent6 3 6 2 2" xfId="18684" xr:uid="{3543630B-5995-418E-A9BA-E6100A986CCC}"/>
    <cellStyle name="20% - Accent6 3 6 3" xfId="9596" xr:uid="{4A72741A-9D45-45C8-AC48-20C29A449B66}"/>
    <cellStyle name="20% - Accent6 3 6 3 2" xfId="21660" xr:uid="{975C2247-0501-41C7-93A8-D1B13A0DF6E9}"/>
    <cellStyle name="20% - Accent6 3 6 4" xfId="12571" xr:uid="{AC8F8880-BDAD-4B52-AE8A-92E18C0DD063}"/>
    <cellStyle name="20% - Accent6 3 6 4 2" xfId="24635" xr:uid="{75C102C6-833A-4858-A1F8-D8EC41113E1C}"/>
    <cellStyle name="20% - Accent6 3 6 5" xfId="15708" xr:uid="{3EE6C245-49F1-49B9-81A7-FABCDC1D29B4}"/>
    <cellStyle name="20% - Accent6 3 7" xfId="983" xr:uid="{88F4E13D-8E36-4700-A692-C2B7D1069DCD}"/>
    <cellStyle name="20% - Accent6 3 7 2" xfId="13291" xr:uid="{D57AF8A4-E50F-4100-AAF0-0460D0F04A7F}"/>
    <cellStyle name="20% - Accent6 3 8" xfId="4275" xr:uid="{4897A66D-6037-4127-8142-DF57017CF2A4}"/>
    <cellStyle name="20% - Accent6 3 8 2" xfId="16339" xr:uid="{F5A2AFDE-9CE5-4681-AB13-72A92199B50E}"/>
    <cellStyle name="20% - Accent6 3 9" xfId="7251" xr:uid="{48FEF265-437D-4289-A2BF-2AC46C79CDA6}"/>
    <cellStyle name="20% - Accent6 3 9 2" xfId="19315" xr:uid="{8958433E-1CBB-4548-941C-CFE4B1E114A0}"/>
    <cellStyle name="20% - Accent6 4" xfId="985" xr:uid="{7772C371-B687-4589-BD8B-AE20AA961D6A}"/>
    <cellStyle name="20% - Accent6 4 2" xfId="4277" xr:uid="{B04C17AA-2151-4566-A734-ED6EF781BB67}"/>
    <cellStyle name="20% - Accent6 4 2 2" xfId="16341" xr:uid="{930586BC-8DB8-46DA-9CD3-6D4ABDC78DB3}"/>
    <cellStyle name="20% - Accent6 4 3" xfId="7253" xr:uid="{FEA28C65-322B-4483-A609-157B2035FC01}"/>
    <cellStyle name="20% - Accent6 4 3 2" xfId="19317" xr:uid="{9F2B644D-44C8-43A2-85E3-A81C51F10EBE}"/>
    <cellStyle name="20% - Accent6 4 4" xfId="10229" xr:uid="{EB7488C9-AC99-4CD0-B4F9-5964D72C9189}"/>
    <cellStyle name="20% - Accent6 4 4 2" xfId="22293" xr:uid="{5353CDA5-04B1-4E99-A598-90045A34AE41}"/>
    <cellStyle name="20% - Accent6 4 5" xfId="13293" xr:uid="{B3AA91A4-4762-43F7-99C5-95D34E525640}"/>
    <cellStyle name="20% - Accent6 5" xfId="986" xr:uid="{8CCCE1AE-FCE0-4C9D-8272-0F685E62070D}"/>
    <cellStyle name="20% - Accent6 5 2" xfId="4278" xr:uid="{E3F48FFB-6F32-4940-89C8-07F69EEC7471}"/>
    <cellStyle name="20% - Accent6 5 2 2" xfId="16342" xr:uid="{1450DCB3-E3A4-4B63-81E5-621F04698583}"/>
    <cellStyle name="20% - Accent6 5 3" xfId="7254" xr:uid="{F6288768-8B02-44CD-BDA3-D4A744561F49}"/>
    <cellStyle name="20% - Accent6 5 3 2" xfId="19318" xr:uid="{3B41A8CD-40BF-4622-8DAD-F297C77CB179}"/>
    <cellStyle name="20% - Accent6 5 4" xfId="10230" xr:uid="{D950B269-D699-480E-BA20-41660F71BEE2}"/>
    <cellStyle name="20% - Accent6 5 4 2" xfId="22294" xr:uid="{160DD151-5E75-4EBC-BC88-4D27FDA8BC95}"/>
    <cellStyle name="20% - Accent6 5 5" xfId="13294" xr:uid="{E789BACF-DE44-4423-95B8-7A417767CD58}"/>
    <cellStyle name="20% - Accent6 6" xfId="1584" xr:uid="{D850A1D8-65CC-4571-9BE4-E9E238714F6C}"/>
    <cellStyle name="20% - Accent6 6 2" xfId="4578" xr:uid="{BC964BAC-86B3-4855-98F2-FCE5A423B515}"/>
    <cellStyle name="20% - Accent6 6 2 2" xfId="16642" xr:uid="{2097F8A8-ADC3-41F5-9D9B-C031D77511B9}"/>
    <cellStyle name="20% - Accent6 6 3" xfId="7554" xr:uid="{CDB7671C-0EA3-49CA-9823-2F1EB14DA9BF}"/>
    <cellStyle name="20% - Accent6 6 3 2" xfId="19618" xr:uid="{D68BC7E5-9E3A-4314-BCAD-5FC465E85189}"/>
    <cellStyle name="20% - Accent6 6 4" xfId="10529" xr:uid="{EE0849F7-4E3D-4612-9C63-EFD341C1F96E}"/>
    <cellStyle name="20% - Accent6 6 4 2" xfId="22593" xr:uid="{5FA444E7-91C2-4329-A1B5-12902F80A434}"/>
    <cellStyle name="20% - Accent6 6 5" xfId="13666" xr:uid="{0273B15E-BAFA-49AB-A76F-BE9A2240F25C}"/>
    <cellStyle name="20% - Accent6 7" xfId="2479" xr:uid="{C33E7344-8683-4FAA-87A6-5CF50E5972B1}"/>
    <cellStyle name="20% - Accent6 7 2" xfId="5455" xr:uid="{11B7C70B-94E6-4DC8-9803-694B8106E2F3}"/>
    <cellStyle name="20% - Accent6 7 2 2" xfId="17519" xr:uid="{00DDBC76-B422-42B5-A97A-D2C5A9651F93}"/>
    <cellStyle name="20% - Accent6 7 3" xfId="8431" xr:uid="{4A338C54-8ADC-4AB1-89BC-95D3A00F2390}"/>
    <cellStyle name="20% - Accent6 7 3 2" xfId="20495" xr:uid="{9E0A36CA-9669-493C-BD8E-9E75EFA6079F}"/>
    <cellStyle name="20% - Accent6 7 4" xfId="11406" xr:uid="{7BD97985-D9E3-4635-8C98-C00BCD7FD954}"/>
    <cellStyle name="20% - Accent6 7 4 2" xfId="23470" xr:uid="{3546C068-2996-4381-8682-3FC52A26A713}"/>
    <cellStyle name="20% - Accent6 7 5" xfId="14543" xr:uid="{F1046874-D7D3-432E-A4B5-2B319A489C00}"/>
    <cellStyle name="20% - Accent6 8" xfId="3353" xr:uid="{8A627EEE-7F53-470F-9117-A4CE4ABE302E}"/>
    <cellStyle name="20% - Accent6 8 2" xfId="6329" xr:uid="{68CC7204-92E3-4A93-B162-295A9B2EF6A9}"/>
    <cellStyle name="20% - Accent6 8 2 2" xfId="18393" xr:uid="{3EC84C66-0A28-4999-9EA7-05752F0C9591}"/>
    <cellStyle name="20% - Accent6 8 3" xfId="9305" xr:uid="{1FD59715-B807-4F7F-A4C8-2F728260DD09}"/>
    <cellStyle name="20% - Accent6 8 3 2" xfId="21369" xr:uid="{4DFC41C0-02EE-4F46-A101-CC56EC0E5848}"/>
    <cellStyle name="20% - Accent6 8 4" xfId="12280" xr:uid="{8465F221-288C-48ED-8B66-5BAC596BEDAE}"/>
    <cellStyle name="20% - Accent6 8 4 2" xfId="24344" xr:uid="{53B023F1-E94A-4D14-8859-85D0A67F99CE}"/>
    <cellStyle name="20% - Accent6 8 5" xfId="15417" xr:uid="{D3905D0B-38CF-45D6-AE95-929B071899A3}"/>
    <cellStyle name="20% - Accent6 9" xfId="978" xr:uid="{7C2D7FDF-7D80-41EC-B97C-7B67C14A0063}"/>
    <cellStyle name="20% - Accent6 9 2" xfId="13288" xr:uid="{6760D576-4913-4051-9C0B-C6C505B46530}"/>
    <cellStyle name="20% - Énfasis1 2" xfId="66" xr:uid="{00000000-0005-0000-0000-000040000000}"/>
    <cellStyle name="20% - Énfasis1 2 2" xfId="67" xr:uid="{00000000-0005-0000-0000-000041000000}"/>
    <cellStyle name="20% - Énfasis1 2 2 10" xfId="10231" xr:uid="{B645DF84-20B1-4729-8454-1363379AF8BC}"/>
    <cellStyle name="20% - Énfasis1 2 2 10 2" xfId="22295" xr:uid="{7ACF7894-0106-40EE-A7A9-72A356538243}"/>
    <cellStyle name="20% - Énfasis1 2 2 11" xfId="13156" xr:uid="{E7324702-1959-410A-906D-C2482FE2EDDB}"/>
    <cellStyle name="20% - Énfasis1 2 2 2" xfId="988" xr:uid="{FA1663EF-42C7-422A-ABD2-3BF990C2C12E}"/>
    <cellStyle name="20% - Énfasis1 2 2 2 2" xfId="4280" xr:uid="{25244733-0975-4D30-80A1-22E5BEB7FD94}"/>
    <cellStyle name="20% - Énfasis1 2 2 2 2 2" xfId="16344" xr:uid="{363879B3-C4B2-4497-B470-4BCFF3DB95C9}"/>
    <cellStyle name="20% - Énfasis1 2 2 2 3" xfId="7256" xr:uid="{F3F24EF1-29DD-4074-A4EA-D1D49C1BBDB6}"/>
    <cellStyle name="20% - Énfasis1 2 2 2 3 2" xfId="19320" xr:uid="{4529BB60-D6CE-46EC-8713-B1199FC8EF80}"/>
    <cellStyle name="20% - Énfasis1 2 2 2 4" xfId="10232" xr:uid="{0C140A25-761B-4260-8B0F-C6FED7E196EF}"/>
    <cellStyle name="20% - Énfasis1 2 2 2 4 2" xfId="22296" xr:uid="{965A55E9-4665-4F31-9EA9-D5AF81FC86E1}"/>
    <cellStyle name="20% - Énfasis1 2 2 2 5" xfId="13296" xr:uid="{7A55A1D0-95FC-49C3-A83E-64C216A0A513}"/>
    <cellStyle name="20% - Énfasis1 2 2 3" xfId="1487" xr:uid="{2E35C86E-2447-4558-8EE6-F4C53DC6E08C}"/>
    <cellStyle name="20% - Énfasis1 2 2 3 2" xfId="4489" xr:uid="{D7E789C7-86A8-4687-AECF-C3FF3888388E}"/>
    <cellStyle name="20% - Énfasis1 2 2 3 2 2" xfId="16553" xr:uid="{ACB9B9CC-7B77-4F50-A733-8679B475F5E9}"/>
    <cellStyle name="20% - Énfasis1 2 2 3 3" xfId="7465" xr:uid="{7CAB3FEC-7E0B-4676-AA4C-AB511FE1EF22}"/>
    <cellStyle name="20% - Énfasis1 2 2 3 3 2" xfId="19529" xr:uid="{26C49FC6-A79C-46F6-98A0-9C05517FBB38}"/>
    <cellStyle name="20% - Énfasis1 2 2 3 4" xfId="10440" xr:uid="{83925EF5-687C-4B34-A5E1-5D8AC7D44265}"/>
    <cellStyle name="20% - Énfasis1 2 2 3 4 2" xfId="22504" xr:uid="{0DE992DE-F71F-41DE-854B-78E60FBCE4FF}"/>
    <cellStyle name="20% - Énfasis1 2 2 3 5" xfId="13577" xr:uid="{5A585A9A-E6A0-4483-898D-40705160C0E0}"/>
    <cellStyle name="20% - Énfasis1 2 2 4" xfId="2187" xr:uid="{7664FFA3-03F2-4A66-894A-11B2A038245B}"/>
    <cellStyle name="20% - Énfasis1 2 2 4 2" xfId="5163" xr:uid="{993AA947-D4D8-4620-A999-A36872C58578}"/>
    <cellStyle name="20% - Énfasis1 2 2 4 2 2" xfId="17227" xr:uid="{8D0986C4-D5BE-475D-8734-D817B7A4B52F}"/>
    <cellStyle name="20% - Énfasis1 2 2 4 3" xfId="8139" xr:uid="{778BF607-CB87-45B3-A993-CFB4E8DEF519}"/>
    <cellStyle name="20% - Énfasis1 2 2 4 3 2" xfId="20203" xr:uid="{9DB2011C-D6EF-4481-85FA-97ECABD0B75E}"/>
    <cellStyle name="20% - Énfasis1 2 2 4 4" xfId="11114" xr:uid="{7993DB1A-B13C-4537-9C09-6BC76F9DBCB5}"/>
    <cellStyle name="20% - Énfasis1 2 2 4 4 2" xfId="23178" xr:uid="{9278054F-6668-47D9-AEA4-F1970D41331B}"/>
    <cellStyle name="20% - Énfasis1 2 2 4 5" xfId="14251" xr:uid="{87162FDC-3985-455D-BA29-9B7C2743BA8F}"/>
    <cellStyle name="20% - Énfasis1 2 2 5" xfId="3062" xr:uid="{EC8815CC-50D7-4599-9E62-A87FDB01FF66}"/>
    <cellStyle name="20% - Énfasis1 2 2 5 2" xfId="6038" xr:uid="{635744A3-0EF2-4B8F-9759-0900C76E1C54}"/>
    <cellStyle name="20% - Énfasis1 2 2 5 2 2" xfId="18102" xr:uid="{0F8A011A-6698-42C6-BCA3-AD1E3A911A0D}"/>
    <cellStyle name="20% - Énfasis1 2 2 5 3" xfId="9014" xr:uid="{6F00C8B8-4075-4DE6-926F-4F7D3EC85D08}"/>
    <cellStyle name="20% - Énfasis1 2 2 5 3 2" xfId="21078" xr:uid="{3F9F9DD7-EC5F-4888-A91A-6AD3D99702F2}"/>
    <cellStyle name="20% - Énfasis1 2 2 5 4" xfId="11989" xr:uid="{B9B3CE92-23C5-4188-B5B6-BD01AFE29A4E}"/>
    <cellStyle name="20% - Énfasis1 2 2 5 4 2" xfId="24053" xr:uid="{30AD1DE5-09B3-4091-B910-3E9DECC93D96}"/>
    <cellStyle name="20% - Énfasis1 2 2 5 5" xfId="15126" xr:uid="{7F12AA5F-CC69-498C-8858-5AEFF720C7E5}"/>
    <cellStyle name="20% - Énfasis1 2 2 6" xfId="3936" xr:uid="{CD51C2E1-A86E-4FAF-9548-DBD452613B44}"/>
    <cellStyle name="20% - Énfasis1 2 2 6 2" xfId="6912" xr:uid="{29816BBF-E171-42B1-B588-C836422D8F2B}"/>
    <cellStyle name="20% - Énfasis1 2 2 6 2 2" xfId="18976" xr:uid="{94F2E687-73E3-4B84-A357-97874EDF7D8A}"/>
    <cellStyle name="20% - Énfasis1 2 2 6 3" xfId="9888" xr:uid="{7DFBF69F-7702-44FD-9EEC-8C2D684978DD}"/>
    <cellStyle name="20% - Énfasis1 2 2 6 3 2" xfId="21952" xr:uid="{3EE4E394-E9D0-44B9-AC10-EAF5C1CAC33F}"/>
    <cellStyle name="20% - Énfasis1 2 2 6 4" xfId="12863" xr:uid="{79F5E148-D5CC-4DFF-A949-3151240B2A34}"/>
    <cellStyle name="20% - Énfasis1 2 2 6 4 2" xfId="24927" xr:uid="{F4040538-23BE-466D-8F54-08E9A9F1B3E1}"/>
    <cellStyle name="20% - Énfasis1 2 2 6 5" xfId="16000" xr:uid="{D732FD7B-74E9-4FC5-8928-789DBCCEB605}"/>
    <cellStyle name="20% - Énfasis1 2 2 7" xfId="987" xr:uid="{83744FA3-8B01-43C2-B6F7-E02D3C4343F6}"/>
    <cellStyle name="20% - Énfasis1 2 2 7 2" xfId="13295" xr:uid="{FE505995-4F77-48FB-809C-4FB0DC0EC51A}"/>
    <cellStyle name="20% - Énfasis1 2 2 8" xfId="4279" xr:uid="{B5A5952F-DF43-473A-9E1A-628DEBF35144}"/>
    <cellStyle name="20% - Énfasis1 2 2 8 2" xfId="16343" xr:uid="{4B815DAB-7753-4574-95AA-6B9F40961EF2}"/>
    <cellStyle name="20% - Énfasis1 2 2 9" xfId="7255" xr:uid="{84027785-F3CE-4697-87FA-671756EE825C}"/>
    <cellStyle name="20% - Énfasis1 2 2 9 2" xfId="19319" xr:uid="{CDBEA274-5E0D-48BB-BA50-FA43643CE6FA}"/>
    <cellStyle name="20% - Énfasis1 2 3" xfId="989" xr:uid="{5CFBB413-7EBD-49DA-B390-C0F5A1E8118D}"/>
    <cellStyle name="20% - Énfasis1 2 3 2" xfId="1896" xr:uid="{9B29213F-F4D3-4E20-8D82-462D822D947C}"/>
    <cellStyle name="20% - Énfasis1 2 3 2 2" xfId="4872" xr:uid="{258D4FB3-C833-4E1B-9CB5-AC3FF9FD6AE9}"/>
    <cellStyle name="20% - Énfasis1 2 3 2 2 2" xfId="16936" xr:uid="{666EC82E-13F0-4CA5-931D-FFA6102812E5}"/>
    <cellStyle name="20% - Énfasis1 2 3 2 3" xfId="7848" xr:uid="{CE9F47AC-9FE6-4205-9702-936867B2AEB0}"/>
    <cellStyle name="20% - Énfasis1 2 3 2 3 2" xfId="19912" xr:uid="{2AA78572-A964-4380-83B9-11D35CA2BE2A}"/>
    <cellStyle name="20% - Énfasis1 2 3 2 4" xfId="10823" xr:uid="{FCC4FE19-8638-4B8E-A170-72BF7844AE12}"/>
    <cellStyle name="20% - Énfasis1 2 3 2 4 2" xfId="22887" xr:uid="{E8A2C012-61FD-4CB9-BD56-C3F432C6943E}"/>
    <cellStyle name="20% - Énfasis1 2 3 2 5" xfId="13960" xr:uid="{AFDBA1DC-0B93-45BE-9C82-721CFFA92C47}"/>
    <cellStyle name="20% - Énfasis1 2 3 3" xfId="2771" xr:uid="{078D523F-44F4-44D6-9C60-21115EEA3170}"/>
    <cellStyle name="20% - Énfasis1 2 3 3 2" xfId="5747" xr:uid="{7923E67C-E6AA-4945-8B33-4F6B1720BEC5}"/>
    <cellStyle name="20% - Énfasis1 2 3 3 2 2" xfId="17811" xr:uid="{0E15F75F-8869-45C8-8CB4-4995EEB08502}"/>
    <cellStyle name="20% - Énfasis1 2 3 3 3" xfId="8723" xr:uid="{1EAC8133-FDDE-467C-99B4-B61CD080D03C}"/>
    <cellStyle name="20% - Énfasis1 2 3 3 3 2" xfId="20787" xr:uid="{1510F7E8-0BBB-4144-A1FF-CBA280CCA796}"/>
    <cellStyle name="20% - Énfasis1 2 3 3 4" xfId="11698" xr:uid="{B7EA40E1-A7E1-42F2-B1C7-77BD01DE8AD7}"/>
    <cellStyle name="20% - Énfasis1 2 3 3 4 2" xfId="23762" xr:uid="{FBE0867B-0FC1-4B58-B5D9-556363CBB953}"/>
    <cellStyle name="20% - Énfasis1 2 3 3 5" xfId="14835" xr:uid="{7EC8397E-0461-4ABD-90C5-724792C386BF}"/>
    <cellStyle name="20% - Énfasis1 2 3 4" xfId="3645" xr:uid="{FB2FDA19-6072-4B2A-AF27-F793CC711863}"/>
    <cellStyle name="20% - Énfasis1 2 3 4 2" xfId="6621" xr:uid="{99C39635-94FB-4335-88B3-3C49E3023207}"/>
    <cellStyle name="20% - Énfasis1 2 3 4 2 2" xfId="18685" xr:uid="{10312F6C-2DE9-4D95-B88B-87ED84AB61B0}"/>
    <cellStyle name="20% - Énfasis1 2 3 4 3" xfId="9597" xr:uid="{C34D5ECB-6EAE-4B79-A4AA-FCB1C9068513}"/>
    <cellStyle name="20% - Énfasis1 2 3 4 3 2" xfId="21661" xr:uid="{07976913-3D5D-478E-B1D2-212449D36D57}"/>
    <cellStyle name="20% - Énfasis1 2 3 4 4" xfId="12572" xr:uid="{11D0C003-1416-469D-948A-3888E53AE953}"/>
    <cellStyle name="20% - Énfasis1 2 3 4 4 2" xfId="24636" xr:uid="{6574DF62-85E8-47AF-B448-941B458518F9}"/>
    <cellStyle name="20% - Énfasis1 2 3 4 5" xfId="15709" xr:uid="{4E49EB56-31CD-4BCB-A1CD-88638E27CFB2}"/>
    <cellStyle name="20% - Énfasis1 2 3 5" xfId="4281" xr:uid="{3C5156B2-F983-4287-959A-FEDA7AF4FCBB}"/>
    <cellStyle name="20% - Énfasis1 2 3 5 2" xfId="16345" xr:uid="{2A9177FF-6036-41E8-B74F-3700FAC0F1BA}"/>
    <cellStyle name="20% - Énfasis1 2 3 6" xfId="7257" xr:uid="{1D315FA2-1E84-45CF-8F86-9663C9E75F98}"/>
    <cellStyle name="20% - Énfasis1 2 3 6 2" xfId="19321" xr:uid="{C2109E87-4CEB-46F6-9413-A330E0B98B0E}"/>
    <cellStyle name="20% - Énfasis1 2 3 7" xfId="10233" xr:uid="{AC3997B7-BDBD-4BC8-89E6-7B57FBBBCF28}"/>
    <cellStyle name="20% - Énfasis1 2 3 7 2" xfId="22297" xr:uid="{B51B7132-7309-44F7-8B59-ABDF36915737}"/>
    <cellStyle name="20% - Énfasis1 2 3 8" xfId="13297" xr:uid="{B58706A0-4AAE-4AA1-ADC0-15467D26441A}"/>
    <cellStyle name="20% - Énfasis1 2 4" xfId="1585" xr:uid="{5CBAD605-8143-4093-BDEC-390CBF97C566}"/>
    <cellStyle name="20% - Énfasis1 2 4 2" xfId="4579" xr:uid="{EA45B786-E1C3-4E39-AF5A-FF79495000B3}"/>
    <cellStyle name="20% - Énfasis1 2 4 2 2" xfId="16643" xr:uid="{4FB47AA3-5EA5-44B6-A3EC-FCD68E5701D3}"/>
    <cellStyle name="20% - Énfasis1 2 4 3" xfId="7555" xr:uid="{CB8B828C-2671-498B-9066-DC35DC3BF49D}"/>
    <cellStyle name="20% - Énfasis1 2 4 3 2" xfId="19619" xr:uid="{692D3914-583D-4F69-BAFE-07B2CDA3A358}"/>
    <cellStyle name="20% - Énfasis1 2 4 4" xfId="10530" xr:uid="{EC3833ED-4A23-45A7-AC37-F657A786DFCF}"/>
    <cellStyle name="20% - Énfasis1 2 4 4 2" xfId="22594" xr:uid="{C760F63B-521C-4901-A23D-17F524E7E7D4}"/>
    <cellStyle name="20% - Énfasis1 2 4 5" xfId="13667" xr:uid="{C0915FF0-CB03-4B20-9EFF-A25642049795}"/>
    <cellStyle name="20% - Énfasis1 2 5" xfId="2480" xr:uid="{18EDC972-8B34-4463-9C24-03DAC2E4B15B}"/>
    <cellStyle name="20% - Énfasis1 2 5 2" xfId="5456" xr:uid="{D2B8AB64-30FE-46C9-AE96-CAF0DE7B049B}"/>
    <cellStyle name="20% - Énfasis1 2 5 2 2" xfId="17520" xr:uid="{1EBC0611-451E-4F08-AF32-D290AD5C83B7}"/>
    <cellStyle name="20% - Énfasis1 2 5 3" xfId="8432" xr:uid="{4B71172A-2CD6-4127-B7FB-FB584DF8B698}"/>
    <cellStyle name="20% - Énfasis1 2 5 3 2" xfId="20496" xr:uid="{16AA37EC-B1CA-43DA-9EE4-46E4FF73A4E1}"/>
    <cellStyle name="20% - Énfasis1 2 5 4" xfId="11407" xr:uid="{E0691B68-40F1-4FF1-9B6A-FD48C2DEB68A}"/>
    <cellStyle name="20% - Énfasis1 2 5 4 2" xfId="23471" xr:uid="{1AC07E04-8431-468A-A917-A6C2A42C4FBB}"/>
    <cellStyle name="20% - Énfasis1 2 5 5" xfId="14544" xr:uid="{5C108DF7-A03C-4717-A901-CF2DD6FAEB26}"/>
    <cellStyle name="20% - Énfasis1 2 6" xfId="3354" xr:uid="{7B436FAA-4E28-4AE1-A52F-C4F587244921}"/>
    <cellStyle name="20% - Énfasis1 2 6 2" xfId="6330" xr:uid="{81584B04-0646-4A15-B209-17890AFA1AF8}"/>
    <cellStyle name="20% - Énfasis1 2 6 2 2" xfId="18394" xr:uid="{0AD55F6E-1A13-4F64-AC8F-C10BC0DCC871}"/>
    <cellStyle name="20% - Énfasis1 2 6 3" xfId="9306" xr:uid="{DF72F49A-94F5-43EF-9804-B9439D65EC53}"/>
    <cellStyle name="20% - Énfasis1 2 6 3 2" xfId="21370" xr:uid="{EF2448AD-B6B8-47B7-AC71-292393E0ACDC}"/>
    <cellStyle name="20% - Énfasis1 2 6 4" xfId="12281" xr:uid="{988954FB-60F5-4182-B1C4-0BB9006BD272}"/>
    <cellStyle name="20% - Énfasis1 2 6 4 2" xfId="24345" xr:uid="{A0F3F1CA-8FA2-450B-9672-99BC744F66BF}"/>
    <cellStyle name="20% - Énfasis1 2 6 5" xfId="15418" xr:uid="{FFE06D11-780D-4758-9C3A-B5184DEA72C4}"/>
    <cellStyle name="20% - Énfasis1 3" xfId="68" xr:uid="{00000000-0005-0000-0000-000042000000}"/>
    <cellStyle name="20% - Énfasis1 4" xfId="69" xr:uid="{00000000-0005-0000-0000-000043000000}"/>
    <cellStyle name="20% - Énfasis1 4 2" xfId="991" xr:uid="{9132EBA2-82B2-4D32-A65A-37F8C2C9EB1D}"/>
    <cellStyle name="20% - Énfasis1 4 2 2" xfId="4283" xr:uid="{36C8BA2E-8A00-4CB3-916C-C286175BE550}"/>
    <cellStyle name="20% - Énfasis1 4 2 2 2" xfId="16347" xr:uid="{1E6DA601-CF24-434F-938C-0D2DD3EE752B}"/>
    <cellStyle name="20% - Énfasis1 4 2 3" xfId="7259" xr:uid="{6CA5544F-E03C-49B3-94E3-83AF2836CE91}"/>
    <cellStyle name="20% - Énfasis1 4 2 3 2" xfId="19323" xr:uid="{3F4964FC-F209-4183-A6D7-D17BBB9DE9E8}"/>
    <cellStyle name="20% - Énfasis1 4 2 4" xfId="10235" xr:uid="{627FB532-2C1E-4800-849F-0CA156A48811}"/>
    <cellStyle name="20% - Énfasis1 4 2 4 2" xfId="22299" xr:uid="{82F81F50-BE85-4129-A1EA-5F5D9BA0849A}"/>
    <cellStyle name="20% - Énfasis1 4 2 5" xfId="13299" xr:uid="{783D00B2-9EB6-4555-9701-BF7DFC9F30B8}"/>
    <cellStyle name="20% - Énfasis1 4 3" xfId="992" xr:uid="{9FBE96B5-7FD3-41A0-B0FE-098F0B2502B4}"/>
    <cellStyle name="20% - Énfasis1 4 3 2" xfId="4284" xr:uid="{5D1BF195-566E-4E84-8434-B45B396BCE2A}"/>
    <cellStyle name="20% - Énfasis1 4 3 2 2" xfId="16348" xr:uid="{EB65237A-C344-425F-BF0E-2647B0D10CF7}"/>
    <cellStyle name="20% - Énfasis1 4 3 3" xfId="7260" xr:uid="{C5AA3802-542A-4F1B-8AF8-2A5D9A1182D9}"/>
    <cellStyle name="20% - Énfasis1 4 3 3 2" xfId="19324" xr:uid="{391F9DD2-3F5A-45E9-A941-663E83B31CFF}"/>
    <cellStyle name="20% - Énfasis1 4 3 4" xfId="10236" xr:uid="{C6117E3B-CB12-4A33-9FBF-35B39C9A2350}"/>
    <cellStyle name="20% - Énfasis1 4 3 4 2" xfId="22300" xr:uid="{5626A44C-6042-4117-B385-BFAF02A5900C}"/>
    <cellStyle name="20% - Énfasis1 4 3 5" xfId="13300" xr:uid="{9A7B13BB-AD7C-4581-8555-B1CFA63A34BC}"/>
    <cellStyle name="20% - Énfasis1 4 4" xfId="1488" xr:uid="{8204A1B8-88FE-4308-9D67-C9148D33D404}"/>
    <cellStyle name="20% - Énfasis1 4 4 2" xfId="4490" xr:uid="{DA7B0959-9533-4789-B071-EBD887525198}"/>
    <cellStyle name="20% - Énfasis1 4 4 2 2" xfId="16554" xr:uid="{25C03D10-0369-4AF7-AF7D-5B3F2A5AE900}"/>
    <cellStyle name="20% - Énfasis1 4 4 3" xfId="7466" xr:uid="{327F236F-238F-42E8-BE6B-AC5A24B3E4F8}"/>
    <cellStyle name="20% - Énfasis1 4 4 3 2" xfId="19530" xr:uid="{7F8D6D20-F7CF-485B-B00C-20CFBB2E5A49}"/>
    <cellStyle name="20% - Énfasis1 4 4 4" xfId="10441" xr:uid="{0D1ECEE1-5D05-4A12-97E7-0FFF810CE372}"/>
    <cellStyle name="20% - Énfasis1 4 4 4 2" xfId="22505" xr:uid="{603B4EC4-7CDE-4E61-8D3B-5F693E70DF78}"/>
    <cellStyle name="20% - Énfasis1 4 4 5" xfId="13578" xr:uid="{C6738108-F133-4B35-A4E3-562F59F50C2C}"/>
    <cellStyle name="20% - Énfasis1 4 5" xfId="990" xr:uid="{F5EEC9B5-0FDC-475C-B059-E966CA064B8E}"/>
    <cellStyle name="20% - Énfasis1 4 5 2" xfId="13298" xr:uid="{C5AD872C-4EB6-4004-98F4-C810870499B5}"/>
    <cellStyle name="20% - Énfasis1 4 6" xfId="4282" xr:uid="{4D83EBE5-1911-435F-A194-76EBFA9355B9}"/>
    <cellStyle name="20% - Énfasis1 4 6 2" xfId="16346" xr:uid="{F43F1B95-8CAF-49DA-81F8-3F6EED31F18D}"/>
    <cellStyle name="20% - Énfasis1 4 7" xfId="7258" xr:uid="{0500A36C-42FC-47AB-91ED-145F4A16785A}"/>
    <cellStyle name="20% - Énfasis1 4 7 2" xfId="19322" xr:uid="{F41BEF99-A272-4255-9DF8-710991D20C38}"/>
    <cellStyle name="20% - Énfasis1 4 8" xfId="10234" xr:uid="{D33A9262-6D61-4557-A888-F14D98F9965B}"/>
    <cellStyle name="20% - Énfasis1 4 8 2" xfId="22298" xr:uid="{4DF415D8-9807-4B52-8275-9AE42D75513C}"/>
    <cellStyle name="20% - Énfasis1 4 9" xfId="13157" xr:uid="{8A392AFF-E7B8-4758-8C04-9C10DA86A3EA}"/>
    <cellStyle name="20% - Énfasis1 5" xfId="65" xr:uid="{00000000-0005-0000-0000-000044000000}"/>
    <cellStyle name="20% - Énfasis2 2" xfId="71" xr:uid="{00000000-0005-0000-0000-000045000000}"/>
    <cellStyle name="20% - Énfasis2 2 2" xfId="72" xr:uid="{00000000-0005-0000-0000-000046000000}"/>
    <cellStyle name="20% - Énfasis2 2 2 10" xfId="10237" xr:uid="{1DECFD12-C064-4064-826C-709CBC7533DB}"/>
    <cellStyle name="20% - Énfasis2 2 2 10 2" xfId="22301" xr:uid="{D3449C23-70EC-4F9E-832C-77ACB7561F50}"/>
    <cellStyle name="20% - Énfasis2 2 2 11" xfId="13158" xr:uid="{4A05A110-ADE8-4AA3-9B0C-269877510BF3}"/>
    <cellStyle name="20% - Énfasis2 2 2 2" xfId="994" xr:uid="{61156BCE-D8BD-41F9-8640-8E587AC8231A}"/>
    <cellStyle name="20% - Énfasis2 2 2 2 2" xfId="4286" xr:uid="{E7039133-308D-487B-86F9-9377BFAEF81F}"/>
    <cellStyle name="20% - Énfasis2 2 2 2 2 2" xfId="16350" xr:uid="{D8F4140B-6D90-4DF1-9F71-4E257D3B5933}"/>
    <cellStyle name="20% - Énfasis2 2 2 2 3" xfId="7262" xr:uid="{B4C4D1A2-E7BD-4C9E-91F4-2224B5D960E9}"/>
    <cellStyle name="20% - Énfasis2 2 2 2 3 2" xfId="19326" xr:uid="{E146F25B-DA6B-4A69-B7DD-8E00D4C3588F}"/>
    <cellStyle name="20% - Énfasis2 2 2 2 4" xfId="10238" xr:uid="{3699E09C-9B97-414F-B26F-F01EF9E21655}"/>
    <cellStyle name="20% - Énfasis2 2 2 2 4 2" xfId="22302" xr:uid="{35B202E2-DAB4-4E52-91FC-85FD2E7734DE}"/>
    <cellStyle name="20% - Énfasis2 2 2 2 5" xfId="13302" xr:uid="{6CC91B3F-A698-4BAD-9517-C3ED058586F8}"/>
    <cellStyle name="20% - Énfasis2 2 2 3" xfId="1489" xr:uid="{F2073F78-716D-43CE-8431-1E5D8FB383FF}"/>
    <cellStyle name="20% - Énfasis2 2 2 3 2" xfId="4491" xr:uid="{78F9274E-D251-448F-9987-B242668D7787}"/>
    <cellStyle name="20% - Énfasis2 2 2 3 2 2" xfId="16555" xr:uid="{3E14FBFF-1968-4DE8-81EF-046D9EC16692}"/>
    <cellStyle name="20% - Énfasis2 2 2 3 3" xfId="7467" xr:uid="{C1CB9754-3F56-4BD7-AC10-C37B120D9724}"/>
    <cellStyle name="20% - Énfasis2 2 2 3 3 2" xfId="19531" xr:uid="{5F8F0A93-4AA5-4FA0-A595-0BC7A62FCCAD}"/>
    <cellStyle name="20% - Énfasis2 2 2 3 4" xfId="10442" xr:uid="{20D111B4-5469-43A9-B8F4-139E1B574124}"/>
    <cellStyle name="20% - Énfasis2 2 2 3 4 2" xfId="22506" xr:uid="{F9409C76-F8E5-4AB7-8341-C4E3D6F64CF0}"/>
    <cellStyle name="20% - Énfasis2 2 2 3 5" xfId="13579" xr:uid="{9C54FC53-D93F-48D5-BD91-FAC0EC3784B8}"/>
    <cellStyle name="20% - Énfasis2 2 2 4" xfId="2188" xr:uid="{8E80EC1B-843D-4959-B5EF-07080DE8D340}"/>
    <cellStyle name="20% - Énfasis2 2 2 4 2" xfId="5164" xr:uid="{217527B7-DDB7-42B2-80E9-BD11164DFC04}"/>
    <cellStyle name="20% - Énfasis2 2 2 4 2 2" xfId="17228" xr:uid="{B8FF6996-0CF7-42D5-89C9-3E810B8029EA}"/>
    <cellStyle name="20% - Énfasis2 2 2 4 3" xfId="8140" xr:uid="{FD04F908-60EF-4CC4-85B2-D7D23C9B554C}"/>
    <cellStyle name="20% - Énfasis2 2 2 4 3 2" xfId="20204" xr:uid="{645E4A32-91D6-484A-962E-E0B9C7B19F1E}"/>
    <cellStyle name="20% - Énfasis2 2 2 4 4" xfId="11115" xr:uid="{437FFC68-80ED-49D5-98E6-FB8853B527EC}"/>
    <cellStyle name="20% - Énfasis2 2 2 4 4 2" xfId="23179" xr:uid="{9A304988-F76D-4F14-B7E4-D9B906562A1F}"/>
    <cellStyle name="20% - Énfasis2 2 2 4 5" xfId="14252" xr:uid="{67AB088F-A085-4493-A500-93D69C99C4AE}"/>
    <cellStyle name="20% - Énfasis2 2 2 5" xfId="3063" xr:uid="{D3E4D958-0CB0-4206-A40F-5C0F0A1A6436}"/>
    <cellStyle name="20% - Énfasis2 2 2 5 2" xfId="6039" xr:uid="{33B769C3-E4D3-409D-B480-AB17E0519605}"/>
    <cellStyle name="20% - Énfasis2 2 2 5 2 2" xfId="18103" xr:uid="{5285DD9A-F428-4956-AEEC-D73E40CA5A26}"/>
    <cellStyle name="20% - Énfasis2 2 2 5 3" xfId="9015" xr:uid="{4221FF7A-805F-41DA-B31F-C198147678D5}"/>
    <cellStyle name="20% - Énfasis2 2 2 5 3 2" xfId="21079" xr:uid="{B54C9E21-3F6E-47CC-85AE-3587B68C3B71}"/>
    <cellStyle name="20% - Énfasis2 2 2 5 4" xfId="11990" xr:uid="{4FF26A9C-5615-41CA-A268-0ED4EDCA4CEA}"/>
    <cellStyle name="20% - Énfasis2 2 2 5 4 2" xfId="24054" xr:uid="{7432E747-0E20-4EAA-AA5A-66441947FDB5}"/>
    <cellStyle name="20% - Énfasis2 2 2 5 5" xfId="15127" xr:uid="{2FD7A990-BC35-43D9-A880-001F9DB80A14}"/>
    <cellStyle name="20% - Énfasis2 2 2 6" xfId="3937" xr:uid="{BC47F5EB-BF2C-43A6-9E4C-39654F4C9206}"/>
    <cellStyle name="20% - Énfasis2 2 2 6 2" xfId="6913" xr:uid="{D0C82255-3326-4B7D-BD0E-D002C18E44F7}"/>
    <cellStyle name="20% - Énfasis2 2 2 6 2 2" xfId="18977" xr:uid="{63222703-C77E-4E8E-B411-983CC83E3E53}"/>
    <cellStyle name="20% - Énfasis2 2 2 6 3" xfId="9889" xr:uid="{A2CDCE77-6D01-46A1-8EA4-155D17D9AF4A}"/>
    <cellStyle name="20% - Énfasis2 2 2 6 3 2" xfId="21953" xr:uid="{BB93BD3C-2C42-41C4-8FE8-3870019A0D17}"/>
    <cellStyle name="20% - Énfasis2 2 2 6 4" xfId="12864" xr:uid="{123171F5-35A1-42F3-BD74-80A357D60A36}"/>
    <cellStyle name="20% - Énfasis2 2 2 6 4 2" xfId="24928" xr:uid="{87D28DB5-0E87-4BB1-9DFD-7A64940873EA}"/>
    <cellStyle name="20% - Énfasis2 2 2 6 5" xfId="16001" xr:uid="{3C5A749B-4294-4326-9094-F7B1716C98CC}"/>
    <cellStyle name="20% - Énfasis2 2 2 7" xfId="993" xr:uid="{4A58449F-A3E4-488D-A335-347FFB8F0273}"/>
    <cellStyle name="20% - Énfasis2 2 2 7 2" xfId="13301" xr:uid="{FBD044BE-9D6E-4D06-B06C-91D6C1D22C81}"/>
    <cellStyle name="20% - Énfasis2 2 2 8" xfId="4285" xr:uid="{E63DA8F7-58FC-4FBB-A263-ABA310B05202}"/>
    <cellStyle name="20% - Énfasis2 2 2 8 2" xfId="16349" xr:uid="{60415852-2091-4760-8FE2-1D2E48538691}"/>
    <cellStyle name="20% - Énfasis2 2 2 9" xfId="7261" xr:uid="{4D6E255F-92D2-4802-8B7D-5D578B6C651C}"/>
    <cellStyle name="20% - Énfasis2 2 2 9 2" xfId="19325" xr:uid="{3D02F335-21BC-48FD-B237-4BB8D555005F}"/>
    <cellStyle name="20% - Énfasis2 2 3" xfId="995" xr:uid="{3D39088D-2D02-4332-8D76-14422E43740E}"/>
    <cellStyle name="20% - Énfasis2 2 3 2" xfId="1897" xr:uid="{F1D73E33-B6C1-493E-B776-1D4036A8F87F}"/>
    <cellStyle name="20% - Énfasis2 2 3 2 2" xfId="4873" xr:uid="{B4323C21-4AE9-448C-BB1C-2F72A0BD8BEB}"/>
    <cellStyle name="20% - Énfasis2 2 3 2 2 2" xfId="16937" xr:uid="{68C44FBC-8AB1-426C-9F7E-D6C27C336BF0}"/>
    <cellStyle name="20% - Énfasis2 2 3 2 3" xfId="7849" xr:uid="{9B893B99-295A-495F-95FF-A3F146243F00}"/>
    <cellStyle name="20% - Énfasis2 2 3 2 3 2" xfId="19913" xr:uid="{BE7DE443-7762-46A5-8275-04A1B81B8BF9}"/>
    <cellStyle name="20% - Énfasis2 2 3 2 4" xfId="10824" xr:uid="{6E464769-B16B-4902-A3E0-FDB64E2F026F}"/>
    <cellStyle name="20% - Énfasis2 2 3 2 4 2" xfId="22888" xr:uid="{56286166-37B6-4EE1-B532-C0655FB88D9B}"/>
    <cellStyle name="20% - Énfasis2 2 3 2 5" xfId="13961" xr:uid="{3F10F66F-8860-4211-B6F1-3D9C9298E03B}"/>
    <cellStyle name="20% - Énfasis2 2 3 3" xfId="2772" xr:uid="{50AF0431-4770-463E-96CF-A9CFC25518AC}"/>
    <cellStyle name="20% - Énfasis2 2 3 3 2" xfId="5748" xr:uid="{08B0BCDE-5EC2-42B8-A0F5-C94916C115B6}"/>
    <cellStyle name="20% - Énfasis2 2 3 3 2 2" xfId="17812" xr:uid="{EEEF4360-B192-4AB9-AE6C-FABD8FB8F88E}"/>
    <cellStyle name="20% - Énfasis2 2 3 3 3" xfId="8724" xr:uid="{3CE19A3E-3A2B-4FCA-AE25-F14AF94443FC}"/>
    <cellStyle name="20% - Énfasis2 2 3 3 3 2" xfId="20788" xr:uid="{B74FFE34-4E66-4BE1-BB40-14422D803F27}"/>
    <cellStyle name="20% - Énfasis2 2 3 3 4" xfId="11699" xr:uid="{51712171-D593-4A6D-A5BF-9239B937E584}"/>
    <cellStyle name="20% - Énfasis2 2 3 3 4 2" xfId="23763" xr:uid="{AA179725-ABE1-4C62-B250-72194A7F4CBA}"/>
    <cellStyle name="20% - Énfasis2 2 3 3 5" xfId="14836" xr:uid="{95319F0F-1192-413F-86A8-74F5F4196207}"/>
    <cellStyle name="20% - Énfasis2 2 3 4" xfId="3646" xr:uid="{76FFDF56-416A-4C96-BFE8-1D528F704A63}"/>
    <cellStyle name="20% - Énfasis2 2 3 4 2" xfId="6622" xr:uid="{AE7BA4A6-34E5-48F3-9681-BEACA271F9CB}"/>
    <cellStyle name="20% - Énfasis2 2 3 4 2 2" xfId="18686" xr:uid="{D7CFF8AF-B56E-483C-810C-9B7AE73E62A3}"/>
    <cellStyle name="20% - Énfasis2 2 3 4 3" xfId="9598" xr:uid="{05C29A49-5566-4558-ADCC-2D62803159B4}"/>
    <cellStyle name="20% - Énfasis2 2 3 4 3 2" xfId="21662" xr:uid="{0C0CF122-0BCB-4B01-B61A-3244C0B8C4ED}"/>
    <cellStyle name="20% - Énfasis2 2 3 4 4" xfId="12573" xr:uid="{84782383-519B-459C-8E25-68E7229B010A}"/>
    <cellStyle name="20% - Énfasis2 2 3 4 4 2" xfId="24637" xr:uid="{EF1BF3AC-F767-4271-91C1-A96F9FF3F815}"/>
    <cellStyle name="20% - Énfasis2 2 3 4 5" xfId="15710" xr:uid="{63AA4B9A-A602-45D6-88D4-56FB792E10F9}"/>
    <cellStyle name="20% - Énfasis2 2 3 5" xfId="4287" xr:uid="{3DFC6539-E91E-481C-B46A-4B5056CC5846}"/>
    <cellStyle name="20% - Énfasis2 2 3 5 2" xfId="16351" xr:uid="{4B401ECF-BA8B-4366-BCDD-5D446C6A5779}"/>
    <cellStyle name="20% - Énfasis2 2 3 6" xfId="7263" xr:uid="{AEC34AD9-4E71-41FE-BE72-BBE686D81BF6}"/>
    <cellStyle name="20% - Énfasis2 2 3 6 2" xfId="19327" xr:uid="{EB6F1899-AE28-4E58-B460-09F7F2F27BC8}"/>
    <cellStyle name="20% - Énfasis2 2 3 7" xfId="10239" xr:uid="{05F98480-62D5-42A5-9BD1-69A5B3C8619B}"/>
    <cellStyle name="20% - Énfasis2 2 3 7 2" xfId="22303" xr:uid="{D7B8B5AD-A7FC-49C1-B8D3-A4DDD72F433C}"/>
    <cellStyle name="20% - Énfasis2 2 3 8" xfId="13303" xr:uid="{A480DD61-A2D0-45BD-9F0E-CA154E8DB6FC}"/>
    <cellStyle name="20% - Énfasis2 2 4" xfId="1586" xr:uid="{9E20DBC2-291E-4D3D-9216-5CA69058A5EF}"/>
    <cellStyle name="20% - Énfasis2 2 4 2" xfId="4580" xr:uid="{F6D6230F-3C28-4D49-B604-F850082CC743}"/>
    <cellStyle name="20% - Énfasis2 2 4 2 2" xfId="16644" xr:uid="{E3310080-A81B-4891-9E75-CD84B2A3730E}"/>
    <cellStyle name="20% - Énfasis2 2 4 3" xfId="7556" xr:uid="{D59D7AC2-3AE7-4872-8C08-31BCD97D5539}"/>
    <cellStyle name="20% - Énfasis2 2 4 3 2" xfId="19620" xr:uid="{273557AC-0CA6-4643-B795-D779F5E2AA2C}"/>
    <cellStyle name="20% - Énfasis2 2 4 4" xfId="10531" xr:uid="{ACCF679A-6C54-44B8-98BE-621CE65D4248}"/>
    <cellStyle name="20% - Énfasis2 2 4 4 2" xfId="22595" xr:uid="{DD7D09DF-8A78-4252-A551-58818D180526}"/>
    <cellStyle name="20% - Énfasis2 2 4 5" xfId="13668" xr:uid="{FA85DB55-91C0-4F8A-A1A6-D2A6275817FB}"/>
    <cellStyle name="20% - Énfasis2 2 5" xfId="2481" xr:uid="{842CE8BD-EB44-4E28-AC64-9F3A7FFA50BD}"/>
    <cellStyle name="20% - Énfasis2 2 5 2" xfId="5457" xr:uid="{B4E7C9E5-564C-456E-B65D-01463313930F}"/>
    <cellStyle name="20% - Énfasis2 2 5 2 2" xfId="17521" xr:uid="{BA5D167A-0010-4674-B716-C13E7DF55B94}"/>
    <cellStyle name="20% - Énfasis2 2 5 3" xfId="8433" xr:uid="{E5A8917B-8091-48C7-B08C-742F42ECF2B8}"/>
    <cellStyle name="20% - Énfasis2 2 5 3 2" xfId="20497" xr:uid="{37C84839-BF38-4068-AD59-E55050980EA9}"/>
    <cellStyle name="20% - Énfasis2 2 5 4" xfId="11408" xr:uid="{5D2F9698-B01C-4FFF-8FDB-914498857999}"/>
    <cellStyle name="20% - Énfasis2 2 5 4 2" xfId="23472" xr:uid="{B08F2236-0BC4-4E2C-B3A8-88DEA12D7CB9}"/>
    <cellStyle name="20% - Énfasis2 2 5 5" xfId="14545" xr:uid="{55C9AC55-E9C8-47D3-BF7A-ABF271DA9219}"/>
    <cellStyle name="20% - Énfasis2 2 6" xfId="3355" xr:uid="{19715C45-4BA7-429E-96B0-48C2DE5FBC87}"/>
    <cellStyle name="20% - Énfasis2 2 6 2" xfId="6331" xr:uid="{42588924-85F0-4F0C-89B4-4138DDFFCE5C}"/>
    <cellStyle name="20% - Énfasis2 2 6 2 2" xfId="18395" xr:uid="{9595B9DB-5882-4A05-9228-083D8D4AFA97}"/>
    <cellStyle name="20% - Énfasis2 2 6 3" xfId="9307" xr:uid="{CAABB468-2D55-4C1E-9A43-5E8031C3A96B}"/>
    <cellStyle name="20% - Énfasis2 2 6 3 2" xfId="21371" xr:uid="{BB6F05B6-BD45-4438-AA61-73841343ED58}"/>
    <cellStyle name="20% - Énfasis2 2 6 4" xfId="12282" xr:uid="{118A14C7-DDC0-469A-A18B-880EC15069B2}"/>
    <cellStyle name="20% - Énfasis2 2 6 4 2" xfId="24346" xr:uid="{6FB774EF-7BE2-4471-B8F7-682ECEF4418B}"/>
    <cellStyle name="20% - Énfasis2 2 6 5" xfId="15419" xr:uid="{EFAC1C11-25BA-414B-B946-ABC6A80181D7}"/>
    <cellStyle name="20% - Énfasis2 3" xfId="73" xr:uid="{00000000-0005-0000-0000-000047000000}"/>
    <cellStyle name="20% - Énfasis2 4" xfId="74" xr:uid="{00000000-0005-0000-0000-000048000000}"/>
    <cellStyle name="20% - Énfasis2 4 2" xfId="997" xr:uid="{B88409B4-7422-4246-A6C4-073C1D31EAEE}"/>
    <cellStyle name="20% - Énfasis2 4 2 2" xfId="4289" xr:uid="{307F00DC-FE2A-415A-B0B7-F8EA586A9D8C}"/>
    <cellStyle name="20% - Énfasis2 4 2 2 2" xfId="16353" xr:uid="{69247028-0AFE-48DE-AC24-BBFFD53C616E}"/>
    <cellStyle name="20% - Énfasis2 4 2 3" xfId="7265" xr:uid="{308330C0-B5E2-45CD-8AE7-97E58635117B}"/>
    <cellStyle name="20% - Énfasis2 4 2 3 2" xfId="19329" xr:uid="{7BD7BAE0-9238-453E-B0B5-32056A8363F1}"/>
    <cellStyle name="20% - Énfasis2 4 2 4" xfId="10241" xr:uid="{C7CE67C6-EE45-479B-91E7-EDCE613595F6}"/>
    <cellStyle name="20% - Énfasis2 4 2 4 2" xfId="22305" xr:uid="{C8A15FAB-885C-49FB-B543-838031FFDBDD}"/>
    <cellStyle name="20% - Énfasis2 4 2 5" xfId="13305" xr:uid="{D5770C83-EBE3-4813-94B1-5BA67D42CC7A}"/>
    <cellStyle name="20% - Énfasis2 4 3" xfId="998" xr:uid="{F667E1D3-3A58-4E37-BF9F-D1F5EFB17BF7}"/>
    <cellStyle name="20% - Énfasis2 4 3 2" xfId="4290" xr:uid="{E0C7CAAD-A034-4552-8B6F-E32FD74BDE0F}"/>
    <cellStyle name="20% - Énfasis2 4 3 2 2" xfId="16354" xr:uid="{7EB45FE3-3957-4B80-9304-D76C0A5ED26A}"/>
    <cellStyle name="20% - Énfasis2 4 3 3" xfId="7266" xr:uid="{CF66A98D-2F38-4B75-B476-894738B7D415}"/>
    <cellStyle name="20% - Énfasis2 4 3 3 2" xfId="19330" xr:uid="{7A7F447F-D9D2-4680-B5DF-63C39923F5F8}"/>
    <cellStyle name="20% - Énfasis2 4 3 4" xfId="10242" xr:uid="{DA316A1F-832F-490F-9AE2-26C365C1143C}"/>
    <cellStyle name="20% - Énfasis2 4 3 4 2" xfId="22306" xr:uid="{AB09A9BB-09C1-40A3-B4E5-00D011209C2D}"/>
    <cellStyle name="20% - Énfasis2 4 3 5" xfId="13306" xr:uid="{12614B00-1E38-4D81-AE04-13CD94776F66}"/>
    <cellStyle name="20% - Énfasis2 4 4" xfId="1490" xr:uid="{0432EEC1-4D94-4253-BB4F-EE16D12F3B57}"/>
    <cellStyle name="20% - Énfasis2 4 4 2" xfId="4492" xr:uid="{1062A6F2-6DF7-4890-A9FA-2DF0EB86E968}"/>
    <cellStyle name="20% - Énfasis2 4 4 2 2" xfId="16556" xr:uid="{B806DE4A-201F-4D47-ACAC-E649C09833A5}"/>
    <cellStyle name="20% - Énfasis2 4 4 3" xfId="7468" xr:uid="{29006507-8102-4374-B0C0-778965445723}"/>
    <cellStyle name="20% - Énfasis2 4 4 3 2" xfId="19532" xr:uid="{19953974-FF33-402B-8D24-61CE57D3ED95}"/>
    <cellStyle name="20% - Énfasis2 4 4 4" xfId="10443" xr:uid="{0F098B66-02A1-4A63-A570-CE3D13C4E4BE}"/>
    <cellStyle name="20% - Énfasis2 4 4 4 2" xfId="22507" xr:uid="{BF9ECA76-77A7-4082-B295-267D9E6B10F8}"/>
    <cellStyle name="20% - Énfasis2 4 4 5" xfId="13580" xr:uid="{7ADC8B18-F52C-4B63-A6CB-37C5442B69BC}"/>
    <cellStyle name="20% - Énfasis2 4 5" xfId="996" xr:uid="{C3E6D13D-9C5E-4241-8F7A-5E07FC0A82A2}"/>
    <cellStyle name="20% - Énfasis2 4 5 2" xfId="13304" xr:uid="{B762488D-22A2-470B-A1A7-35F807111640}"/>
    <cellStyle name="20% - Énfasis2 4 6" xfId="4288" xr:uid="{CF212611-C80D-408B-A706-22A314150C4B}"/>
    <cellStyle name="20% - Énfasis2 4 6 2" xfId="16352" xr:uid="{688C564E-5DFC-481F-BE8C-13CE18C141A6}"/>
    <cellStyle name="20% - Énfasis2 4 7" xfId="7264" xr:uid="{DB65DED9-472B-4693-ACBB-8DCB839EEA0B}"/>
    <cellStyle name="20% - Énfasis2 4 7 2" xfId="19328" xr:uid="{1725882F-F8BB-4330-B234-0B2322C8DFFB}"/>
    <cellStyle name="20% - Énfasis2 4 8" xfId="10240" xr:uid="{5182BA76-9BD0-4951-82CA-7EDFFD68FE96}"/>
    <cellStyle name="20% - Énfasis2 4 8 2" xfId="22304" xr:uid="{D743A547-D393-4575-92C3-51B1ACDC2715}"/>
    <cellStyle name="20% - Énfasis2 4 9" xfId="13159" xr:uid="{3EB7ECD0-4E19-493A-B723-8F844E3D8752}"/>
    <cellStyle name="20% - Énfasis2 5" xfId="70" xr:uid="{00000000-0005-0000-0000-000049000000}"/>
    <cellStyle name="20% - Énfasis3 2" xfId="76" xr:uid="{00000000-0005-0000-0000-00004A000000}"/>
    <cellStyle name="20% - Énfasis3 2 2" xfId="77" xr:uid="{00000000-0005-0000-0000-00004B000000}"/>
    <cellStyle name="20% - Énfasis3 2 2 10" xfId="10243" xr:uid="{934A04B2-3409-45FD-9608-EA7F05E2F4F1}"/>
    <cellStyle name="20% - Énfasis3 2 2 10 2" xfId="22307" xr:uid="{A705BE97-18A7-4988-9DDD-3BB099EFA7C7}"/>
    <cellStyle name="20% - Énfasis3 2 2 11" xfId="13160" xr:uid="{FB92C2F0-84D7-462A-A4DB-6F798C8441D7}"/>
    <cellStyle name="20% - Énfasis3 2 2 2" xfId="1000" xr:uid="{6DCE652D-E6B8-4612-BAF7-D6CB92A31C69}"/>
    <cellStyle name="20% - Énfasis3 2 2 2 2" xfId="4292" xr:uid="{A72DCF29-4E7C-485C-B64F-D6C862EECC5F}"/>
    <cellStyle name="20% - Énfasis3 2 2 2 2 2" xfId="16356" xr:uid="{89E78D74-F2D9-4BAD-A7EA-249AFDA70E50}"/>
    <cellStyle name="20% - Énfasis3 2 2 2 3" xfId="7268" xr:uid="{EC97CC4E-C06F-46AF-B664-AE2723689DC1}"/>
    <cellStyle name="20% - Énfasis3 2 2 2 3 2" xfId="19332" xr:uid="{FB694BFD-70E1-4FA4-B3EF-60C397D64FCD}"/>
    <cellStyle name="20% - Énfasis3 2 2 2 4" xfId="10244" xr:uid="{855E8CD3-3729-490C-A96C-A7AE0EDE494D}"/>
    <cellStyle name="20% - Énfasis3 2 2 2 4 2" xfId="22308" xr:uid="{29A31149-180C-4A0E-9C04-A6696D8A6EA2}"/>
    <cellStyle name="20% - Énfasis3 2 2 2 5" xfId="13308" xr:uid="{146FEA62-855F-42A6-9579-44D92D4FE4F2}"/>
    <cellStyle name="20% - Énfasis3 2 2 3" xfId="1491" xr:uid="{BBEBC090-A62D-4248-8C26-CFE739C2CE64}"/>
    <cellStyle name="20% - Énfasis3 2 2 3 2" xfId="4493" xr:uid="{EDBF1C78-60D2-4BA9-B033-FB0E2E44E3AB}"/>
    <cellStyle name="20% - Énfasis3 2 2 3 2 2" xfId="16557" xr:uid="{954F7B5F-2114-4EA8-A728-8A94ED8DC44C}"/>
    <cellStyle name="20% - Énfasis3 2 2 3 3" xfId="7469" xr:uid="{6E9275A0-75F1-438B-9F3C-A6BF30934A9E}"/>
    <cellStyle name="20% - Énfasis3 2 2 3 3 2" xfId="19533" xr:uid="{41EC0723-5AC0-4870-A361-4182DA88A44B}"/>
    <cellStyle name="20% - Énfasis3 2 2 3 4" xfId="10444" xr:uid="{F8C629E0-6769-498D-81B7-77A93C161099}"/>
    <cellStyle name="20% - Énfasis3 2 2 3 4 2" xfId="22508" xr:uid="{27DDFCB7-4642-4AAC-B791-AC1F11E52B68}"/>
    <cellStyle name="20% - Énfasis3 2 2 3 5" xfId="13581" xr:uid="{E32967FC-B16F-415F-9336-DC8CF2D905C2}"/>
    <cellStyle name="20% - Énfasis3 2 2 4" xfId="2189" xr:uid="{99817500-6A31-42AD-BD2C-30068A768D15}"/>
    <cellStyle name="20% - Énfasis3 2 2 4 2" xfId="5165" xr:uid="{968D93A5-AF5D-4CA5-A31C-C5FB9C653862}"/>
    <cellStyle name="20% - Énfasis3 2 2 4 2 2" xfId="17229" xr:uid="{17D5E095-3FF1-41F2-8CF5-54B317A67007}"/>
    <cellStyle name="20% - Énfasis3 2 2 4 3" xfId="8141" xr:uid="{AE9FE7F5-84D4-461A-940E-1F1D2F649559}"/>
    <cellStyle name="20% - Énfasis3 2 2 4 3 2" xfId="20205" xr:uid="{148682A7-BAB7-4A09-9A5E-566AE25C2164}"/>
    <cellStyle name="20% - Énfasis3 2 2 4 4" xfId="11116" xr:uid="{5B837925-BBFE-4378-8862-77D8800BAD4E}"/>
    <cellStyle name="20% - Énfasis3 2 2 4 4 2" xfId="23180" xr:uid="{10299FFF-3972-42AA-9E86-87DD047032DC}"/>
    <cellStyle name="20% - Énfasis3 2 2 4 5" xfId="14253" xr:uid="{A9CC2D18-7700-4707-9146-FAFFE31ECE2B}"/>
    <cellStyle name="20% - Énfasis3 2 2 5" xfId="3064" xr:uid="{9A026AD7-1D5B-4F44-B213-FD0335200DAA}"/>
    <cellStyle name="20% - Énfasis3 2 2 5 2" xfId="6040" xr:uid="{EF04D542-A583-4EF1-95D8-D5606184AB4F}"/>
    <cellStyle name="20% - Énfasis3 2 2 5 2 2" xfId="18104" xr:uid="{27259B04-A95F-42DA-87BF-D55686B5EF0F}"/>
    <cellStyle name="20% - Énfasis3 2 2 5 3" xfId="9016" xr:uid="{D6799EA4-2F7F-41D5-9A6C-F2AD7F34EAB4}"/>
    <cellStyle name="20% - Énfasis3 2 2 5 3 2" xfId="21080" xr:uid="{155746E8-3B8F-4DD0-AC3B-5A40F829D3DA}"/>
    <cellStyle name="20% - Énfasis3 2 2 5 4" xfId="11991" xr:uid="{A0BE5601-37BA-4E85-9E0C-DAC1EEC79670}"/>
    <cellStyle name="20% - Énfasis3 2 2 5 4 2" xfId="24055" xr:uid="{61B73DA8-467B-4FA9-8820-85A4303A6140}"/>
    <cellStyle name="20% - Énfasis3 2 2 5 5" xfId="15128" xr:uid="{D2A92046-2092-437D-A035-BE4508A780B1}"/>
    <cellStyle name="20% - Énfasis3 2 2 6" xfId="3938" xr:uid="{1A532A40-A692-417E-A442-3197E15EC842}"/>
    <cellStyle name="20% - Énfasis3 2 2 6 2" xfId="6914" xr:uid="{465404D0-2798-4502-BF1B-4DA7960FDFB6}"/>
    <cellStyle name="20% - Énfasis3 2 2 6 2 2" xfId="18978" xr:uid="{4D82FA0F-E19C-4906-97AC-1D90183EC8DB}"/>
    <cellStyle name="20% - Énfasis3 2 2 6 3" xfId="9890" xr:uid="{FC7A7897-DA6D-48F5-AB1A-A69CE24A10CB}"/>
    <cellStyle name="20% - Énfasis3 2 2 6 3 2" xfId="21954" xr:uid="{A3A0424D-37DB-414A-80C9-F62F12E8B902}"/>
    <cellStyle name="20% - Énfasis3 2 2 6 4" xfId="12865" xr:uid="{2C0B44CE-9986-4B3E-B71F-2C91E54BDAA8}"/>
    <cellStyle name="20% - Énfasis3 2 2 6 4 2" xfId="24929" xr:uid="{F4571F48-36BB-4A85-97BD-96B0FFCFBD5A}"/>
    <cellStyle name="20% - Énfasis3 2 2 6 5" xfId="16002" xr:uid="{07B09248-9D13-4A0B-8889-F66E66F67BE2}"/>
    <cellStyle name="20% - Énfasis3 2 2 7" xfId="999" xr:uid="{DF073B8C-ACD1-4846-9AEE-4FD46584390F}"/>
    <cellStyle name="20% - Énfasis3 2 2 7 2" xfId="13307" xr:uid="{4605DEB8-51E7-4CF5-9F13-6FF9C22B2DE6}"/>
    <cellStyle name="20% - Énfasis3 2 2 8" xfId="4291" xr:uid="{0A96AE19-9908-4551-BB26-A111DFFC20D9}"/>
    <cellStyle name="20% - Énfasis3 2 2 8 2" xfId="16355" xr:uid="{2A4D49B5-0E9B-4588-BDCB-A7032279883E}"/>
    <cellStyle name="20% - Énfasis3 2 2 9" xfId="7267" xr:uid="{389EDCF4-8DC9-42F6-8D44-C49664ABAAC3}"/>
    <cellStyle name="20% - Énfasis3 2 2 9 2" xfId="19331" xr:uid="{E3FB0752-3640-4D9A-930A-E73D1E844178}"/>
    <cellStyle name="20% - Énfasis3 2 3" xfId="1001" xr:uid="{B9481523-3FDE-4EAC-80B6-459ECC7654C8}"/>
    <cellStyle name="20% - Énfasis3 2 3 2" xfId="1898" xr:uid="{77207EA5-AFB3-4BDB-B9BF-842A19DC5136}"/>
    <cellStyle name="20% - Énfasis3 2 3 2 2" xfId="4874" xr:uid="{78896D7C-AE43-442C-905E-7D17C3431099}"/>
    <cellStyle name="20% - Énfasis3 2 3 2 2 2" xfId="16938" xr:uid="{77CB5426-C3DC-42E1-9B7F-F7847E1536A1}"/>
    <cellStyle name="20% - Énfasis3 2 3 2 3" xfId="7850" xr:uid="{09B0157C-D230-4C83-8DAC-3335A40E1E68}"/>
    <cellStyle name="20% - Énfasis3 2 3 2 3 2" xfId="19914" xr:uid="{D90007DD-F5D9-4B65-AEB6-148C5CD38772}"/>
    <cellStyle name="20% - Énfasis3 2 3 2 4" xfId="10825" xr:uid="{2477B8F5-73A4-437A-8CF1-3EA9486C360F}"/>
    <cellStyle name="20% - Énfasis3 2 3 2 4 2" xfId="22889" xr:uid="{1E8C1D98-DD6A-4C3C-80A8-200D34848026}"/>
    <cellStyle name="20% - Énfasis3 2 3 2 5" xfId="13962" xr:uid="{09795808-726C-43F2-A1C2-CE219A0A7E53}"/>
    <cellStyle name="20% - Énfasis3 2 3 3" xfId="2773" xr:uid="{41E690AD-D53E-4A0B-8866-7634C4EC7EBA}"/>
    <cellStyle name="20% - Énfasis3 2 3 3 2" xfId="5749" xr:uid="{1FAE8A78-4A39-4E2D-8297-41745A0CD501}"/>
    <cellStyle name="20% - Énfasis3 2 3 3 2 2" xfId="17813" xr:uid="{47A0C8D3-84C5-41FF-A40B-86E469549708}"/>
    <cellStyle name="20% - Énfasis3 2 3 3 3" xfId="8725" xr:uid="{AC8B8247-A60F-4B1F-87FE-08B08671EF54}"/>
    <cellStyle name="20% - Énfasis3 2 3 3 3 2" xfId="20789" xr:uid="{E0C35D8A-12A7-42B8-A1E5-420211AC2238}"/>
    <cellStyle name="20% - Énfasis3 2 3 3 4" xfId="11700" xr:uid="{50E5F178-D224-47FF-B21D-10E057947245}"/>
    <cellStyle name="20% - Énfasis3 2 3 3 4 2" xfId="23764" xr:uid="{F530182F-AD80-496F-94AF-9EA80C83D89A}"/>
    <cellStyle name="20% - Énfasis3 2 3 3 5" xfId="14837" xr:uid="{52D309A3-E542-40D0-85C4-AC1C8AB92572}"/>
    <cellStyle name="20% - Énfasis3 2 3 4" xfId="3647" xr:uid="{2A23DD41-ECC9-45CD-A804-C44E8256A61D}"/>
    <cellStyle name="20% - Énfasis3 2 3 4 2" xfId="6623" xr:uid="{72036EA8-3CED-41C1-A606-0E7FDAF57E7E}"/>
    <cellStyle name="20% - Énfasis3 2 3 4 2 2" xfId="18687" xr:uid="{83F653B5-5B9D-4873-8B31-991C2CED1CA9}"/>
    <cellStyle name="20% - Énfasis3 2 3 4 3" xfId="9599" xr:uid="{9C6DF344-3126-4BE3-BAC2-6C46EDCAF947}"/>
    <cellStyle name="20% - Énfasis3 2 3 4 3 2" xfId="21663" xr:uid="{617D2E73-7047-4AC0-BC79-168349C32484}"/>
    <cellStyle name="20% - Énfasis3 2 3 4 4" xfId="12574" xr:uid="{F76931A0-33D2-4CA2-8296-9D4DDF20FD21}"/>
    <cellStyle name="20% - Énfasis3 2 3 4 4 2" xfId="24638" xr:uid="{A34DCF15-A314-4E68-AA9F-BF526A713DAA}"/>
    <cellStyle name="20% - Énfasis3 2 3 4 5" xfId="15711" xr:uid="{4FFB276D-7FD0-4336-9404-9FA445BC72AA}"/>
    <cellStyle name="20% - Énfasis3 2 3 5" xfId="4293" xr:uid="{6E8D38BC-7FCA-4209-83A6-A986B280791F}"/>
    <cellStyle name="20% - Énfasis3 2 3 5 2" xfId="16357" xr:uid="{6269FC5F-12D9-40E9-B954-950BE6255DA2}"/>
    <cellStyle name="20% - Énfasis3 2 3 6" xfId="7269" xr:uid="{E98072D5-AF94-4122-AD54-543B61027C43}"/>
    <cellStyle name="20% - Énfasis3 2 3 6 2" xfId="19333" xr:uid="{C00B8D50-899D-4000-AF3E-5BB81C2AF14B}"/>
    <cellStyle name="20% - Énfasis3 2 3 7" xfId="10245" xr:uid="{A28F7FD4-ED77-4F5F-8FA2-C125F482C29D}"/>
    <cellStyle name="20% - Énfasis3 2 3 7 2" xfId="22309" xr:uid="{04581261-1008-43B7-A7E3-399E454E2FD2}"/>
    <cellStyle name="20% - Énfasis3 2 3 8" xfId="13309" xr:uid="{8680A76A-92BD-46B9-B1CD-FB862135797D}"/>
    <cellStyle name="20% - Énfasis3 2 4" xfId="1587" xr:uid="{F3C73087-CF38-4B75-915D-1EA767C4B501}"/>
    <cellStyle name="20% - Énfasis3 2 4 2" xfId="4581" xr:uid="{67CC4D8A-0E1E-4609-B39D-34D57724ECF2}"/>
    <cellStyle name="20% - Énfasis3 2 4 2 2" xfId="16645" xr:uid="{57DDF66E-BFA8-474C-833B-0DB581CC13AE}"/>
    <cellStyle name="20% - Énfasis3 2 4 3" xfId="7557" xr:uid="{FB598DC5-42DC-45BC-8737-EEC86CBE1348}"/>
    <cellStyle name="20% - Énfasis3 2 4 3 2" xfId="19621" xr:uid="{C38FB662-1DB2-442B-9E77-53BDE30C025A}"/>
    <cellStyle name="20% - Énfasis3 2 4 4" xfId="10532" xr:uid="{D2C730C9-98FA-4171-A1FD-0A7BC4758EDC}"/>
    <cellStyle name="20% - Énfasis3 2 4 4 2" xfId="22596" xr:uid="{A90C3F6A-82A9-46F6-BD2B-67E710C9076F}"/>
    <cellStyle name="20% - Énfasis3 2 4 5" xfId="13669" xr:uid="{89800647-CF5F-491A-97AF-D0AAE05757ED}"/>
    <cellStyle name="20% - Énfasis3 2 5" xfId="2482" xr:uid="{FDF42EE3-B685-4E75-BB2F-0C2EA0035689}"/>
    <cellStyle name="20% - Énfasis3 2 5 2" xfId="5458" xr:uid="{EBB398D5-4CE4-4F44-8793-8E5436367830}"/>
    <cellStyle name="20% - Énfasis3 2 5 2 2" xfId="17522" xr:uid="{E612B34C-032A-4288-B3A8-536AF75F8E60}"/>
    <cellStyle name="20% - Énfasis3 2 5 3" xfId="8434" xr:uid="{570843F5-0730-4284-A314-25F312ED1CE5}"/>
    <cellStyle name="20% - Énfasis3 2 5 3 2" xfId="20498" xr:uid="{FF0B8FD1-6CC6-499B-A562-5E7062814383}"/>
    <cellStyle name="20% - Énfasis3 2 5 4" xfId="11409" xr:uid="{359F783F-65B5-4CED-B180-661A3AB32D11}"/>
    <cellStyle name="20% - Énfasis3 2 5 4 2" xfId="23473" xr:uid="{AF40BB9D-C808-4690-A2AF-1163AD766646}"/>
    <cellStyle name="20% - Énfasis3 2 5 5" xfId="14546" xr:uid="{D298BAEC-C8E8-441D-A147-B8E6F8D673ED}"/>
    <cellStyle name="20% - Énfasis3 2 6" xfId="3356" xr:uid="{B44FAC72-6D98-4D6D-BFBF-9B51E8F88A4B}"/>
    <cellStyle name="20% - Énfasis3 2 6 2" xfId="6332" xr:uid="{B0D81FAF-B99F-4007-B28D-DA06C68B470B}"/>
    <cellStyle name="20% - Énfasis3 2 6 2 2" xfId="18396" xr:uid="{316D1EF9-E189-48CD-83FF-F99CC0E6FFEB}"/>
    <cellStyle name="20% - Énfasis3 2 6 3" xfId="9308" xr:uid="{96683DFD-B759-4E30-A586-5F7CA07A0F6C}"/>
    <cellStyle name="20% - Énfasis3 2 6 3 2" xfId="21372" xr:uid="{E6F5723D-266E-44BB-9B3E-8BACD67379A8}"/>
    <cellStyle name="20% - Énfasis3 2 6 4" xfId="12283" xr:uid="{6A70C8E0-167D-4126-8F90-A974EBE6FC57}"/>
    <cellStyle name="20% - Énfasis3 2 6 4 2" xfId="24347" xr:uid="{1FE5EA8A-399A-4B20-8B63-9D50C1859419}"/>
    <cellStyle name="20% - Énfasis3 2 6 5" xfId="15420" xr:uid="{13FF482B-AD77-4610-989E-B3AFCF292A54}"/>
    <cellStyle name="20% - Énfasis3 3" xfId="78" xr:uid="{00000000-0005-0000-0000-00004C000000}"/>
    <cellStyle name="20% - Énfasis3 4" xfId="79" xr:uid="{00000000-0005-0000-0000-00004D000000}"/>
    <cellStyle name="20% - Énfasis3 4 2" xfId="1003" xr:uid="{0490BF80-F20A-490F-B72E-A4C3D05FA645}"/>
    <cellStyle name="20% - Énfasis3 4 2 2" xfId="4295" xr:uid="{05DA75AA-EDC8-4F85-AFF2-573051E4A6AA}"/>
    <cellStyle name="20% - Énfasis3 4 2 2 2" xfId="16359" xr:uid="{9E8D297E-8257-4E15-825E-2C59D6B7B69B}"/>
    <cellStyle name="20% - Énfasis3 4 2 3" xfId="7271" xr:uid="{EC8B8E6C-AA06-46DD-BF8C-FED267859CD0}"/>
    <cellStyle name="20% - Énfasis3 4 2 3 2" xfId="19335" xr:uid="{D17F5301-D264-4364-ABE1-FA6F4F3B5DBE}"/>
    <cellStyle name="20% - Énfasis3 4 2 4" xfId="10247" xr:uid="{DD2B2B29-B4C0-4578-B12D-2F290EF342DF}"/>
    <cellStyle name="20% - Énfasis3 4 2 4 2" xfId="22311" xr:uid="{157578D6-3191-4BE8-9133-048F57DAA90D}"/>
    <cellStyle name="20% - Énfasis3 4 2 5" xfId="13311" xr:uid="{83AAD88A-B8DC-4EBE-A04A-03F585B8A304}"/>
    <cellStyle name="20% - Énfasis3 4 3" xfId="1004" xr:uid="{2502B011-2A42-4639-A7D8-D2BCB7C54662}"/>
    <cellStyle name="20% - Énfasis3 4 3 2" xfId="4296" xr:uid="{EFDA0CC2-EA2D-43C2-BFE2-2F38F99F3A1A}"/>
    <cellStyle name="20% - Énfasis3 4 3 2 2" xfId="16360" xr:uid="{14D201FF-466D-40D1-831B-D90D7FEB7A74}"/>
    <cellStyle name="20% - Énfasis3 4 3 3" xfId="7272" xr:uid="{920E8F29-DBEA-489D-93E2-1860241DAB2D}"/>
    <cellStyle name="20% - Énfasis3 4 3 3 2" xfId="19336" xr:uid="{4A67097E-FFAF-4C1A-8DAC-B37D535BA0C8}"/>
    <cellStyle name="20% - Énfasis3 4 3 4" xfId="10248" xr:uid="{BA3174CA-CE75-4F6A-AB55-03165AF8983D}"/>
    <cellStyle name="20% - Énfasis3 4 3 4 2" xfId="22312" xr:uid="{70EE4BAC-C5FC-4CEF-B110-BA052F15D609}"/>
    <cellStyle name="20% - Énfasis3 4 3 5" xfId="13312" xr:uid="{EAF6E088-DEF6-4647-80D0-7FEBF9E6493F}"/>
    <cellStyle name="20% - Énfasis3 4 4" xfId="1492" xr:uid="{1922352F-D2A2-40E5-A625-DC1E114FDBAA}"/>
    <cellStyle name="20% - Énfasis3 4 4 2" xfId="4494" xr:uid="{AA1487EE-39F9-4B3D-A57B-58D99675D7B1}"/>
    <cellStyle name="20% - Énfasis3 4 4 2 2" xfId="16558" xr:uid="{AAC9555E-06BB-4F5C-BEA0-6601DBD13774}"/>
    <cellStyle name="20% - Énfasis3 4 4 3" xfId="7470" xr:uid="{52D992C6-E40E-4F32-A5AA-EC1DAD86DD1C}"/>
    <cellStyle name="20% - Énfasis3 4 4 3 2" xfId="19534" xr:uid="{F99AB09E-9940-431E-9EA1-9D1CD2B0AC5D}"/>
    <cellStyle name="20% - Énfasis3 4 4 4" xfId="10445" xr:uid="{39E8CB8E-DE9A-4B37-8C9F-D658C25E4324}"/>
    <cellStyle name="20% - Énfasis3 4 4 4 2" xfId="22509" xr:uid="{7D3EFC54-6680-466F-B518-AB74364DB454}"/>
    <cellStyle name="20% - Énfasis3 4 4 5" xfId="13582" xr:uid="{1C88CCE9-9F0C-4FFE-9C0D-E74900ED5D3C}"/>
    <cellStyle name="20% - Énfasis3 4 5" xfId="1002" xr:uid="{093C43D4-A9D7-4DC7-832B-0BC9FBD1D015}"/>
    <cellStyle name="20% - Énfasis3 4 5 2" xfId="13310" xr:uid="{AD6DFBF0-A5C0-4B7C-9EA0-D5C3746CAC9F}"/>
    <cellStyle name="20% - Énfasis3 4 6" xfId="4294" xr:uid="{584EE788-D28F-4440-9542-BFF33778AE04}"/>
    <cellStyle name="20% - Énfasis3 4 6 2" xfId="16358" xr:uid="{EC5B936D-207E-4143-AE32-0514526B557B}"/>
    <cellStyle name="20% - Énfasis3 4 7" xfId="7270" xr:uid="{EF0C2932-32F2-4CAC-86E4-DBC2CE0F6C3C}"/>
    <cellStyle name="20% - Énfasis3 4 7 2" xfId="19334" xr:uid="{E147BDA7-B6B1-429C-86FA-0D1343DF7345}"/>
    <cellStyle name="20% - Énfasis3 4 8" xfId="10246" xr:uid="{96E5F1C0-B5BB-410C-AD15-72D175255998}"/>
    <cellStyle name="20% - Énfasis3 4 8 2" xfId="22310" xr:uid="{D45F6E4D-3A13-48DE-A149-7CB91E29E10F}"/>
    <cellStyle name="20% - Énfasis3 4 9" xfId="13161" xr:uid="{136DCC52-F43C-4269-9F29-CDD74ECA8E07}"/>
    <cellStyle name="20% - Énfasis3 5" xfId="75" xr:uid="{00000000-0005-0000-0000-00004E000000}"/>
    <cellStyle name="20% - Énfasis4 2" xfId="81" xr:uid="{00000000-0005-0000-0000-00004F000000}"/>
    <cellStyle name="20% - Énfasis4 2 2" xfId="82" xr:uid="{00000000-0005-0000-0000-000050000000}"/>
    <cellStyle name="20% - Énfasis4 2 2 10" xfId="10249" xr:uid="{EFFA8B7E-4633-4083-9725-92886A810368}"/>
    <cellStyle name="20% - Énfasis4 2 2 10 2" xfId="22313" xr:uid="{FCD66171-4DDA-411B-8EE5-0CD85FB29D33}"/>
    <cellStyle name="20% - Énfasis4 2 2 11" xfId="13162" xr:uid="{7CBECCC2-6B44-4E20-9C0A-72F38B30F92B}"/>
    <cellStyle name="20% - Énfasis4 2 2 2" xfId="1006" xr:uid="{8F3103AB-CC0D-4B37-BD97-1E168448EB8C}"/>
    <cellStyle name="20% - Énfasis4 2 2 2 2" xfId="4298" xr:uid="{C1EE6257-78C0-456F-8E8E-A04FA0FD586F}"/>
    <cellStyle name="20% - Énfasis4 2 2 2 2 2" xfId="16362" xr:uid="{04CBBAF5-2761-4253-8066-F80FC7FCB61E}"/>
    <cellStyle name="20% - Énfasis4 2 2 2 3" xfId="7274" xr:uid="{ACDDBAF1-E101-4EA1-98A1-51FB3110D208}"/>
    <cellStyle name="20% - Énfasis4 2 2 2 3 2" xfId="19338" xr:uid="{419E5D8A-DB20-43BC-9C01-B6E71DB76301}"/>
    <cellStyle name="20% - Énfasis4 2 2 2 4" xfId="10250" xr:uid="{4C61D33D-F8F2-43BD-9649-1108BCEB968F}"/>
    <cellStyle name="20% - Énfasis4 2 2 2 4 2" xfId="22314" xr:uid="{831D909F-14F2-420F-A141-D05246D92C67}"/>
    <cellStyle name="20% - Énfasis4 2 2 2 5" xfId="13314" xr:uid="{0D50B570-EBD9-4BF5-A5B0-D1E198BA8A7D}"/>
    <cellStyle name="20% - Énfasis4 2 2 3" xfId="1493" xr:uid="{413DA24D-AA96-4A95-9E85-542A2068B3E1}"/>
    <cellStyle name="20% - Énfasis4 2 2 3 2" xfId="4495" xr:uid="{5D91C50B-D922-4E71-9E78-9DA723DBFC18}"/>
    <cellStyle name="20% - Énfasis4 2 2 3 2 2" xfId="16559" xr:uid="{F4DCD391-B8DD-49B2-BDF2-B0F164FA2AD0}"/>
    <cellStyle name="20% - Énfasis4 2 2 3 3" xfId="7471" xr:uid="{715123EC-8C08-4D6F-916C-07A30045941C}"/>
    <cellStyle name="20% - Énfasis4 2 2 3 3 2" xfId="19535" xr:uid="{6AA75D02-0002-488A-838F-0DED4A9D1F08}"/>
    <cellStyle name="20% - Énfasis4 2 2 3 4" xfId="10446" xr:uid="{9CAF1790-9075-4D1F-A410-7EDC0E195242}"/>
    <cellStyle name="20% - Énfasis4 2 2 3 4 2" xfId="22510" xr:uid="{171AFC24-F6DF-4A9A-9746-090372AC20FB}"/>
    <cellStyle name="20% - Énfasis4 2 2 3 5" xfId="13583" xr:uid="{4B67EE51-1A95-4DC3-8657-A1B41B47C7D0}"/>
    <cellStyle name="20% - Énfasis4 2 2 4" xfId="2190" xr:uid="{251FAA2E-B664-4EC4-86B8-EF8814EFC75E}"/>
    <cellStyle name="20% - Énfasis4 2 2 4 2" xfId="5166" xr:uid="{C3F155FC-8C83-4C53-BD51-878F7F2523E0}"/>
    <cellStyle name="20% - Énfasis4 2 2 4 2 2" xfId="17230" xr:uid="{F8BB0CFD-AEB1-4569-B3B8-450944DFB220}"/>
    <cellStyle name="20% - Énfasis4 2 2 4 3" xfId="8142" xr:uid="{53DCFD24-3AB9-4D72-89DC-78907F344EAB}"/>
    <cellStyle name="20% - Énfasis4 2 2 4 3 2" xfId="20206" xr:uid="{1747D1B6-3806-46FA-84C0-57F3018E7A1E}"/>
    <cellStyle name="20% - Énfasis4 2 2 4 4" xfId="11117" xr:uid="{4E08D77F-8623-4205-A764-293A3E501605}"/>
    <cellStyle name="20% - Énfasis4 2 2 4 4 2" xfId="23181" xr:uid="{E726DBF0-15F9-432C-B405-33723A2115D1}"/>
    <cellStyle name="20% - Énfasis4 2 2 4 5" xfId="14254" xr:uid="{BC7BD4D1-3687-4D78-88A3-376F3D1C0E7E}"/>
    <cellStyle name="20% - Énfasis4 2 2 5" xfId="3065" xr:uid="{1C3ED951-1CA3-4C40-9B70-CEB38E34AE3C}"/>
    <cellStyle name="20% - Énfasis4 2 2 5 2" xfId="6041" xr:uid="{87E0AC16-B8BC-432B-85CE-99382DA440B5}"/>
    <cellStyle name="20% - Énfasis4 2 2 5 2 2" xfId="18105" xr:uid="{6AD2CC1C-D00E-4271-84F3-E08D7F433546}"/>
    <cellStyle name="20% - Énfasis4 2 2 5 3" xfId="9017" xr:uid="{FFB2F482-B5AE-41FB-99A3-8EF5E928AF4E}"/>
    <cellStyle name="20% - Énfasis4 2 2 5 3 2" xfId="21081" xr:uid="{23E21E8B-84DA-4942-823E-187D8B74A5A6}"/>
    <cellStyle name="20% - Énfasis4 2 2 5 4" xfId="11992" xr:uid="{1725C96D-1B1E-446E-A834-7BC1EDA39C9F}"/>
    <cellStyle name="20% - Énfasis4 2 2 5 4 2" xfId="24056" xr:uid="{641D1861-E31A-4945-8119-9E07D0FE983C}"/>
    <cellStyle name="20% - Énfasis4 2 2 5 5" xfId="15129" xr:uid="{B0EDEEB9-225B-47B2-90CA-05E72D8BC851}"/>
    <cellStyle name="20% - Énfasis4 2 2 6" xfId="3939" xr:uid="{40D5517A-BF35-445D-8E26-B0223F381335}"/>
    <cellStyle name="20% - Énfasis4 2 2 6 2" xfId="6915" xr:uid="{E2C752AE-FB70-4D52-B1E5-231778009FFB}"/>
    <cellStyle name="20% - Énfasis4 2 2 6 2 2" xfId="18979" xr:uid="{99844AA8-9284-4A05-83F9-9718B8FAF752}"/>
    <cellStyle name="20% - Énfasis4 2 2 6 3" xfId="9891" xr:uid="{1C022ED5-1678-4FEC-BB79-DBBB79998C4A}"/>
    <cellStyle name="20% - Énfasis4 2 2 6 3 2" xfId="21955" xr:uid="{B4D98F7E-4876-4CC0-AFBA-3D5A7E215856}"/>
    <cellStyle name="20% - Énfasis4 2 2 6 4" xfId="12866" xr:uid="{F39120B4-BA9F-4FFA-9ABF-294DB079E89F}"/>
    <cellStyle name="20% - Énfasis4 2 2 6 4 2" xfId="24930" xr:uid="{F535001C-6D7C-4874-B00B-B58D62F6D01A}"/>
    <cellStyle name="20% - Énfasis4 2 2 6 5" xfId="16003" xr:uid="{FF045C59-B5E0-4769-A8A5-ECE03ABC2E06}"/>
    <cellStyle name="20% - Énfasis4 2 2 7" xfId="1005" xr:uid="{272FB7CB-7918-40F8-9F03-A528A1E04F17}"/>
    <cellStyle name="20% - Énfasis4 2 2 7 2" xfId="13313" xr:uid="{96E8014F-61F9-481B-9E87-2D7EC98A8F60}"/>
    <cellStyle name="20% - Énfasis4 2 2 8" xfId="4297" xr:uid="{ECACC57C-F4B0-4A1F-B418-7DB58422A54D}"/>
    <cellStyle name="20% - Énfasis4 2 2 8 2" xfId="16361" xr:uid="{C45518F5-A768-4761-8ED1-107D2A0CE3C7}"/>
    <cellStyle name="20% - Énfasis4 2 2 9" xfId="7273" xr:uid="{94D320DA-57F5-44B5-9F40-2630FE772FB1}"/>
    <cellStyle name="20% - Énfasis4 2 2 9 2" xfId="19337" xr:uid="{B7B80896-6065-4AA0-BBD6-8FE7E3B8113A}"/>
    <cellStyle name="20% - Énfasis4 2 3" xfId="1007" xr:uid="{0D7FA410-0E6B-4C03-90E4-1ED6C62803A2}"/>
    <cellStyle name="20% - Énfasis4 2 3 2" xfId="1899" xr:uid="{4CC343F3-B86F-41C8-A876-53ABC99652CA}"/>
    <cellStyle name="20% - Énfasis4 2 3 2 2" xfId="4875" xr:uid="{B2DD5664-CB9F-43D7-8D98-4BE892B83158}"/>
    <cellStyle name="20% - Énfasis4 2 3 2 2 2" xfId="16939" xr:uid="{6B4CBA0A-9576-4DA9-B98C-B4652EBA0271}"/>
    <cellStyle name="20% - Énfasis4 2 3 2 3" xfId="7851" xr:uid="{4DA569A2-435C-4FAD-B713-0C83A8ACA5DA}"/>
    <cellStyle name="20% - Énfasis4 2 3 2 3 2" xfId="19915" xr:uid="{0052D251-57EF-419B-8B66-5B08020A33B1}"/>
    <cellStyle name="20% - Énfasis4 2 3 2 4" xfId="10826" xr:uid="{A1DE585D-817F-414F-84A1-DE77BAC16F19}"/>
    <cellStyle name="20% - Énfasis4 2 3 2 4 2" xfId="22890" xr:uid="{C447EEA5-D47F-482F-94BE-B0B57344A325}"/>
    <cellStyle name="20% - Énfasis4 2 3 2 5" xfId="13963" xr:uid="{79703905-90BF-4436-A1D5-83E4325C4907}"/>
    <cellStyle name="20% - Énfasis4 2 3 3" xfId="2774" xr:uid="{4B674C58-E6D8-4562-80E9-A6B2AFD76EED}"/>
    <cellStyle name="20% - Énfasis4 2 3 3 2" xfId="5750" xr:uid="{61C5B1F3-3245-47AD-8ABF-4A850C9A234E}"/>
    <cellStyle name="20% - Énfasis4 2 3 3 2 2" xfId="17814" xr:uid="{3D9973E6-697A-4B14-B5A7-BBB0FC0AD228}"/>
    <cellStyle name="20% - Énfasis4 2 3 3 3" xfId="8726" xr:uid="{B3276AAB-8F98-42D3-9FEC-13552287DC6A}"/>
    <cellStyle name="20% - Énfasis4 2 3 3 3 2" xfId="20790" xr:uid="{C59F589D-D3D3-4210-9622-34E9C2DDD3BC}"/>
    <cellStyle name="20% - Énfasis4 2 3 3 4" xfId="11701" xr:uid="{51E7EFFE-E0FF-4B27-B587-618944D86306}"/>
    <cellStyle name="20% - Énfasis4 2 3 3 4 2" xfId="23765" xr:uid="{02DAAB28-6A7A-4894-97FF-94CA8B22061D}"/>
    <cellStyle name="20% - Énfasis4 2 3 3 5" xfId="14838" xr:uid="{48DFA5DB-07A4-4A0D-8413-A5A8E6024B39}"/>
    <cellStyle name="20% - Énfasis4 2 3 4" xfId="3648" xr:uid="{B8825417-38C5-4F08-8F35-F564DC3649D7}"/>
    <cellStyle name="20% - Énfasis4 2 3 4 2" xfId="6624" xr:uid="{06E97494-B982-4BBE-879B-3376480521CE}"/>
    <cellStyle name="20% - Énfasis4 2 3 4 2 2" xfId="18688" xr:uid="{1BF652A0-9BCF-4F48-9770-3AD920D80FD6}"/>
    <cellStyle name="20% - Énfasis4 2 3 4 3" xfId="9600" xr:uid="{19FE0309-4369-4D97-9A67-4ED9E04FEE48}"/>
    <cellStyle name="20% - Énfasis4 2 3 4 3 2" xfId="21664" xr:uid="{015630B0-9E67-436F-B3CB-BF8E43D837EB}"/>
    <cellStyle name="20% - Énfasis4 2 3 4 4" xfId="12575" xr:uid="{A562E6A0-6DDE-425F-8ADD-A01CBFC88815}"/>
    <cellStyle name="20% - Énfasis4 2 3 4 4 2" xfId="24639" xr:uid="{F40479AE-0490-4B80-93FB-BB797965404E}"/>
    <cellStyle name="20% - Énfasis4 2 3 4 5" xfId="15712" xr:uid="{0CB25C92-784E-42AA-8111-44DF19D2BD56}"/>
    <cellStyle name="20% - Énfasis4 2 3 5" xfId="4299" xr:uid="{92171CD9-517E-495B-988E-C5A7CC3FFE11}"/>
    <cellStyle name="20% - Énfasis4 2 3 5 2" xfId="16363" xr:uid="{92881631-61AE-4C15-88E7-3D7CEDDE2DC0}"/>
    <cellStyle name="20% - Énfasis4 2 3 6" xfId="7275" xr:uid="{0B2B5CBA-9E0D-422D-8BF5-C08BA571F40B}"/>
    <cellStyle name="20% - Énfasis4 2 3 6 2" xfId="19339" xr:uid="{CC3DA435-4E19-46D0-BD26-27F2424E1076}"/>
    <cellStyle name="20% - Énfasis4 2 3 7" xfId="10251" xr:uid="{433CD5D6-7A46-4837-BE28-6EE3D0D66BF3}"/>
    <cellStyle name="20% - Énfasis4 2 3 7 2" xfId="22315" xr:uid="{8CFDBCA8-86E8-4C3C-90AD-41F9829E0D5D}"/>
    <cellStyle name="20% - Énfasis4 2 3 8" xfId="13315" xr:uid="{A01C22F4-7843-4636-BA28-6EB0918D1343}"/>
    <cellStyle name="20% - Énfasis4 2 4" xfId="1588" xr:uid="{36DA3F69-CFED-4D2E-8D63-ABA082AE67FC}"/>
    <cellStyle name="20% - Énfasis4 2 4 2" xfId="4582" xr:uid="{4B1171D9-ABC0-4489-A777-FFC008893876}"/>
    <cellStyle name="20% - Énfasis4 2 4 2 2" xfId="16646" xr:uid="{E972B6E2-265E-45BA-B5DB-C6386997D865}"/>
    <cellStyle name="20% - Énfasis4 2 4 3" xfId="7558" xr:uid="{21325317-1836-4873-BCA2-6E1B27EC1827}"/>
    <cellStyle name="20% - Énfasis4 2 4 3 2" xfId="19622" xr:uid="{88738D93-9A2B-4F21-89DA-22030D420286}"/>
    <cellStyle name="20% - Énfasis4 2 4 4" xfId="10533" xr:uid="{AB77E695-7D09-4F94-BB9B-EB7D398786CE}"/>
    <cellStyle name="20% - Énfasis4 2 4 4 2" xfId="22597" xr:uid="{FD37E256-1B84-4EF3-85F8-2D72B28F52D7}"/>
    <cellStyle name="20% - Énfasis4 2 4 5" xfId="13670" xr:uid="{9D05CE15-A867-4A1D-BF94-51E7184DD615}"/>
    <cellStyle name="20% - Énfasis4 2 5" xfId="2483" xr:uid="{2EE2DD2F-C223-4E45-9B3F-82193E6BF5BF}"/>
    <cellStyle name="20% - Énfasis4 2 5 2" xfId="5459" xr:uid="{0AA25728-FBF1-44BA-82C4-CF98378F0CD2}"/>
    <cellStyle name="20% - Énfasis4 2 5 2 2" xfId="17523" xr:uid="{CFC2388E-DB65-4B32-81B3-28F924224008}"/>
    <cellStyle name="20% - Énfasis4 2 5 3" xfId="8435" xr:uid="{3A097241-2AFF-4429-A52B-59701348CF0D}"/>
    <cellStyle name="20% - Énfasis4 2 5 3 2" xfId="20499" xr:uid="{7139D583-BABD-40F0-AD80-E2BDEF497A60}"/>
    <cellStyle name="20% - Énfasis4 2 5 4" xfId="11410" xr:uid="{C9D77581-FEAC-49AF-B46C-BECEADF2B935}"/>
    <cellStyle name="20% - Énfasis4 2 5 4 2" xfId="23474" xr:uid="{5CD21C81-6D2A-4F0A-BA9B-E810A89ADF8D}"/>
    <cellStyle name="20% - Énfasis4 2 5 5" xfId="14547" xr:uid="{288CE20F-575B-4BDF-8BE0-7DB3DCBE83D6}"/>
    <cellStyle name="20% - Énfasis4 2 6" xfId="3357" xr:uid="{06E5B804-CC78-4AB7-B05A-F803C3899102}"/>
    <cellStyle name="20% - Énfasis4 2 6 2" xfId="6333" xr:uid="{008482C0-A6B7-4D04-B831-6C9528E6511D}"/>
    <cellStyle name="20% - Énfasis4 2 6 2 2" xfId="18397" xr:uid="{F26A8279-49A9-4FC4-B883-E385D0CCB9F1}"/>
    <cellStyle name="20% - Énfasis4 2 6 3" xfId="9309" xr:uid="{D7E8E731-4570-44F8-BC5E-95E3207C32AA}"/>
    <cellStyle name="20% - Énfasis4 2 6 3 2" xfId="21373" xr:uid="{6DDC15F1-8F64-401B-B0E6-9516757E0B3A}"/>
    <cellStyle name="20% - Énfasis4 2 6 4" xfId="12284" xr:uid="{291374D3-5801-4102-8B0A-5EFE921551F3}"/>
    <cellStyle name="20% - Énfasis4 2 6 4 2" xfId="24348" xr:uid="{B046122E-DC4E-4868-A26D-E14371FE8C17}"/>
    <cellStyle name="20% - Énfasis4 2 6 5" xfId="15421" xr:uid="{35F6341C-430A-4E6E-8A82-60638AE16F9B}"/>
    <cellStyle name="20% - Énfasis4 3" xfId="83" xr:uid="{00000000-0005-0000-0000-000051000000}"/>
    <cellStyle name="20% - Énfasis4 4" xfId="84" xr:uid="{00000000-0005-0000-0000-000052000000}"/>
    <cellStyle name="20% - Énfasis4 4 2" xfId="1009" xr:uid="{3E7D9B9C-8625-47FF-9A27-50E86753C13F}"/>
    <cellStyle name="20% - Énfasis4 4 2 2" xfId="4301" xr:uid="{15D10745-CB1D-4158-8C86-61182A108083}"/>
    <cellStyle name="20% - Énfasis4 4 2 2 2" xfId="16365" xr:uid="{A5F0B913-E501-4590-B5EE-393F66328939}"/>
    <cellStyle name="20% - Énfasis4 4 2 3" xfId="7277" xr:uid="{4BA4D339-D4F8-4353-837E-D9C18B90D4EF}"/>
    <cellStyle name="20% - Énfasis4 4 2 3 2" xfId="19341" xr:uid="{95E3919B-B688-4BC6-89F9-2C6DD1C69EF0}"/>
    <cellStyle name="20% - Énfasis4 4 2 4" xfId="10253" xr:uid="{A55A89CC-BAD3-4D93-A4FC-5A7092DB935B}"/>
    <cellStyle name="20% - Énfasis4 4 2 4 2" xfId="22317" xr:uid="{ECFFFE86-5FB9-4159-8E2B-91C562A1372B}"/>
    <cellStyle name="20% - Énfasis4 4 2 5" xfId="13317" xr:uid="{07528BCA-9E07-465C-A52E-F98E523260D5}"/>
    <cellStyle name="20% - Énfasis4 4 3" xfId="1010" xr:uid="{02EF6BC2-8273-4F22-84BD-F97E8D69BAD8}"/>
    <cellStyle name="20% - Énfasis4 4 3 2" xfId="4302" xr:uid="{C1363D87-D0EB-41B2-8915-F20521BAC8B0}"/>
    <cellStyle name="20% - Énfasis4 4 3 2 2" xfId="16366" xr:uid="{7F71D079-6016-42C4-B2E2-F59D0E7CD932}"/>
    <cellStyle name="20% - Énfasis4 4 3 3" xfId="7278" xr:uid="{02E25B1F-E25E-434F-B3A6-EA64455BDBEA}"/>
    <cellStyle name="20% - Énfasis4 4 3 3 2" xfId="19342" xr:uid="{79DFACB0-2364-44A1-80D0-1E696694DAF5}"/>
    <cellStyle name="20% - Énfasis4 4 3 4" xfId="10254" xr:uid="{97519C16-2536-45AA-A49C-59EECEF8D5A1}"/>
    <cellStyle name="20% - Énfasis4 4 3 4 2" xfId="22318" xr:uid="{7F6FC6BD-D68A-4ACA-A3B2-DD3CDC557FCB}"/>
    <cellStyle name="20% - Énfasis4 4 3 5" xfId="13318" xr:uid="{F87B4863-B4B4-430F-99AF-043DAC4085F9}"/>
    <cellStyle name="20% - Énfasis4 4 4" xfId="1494" xr:uid="{3F1F6141-CD4E-4B64-973A-F8351E6D2139}"/>
    <cellStyle name="20% - Énfasis4 4 4 2" xfId="4496" xr:uid="{203063D1-6402-4648-824D-CCABE79E843A}"/>
    <cellStyle name="20% - Énfasis4 4 4 2 2" xfId="16560" xr:uid="{8E7C8CDF-926D-42EA-A26E-9A5EFBFDB234}"/>
    <cellStyle name="20% - Énfasis4 4 4 3" xfId="7472" xr:uid="{CEDEB234-90FA-44A1-9954-4CBDFD80D6C6}"/>
    <cellStyle name="20% - Énfasis4 4 4 3 2" xfId="19536" xr:uid="{815D36EC-E507-4DD1-97D3-A8D59AAFDB51}"/>
    <cellStyle name="20% - Énfasis4 4 4 4" xfId="10447" xr:uid="{CC730767-4036-4B30-B4CF-87637F90B59B}"/>
    <cellStyle name="20% - Énfasis4 4 4 4 2" xfId="22511" xr:uid="{14DEAAB9-F09E-4DA5-8927-697C8F162FC4}"/>
    <cellStyle name="20% - Énfasis4 4 4 5" xfId="13584" xr:uid="{532BB14B-E068-46F0-8368-A81B1232D4B1}"/>
    <cellStyle name="20% - Énfasis4 4 5" xfId="1008" xr:uid="{C2E90E73-94B7-498F-9C55-181442680436}"/>
    <cellStyle name="20% - Énfasis4 4 5 2" xfId="13316" xr:uid="{C4FCFF15-5F97-4842-9834-837CE427BFE8}"/>
    <cellStyle name="20% - Énfasis4 4 6" xfId="4300" xr:uid="{51E29B95-B705-4AF1-9039-42616F84D47E}"/>
    <cellStyle name="20% - Énfasis4 4 6 2" xfId="16364" xr:uid="{F5F7C918-1B7B-4F6E-8FFB-FC4F8BBD16A2}"/>
    <cellStyle name="20% - Énfasis4 4 7" xfId="7276" xr:uid="{7E67A438-403A-4955-9BD7-0194D2A67785}"/>
    <cellStyle name="20% - Énfasis4 4 7 2" xfId="19340" xr:uid="{F70DB26C-3466-44A7-9732-1697507F5CF8}"/>
    <cellStyle name="20% - Énfasis4 4 8" xfId="10252" xr:uid="{C8080EA6-BF12-43DB-A4D8-C9DFA4A92DAD}"/>
    <cellStyle name="20% - Énfasis4 4 8 2" xfId="22316" xr:uid="{CBD6EF04-4580-4BC6-BF51-B8B4A95C6713}"/>
    <cellStyle name="20% - Énfasis4 4 9" xfId="13163" xr:uid="{8719D8AC-4130-467B-B81B-102BBF5B7701}"/>
    <cellStyle name="20% - Énfasis4 5" xfId="80" xr:uid="{00000000-0005-0000-0000-000053000000}"/>
    <cellStyle name="20% - Énfasis5 2" xfId="86" xr:uid="{00000000-0005-0000-0000-000054000000}"/>
    <cellStyle name="20% - Énfasis5 2 2" xfId="87" xr:uid="{00000000-0005-0000-0000-000055000000}"/>
    <cellStyle name="20% - Énfasis5 2 2 10" xfId="10255" xr:uid="{7332A616-ABF4-4416-8373-09AEBFF89809}"/>
    <cellStyle name="20% - Énfasis5 2 2 10 2" xfId="22319" xr:uid="{D5A5A569-0E02-45C3-A52B-793424C884A6}"/>
    <cellStyle name="20% - Énfasis5 2 2 11" xfId="13164" xr:uid="{DA1634CE-24BB-4808-A329-326BB4DE4FF1}"/>
    <cellStyle name="20% - Énfasis5 2 2 2" xfId="1012" xr:uid="{D0A57943-30F0-471D-9757-96581D10BA8B}"/>
    <cellStyle name="20% - Énfasis5 2 2 2 2" xfId="4304" xr:uid="{B2CB712D-12C0-44C4-A661-61A83E4E6863}"/>
    <cellStyle name="20% - Énfasis5 2 2 2 2 2" xfId="16368" xr:uid="{22069947-F024-4D62-A102-BBC12B33C3CA}"/>
    <cellStyle name="20% - Énfasis5 2 2 2 3" xfId="7280" xr:uid="{913009BD-A822-4425-82DA-89C2B616AD4E}"/>
    <cellStyle name="20% - Énfasis5 2 2 2 3 2" xfId="19344" xr:uid="{B06A793F-D316-4C40-A946-D9B829CD9D8B}"/>
    <cellStyle name="20% - Énfasis5 2 2 2 4" xfId="10256" xr:uid="{ABAEEEDA-E11D-41EE-A0DB-DD7DB52567C8}"/>
    <cellStyle name="20% - Énfasis5 2 2 2 4 2" xfId="22320" xr:uid="{E174C16B-11D2-4EFA-B17F-5804C33CA2A6}"/>
    <cellStyle name="20% - Énfasis5 2 2 2 5" xfId="13320" xr:uid="{A4943E5D-53C8-42B2-937A-FF86AAD89FA4}"/>
    <cellStyle name="20% - Énfasis5 2 2 3" xfId="1495" xr:uid="{D6A3C027-D2D4-4FBF-88A6-E46912B84AA4}"/>
    <cellStyle name="20% - Énfasis5 2 2 3 2" xfId="4497" xr:uid="{97B0F479-1E42-4EED-AC3F-ED982D1C41A5}"/>
    <cellStyle name="20% - Énfasis5 2 2 3 2 2" xfId="16561" xr:uid="{1F8E1CBB-ECB7-4BA0-80D4-B5E4C1C8959E}"/>
    <cellStyle name="20% - Énfasis5 2 2 3 3" xfId="7473" xr:uid="{5A4C39A0-EBCE-47B1-9ED2-425AE40D280A}"/>
    <cellStyle name="20% - Énfasis5 2 2 3 3 2" xfId="19537" xr:uid="{313F7792-A332-408A-B7F3-D7A912726B27}"/>
    <cellStyle name="20% - Énfasis5 2 2 3 4" xfId="10448" xr:uid="{35AB8249-158D-4A61-8B31-5D39EDBE03EB}"/>
    <cellStyle name="20% - Énfasis5 2 2 3 4 2" xfId="22512" xr:uid="{A0DB0ECB-20DF-4421-9FAE-EFA25C41B761}"/>
    <cellStyle name="20% - Énfasis5 2 2 3 5" xfId="13585" xr:uid="{39B7DF41-1CCE-4640-821A-648FEDCA0B4F}"/>
    <cellStyle name="20% - Énfasis5 2 2 4" xfId="2191" xr:uid="{FEFF3021-D54C-4CC8-91BE-D1EFEE4CB2C2}"/>
    <cellStyle name="20% - Énfasis5 2 2 4 2" xfId="5167" xr:uid="{9A3C7ECC-419C-4004-9BEE-FC4283215352}"/>
    <cellStyle name="20% - Énfasis5 2 2 4 2 2" xfId="17231" xr:uid="{BE4A8F15-FDDE-4086-B2D7-3289AA697060}"/>
    <cellStyle name="20% - Énfasis5 2 2 4 3" xfId="8143" xr:uid="{5E1EA5F6-F3B2-49F4-92F5-704BA0ADB096}"/>
    <cellStyle name="20% - Énfasis5 2 2 4 3 2" xfId="20207" xr:uid="{34C8FE72-5416-4200-A4AD-82C26CFA60FD}"/>
    <cellStyle name="20% - Énfasis5 2 2 4 4" xfId="11118" xr:uid="{C18B8013-8739-4B72-B1B7-AABEB74378AC}"/>
    <cellStyle name="20% - Énfasis5 2 2 4 4 2" xfId="23182" xr:uid="{5B1C2CE6-AD4F-4539-A11E-F69765E5E817}"/>
    <cellStyle name="20% - Énfasis5 2 2 4 5" xfId="14255" xr:uid="{75CD4378-D35D-4BEF-8580-85E6B0F6178A}"/>
    <cellStyle name="20% - Énfasis5 2 2 5" xfId="3066" xr:uid="{E92CCF4E-52E4-475E-8BAF-E49FBDECD6BD}"/>
    <cellStyle name="20% - Énfasis5 2 2 5 2" xfId="6042" xr:uid="{6FC99ED6-56AD-4FF5-A6A4-F3520436FBDE}"/>
    <cellStyle name="20% - Énfasis5 2 2 5 2 2" xfId="18106" xr:uid="{D2645685-BB32-4E62-8A6E-E5E5A6A2C6E0}"/>
    <cellStyle name="20% - Énfasis5 2 2 5 3" xfId="9018" xr:uid="{791B630A-DDAF-410B-8F20-97A003AE49D3}"/>
    <cellStyle name="20% - Énfasis5 2 2 5 3 2" xfId="21082" xr:uid="{ADBE50E5-E673-4AF0-888B-7888368D4C09}"/>
    <cellStyle name="20% - Énfasis5 2 2 5 4" xfId="11993" xr:uid="{0489FD06-274B-4743-97D4-67E1C7CCEE2A}"/>
    <cellStyle name="20% - Énfasis5 2 2 5 4 2" xfId="24057" xr:uid="{3DE3BF72-2DAD-4203-8ECF-DC627F30F200}"/>
    <cellStyle name="20% - Énfasis5 2 2 5 5" xfId="15130" xr:uid="{07DE1A34-1188-48B2-8808-8E836BB41254}"/>
    <cellStyle name="20% - Énfasis5 2 2 6" xfId="3940" xr:uid="{867564A6-4036-4C2D-B825-67CB6224154C}"/>
    <cellStyle name="20% - Énfasis5 2 2 6 2" xfId="6916" xr:uid="{5D99D975-B848-45E2-BFB1-0919963B1533}"/>
    <cellStyle name="20% - Énfasis5 2 2 6 2 2" xfId="18980" xr:uid="{A4CDFC0A-9484-4B5A-B0EC-FEBB58BF3190}"/>
    <cellStyle name="20% - Énfasis5 2 2 6 3" xfId="9892" xr:uid="{52B3B414-D3FC-4D44-9C2C-52300A97694C}"/>
    <cellStyle name="20% - Énfasis5 2 2 6 3 2" xfId="21956" xr:uid="{47412F6E-0D0F-45B9-9C76-C5CF23452B91}"/>
    <cellStyle name="20% - Énfasis5 2 2 6 4" xfId="12867" xr:uid="{F3DC0CF3-8913-4B66-96FE-76BFE46DD319}"/>
    <cellStyle name="20% - Énfasis5 2 2 6 4 2" xfId="24931" xr:uid="{7C060480-8DF6-4770-9C27-7BF6F7D5ED7F}"/>
    <cellStyle name="20% - Énfasis5 2 2 6 5" xfId="16004" xr:uid="{2272DEA4-69B7-4CF5-A967-66E8F9A97617}"/>
    <cellStyle name="20% - Énfasis5 2 2 7" xfId="1011" xr:uid="{69523536-2D11-43DC-A912-F0A4F0094DFA}"/>
    <cellStyle name="20% - Énfasis5 2 2 7 2" xfId="13319" xr:uid="{91B2B382-C7B7-4FC0-AD4B-0B79D4A17E62}"/>
    <cellStyle name="20% - Énfasis5 2 2 8" xfId="4303" xr:uid="{FEF812DD-73C9-4364-8BCD-85D6FC1DABC7}"/>
    <cellStyle name="20% - Énfasis5 2 2 8 2" xfId="16367" xr:uid="{74EC95A2-A48E-42A3-B0C3-3F84EC88EA07}"/>
    <cellStyle name="20% - Énfasis5 2 2 9" xfId="7279" xr:uid="{7B0EEFD3-2C40-4AE8-B816-1E3AB7104D11}"/>
    <cellStyle name="20% - Énfasis5 2 2 9 2" xfId="19343" xr:uid="{78AD03B1-C2A3-4667-A5E0-E1D8122BF88E}"/>
    <cellStyle name="20% - Énfasis5 2 3" xfId="1013" xr:uid="{4676E6A5-5D9E-434C-B16D-FB764BC16DDC}"/>
    <cellStyle name="20% - Énfasis5 2 3 2" xfId="1900" xr:uid="{CCFD9E67-7E69-4A2C-8840-CACA6C3C8FD7}"/>
    <cellStyle name="20% - Énfasis5 2 3 2 2" xfId="4876" xr:uid="{226AF98B-1AD4-4A3B-83CB-A9643CFE36E9}"/>
    <cellStyle name="20% - Énfasis5 2 3 2 2 2" xfId="16940" xr:uid="{7854090F-2DEB-40D7-B196-3330082A62A5}"/>
    <cellStyle name="20% - Énfasis5 2 3 2 3" xfId="7852" xr:uid="{9457A4A6-FD19-4B79-A440-3354E995154C}"/>
    <cellStyle name="20% - Énfasis5 2 3 2 3 2" xfId="19916" xr:uid="{F17B132C-C9BA-4A56-8F71-7F1D6FD48DB8}"/>
    <cellStyle name="20% - Énfasis5 2 3 2 4" xfId="10827" xr:uid="{A53BC8AE-D046-4AB7-94A2-5287B31E3383}"/>
    <cellStyle name="20% - Énfasis5 2 3 2 4 2" xfId="22891" xr:uid="{23FC29F4-FF56-4F58-8AFB-B785099E32E8}"/>
    <cellStyle name="20% - Énfasis5 2 3 2 5" xfId="13964" xr:uid="{5771646E-2814-48A6-9961-EE0104239EF0}"/>
    <cellStyle name="20% - Énfasis5 2 3 3" xfId="2775" xr:uid="{C8278E35-42C7-4AEA-82BA-F128B484A683}"/>
    <cellStyle name="20% - Énfasis5 2 3 3 2" xfId="5751" xr:uid="{2022A8B3-2764-4DBD-B71E-5172569C8573}"/>
    <cellStyle name="20% - Énfasis5 2 3 3 2 2" xfId="17815" xr:uid="{E4C342D8-2A6A-4152-8093-CC66937B4942}"/>
    <cellStyle name="20% - Énfasis5 2 3 3 3" xfId="8727" xr:uid="{60D4DC00-585A-424B-AA38-CB764B9C1BCF}"/>
    <cellStyle name="20% - Énfasis5 2 3 3 3 2" xfId="20791" xr:uid="{682E88FB-BA4A-4204-B7AC-EEEE5992EA52}"/>
    <cellStyle name="20% - Énfasis5 2 3 3 4" xfId="11702" xr:uid="{173BC960-F3F8-4668-9392-1201FFC2DFBB}"/>
    <cellStyle name="20% - Énfasis5 2 3 3 4 2" xfId="23766" xr:uid="{BF33C669-2DA4-4CE5-8241-828096549D24}"/>
    <cellStyle name="20% - Énfasis5 2 3 3 5" xfId="14839" xr:uid="{098B8CE1-D8CF-4449-AB1A-8457DA032622}"/>
    <cellStyle name="20% - Énfasis5 2 3 4" xfId="3649" xr:uid="{D1DD321B-C11F-4350-A611-E6C2B6074CEB}"/>
    <cellStyle name="20% - Énfasis5 2 3 4 2" xfId="6625" xr:uid="{592FFE9E-415C-47AC-8D51-C6ADDEEF980A}"/>
    <cellStyle name="20% - Énfasis5 2 3 4 2 2" xfId="18689" xr:uid="{E9D57123-97A7-4825-B194-7AFB2FA24DAC}"/>
    <cellStyle name="20% - Énfasis5 2 3 4 3" xfId="9601" xr:uid="{67E3F036-D500-43A4-B838-B9A45083ABA3}"/>
    <cellStyle name="20% - Énfasis5 2 3 4 3 2" xfId="21665" xr:uid="{57BC95C1-F2B0-4378-8755-998F0CD40807}"/>
    <cellStyle name="20% - Énfasis5 2 3 4 4" xfId="12576" xr:uid="{141300F3-4965-4188-A09B-71CE3457F525}"/>
    <cellStyle name="20% - Énfasis5 2 3 4 4 2" xfId="24640" xr:uid="{2D054C5C-5F2C-460D-928E-6A8B6EB31762}"/>
    <cellStyle name="20% - Énfasis5 2 3 4 5" xfId="15713" xr:uid="{C2C663FF-83CC-4C20-960A-38C4BAD21CAD}"/>
    <cellStyle name="20% - Énfasis5 2 3 5" xfId="4305" xr:uid="{36D0A71E-12E1-484E-8BB1-F00A7B82D105}"/>
    <cellStyle name="20% - Énfasis5 2 3 5 2" xfId="16369" xr:uid="{F6179F38-66FC-488B-A291-3CF10DFA2F92}"/>
    <cellStyle name="20% - Énfasis5 2 3 6" xfId="7281" xr:uid="{4BBC2EB1-9F7D-43D0-AD90-989C425F1547}"/>
    <cellStyle name="20% - Énfasis5 2 3 6 2" xfId="19345" xr:uid="{66CEBCB1-8053-4AE0-899E-90FB20B057BF}"/>
    <cellStyle name="20% - Énfasis5 2 3 7" xfId="10257" xr:uid="{7A79B147-34E8-499B-9973-761F8364AF0B}"/>
    <cellStyle name="20% - Énfasis5 2 3 7 2" xfId="22321" xr:uid="{B002C9BA-9B5D-4A07-BD42-EDB26A03F37D}"/>
    <cellStyle name="20% - Énfasis5 2 3 8" xfId="13321" xr:uid="{5FD5B9A0-28BE-4E2A-9BED-1D09D33423DE}"/>
    <cellStyle name="20% - Énfasis5 2 4" xfId="1589" xr:uid="{FE5568D2-6055-4CFC-B6DC-DCFFE65C5B61}"/>
    <cellStyle name="20% - Énfasis5 2 4 2" xfId="4583" xr:uid="{ED23FD64-2415-4831-A488-EFA41A1EB002}"/>
    <cellStyle name="20% - Énfasis5 2 4 2 2" xfId="16647" xr:uid="{4E377738-10A4-4CE9-B91A-B459FE14C4EE}"/>
    <cellStyle name="20% - Énfasis5 2 4 3" xfId="7559" xr:uid="{13F19704-14FC-4B68-9EA0-327FB2FC035F}"/>
    <cellStyle name="20% - Énfasis5 2 4 3 2" xfId="19623" xr:uid="{4705A370-598F-4224-8845-9B7CAC2EA02D}"/>
    <cellStyle name="20% - Énfasis5 2 4 4" xfId="10534" xr:uid="{BC46BBAA-6028-4BFB-83EB-BC04CBAF9F7A}"/>
    <cellStyle name="20% - Énfasis5 2 4 4 2" xfId="22598" xr:uid="{94F8C1A8-2D4E-49C2-97D3-B9786239623E}"/>
    <cellStyle name="20% - Énfasis5 2 4 5" xfId="13671" xr:uid="{16E96441-0D30-4F30-8F21-BBD2680BB2A4}"/>
    <cellStyle name="20% - Énfasis5 2 5" xfId="2484" xr:uid="{7981971C-35BB-4CA5-A453-F30B8C7CA972}"/>
    <cellStyle name="20% - Énfasis5 2 5 2" xfId="5460" xr:uid="{A1FE3C51-51B0-4C0D-91F3-A271EA697CC7}"/>
    <cellStyle name="20% - Énfasis5 2 5 2 2" xfId="17524" xr:uid="{54DD2F58-016B-445C-A262-776531720563}"/>
    <cellStyle name="20% - Énfasis5 2 5 3" xfId="8436" xr:uid="{C45EAF48-3C99-4BDD-9EB7-46D7D944A7F2}"/>
    <cellStyle name="20% - Énfasis5 2 5 3 2" xfId="20500" xr:uid="{166D834E-CBA1-4BCD-AFA2-83D946F6633B}"/>
    <cellStyle name="20% - Énfasis5 2 5 4" xfId="11411" xr:uid="{8FEA0147-DEAC-4614-B086-95BCF77D67E9}"/>
    <cellStyle name="20% - Énfasis5 2 5 4 2" xfId="23475" xr:uid="{A365C098-50E3-4B4F-B900-A0C8F9A8AB3B}"/>
    <cellStyle name="20% - Énfasis5 2 5 5" xfId="14548" xr:uid="{429A1082-5738-4F69-B357-2A08E6180E7D}"/>
    <cellStyle name="20% - Énfasis5 2 6" xfId="3358" xr:uid="{01CCA0C4-8737-4EF9-AD72-0BCD7B4F1B8D}"/>
    <cellStyle name="20% - Énfasis5 2 6 2" xfId="6334" xr:uid="{8752DF2E-8E33-4A8D-81AE-4E5F97109C69}"/>
    <cellStyle name="20% - Énfasis5 2 6 2 2" xfId="18398" xr:uid="{0413C434-E747-44C1-B70F-F0F242F694A7}"/>
    <cellStyle name="20% - Énfasis5 2 6 3" xfId="9310" xr:uid="{893C6999-C5E3-4C22-BC21-1770AD5E30C2}"/>
    <cellStyle name="20% - Énfasis5 2 6 3 2" xfId="21374" xr:uid="{5520BAA5-A4E3-4D32-80EB-3B9F89049747}"/>
    <cellStyle name="20% - Énfasis5 2 6 4" xfId="12285" xr:uid="{A8F55CF3-7066-42FB-85B1-F7291C99861A}"/>
    <cellStyle name="20% - Énfasis5 2 6 4 2" xfId="24349" xr:uid="{DD17B973-E557-4FB6-BA1F-3409134423EE}"/>
    <cellStyle name="20% - Énfasis5 2 6 5" xfId="15422" xr:uid="{F1CC9E0C-ECE9-41FD-8F56-13271505C758}"/>
    <cellStyle name="20% - Énfasis5 3" xfId="88" xr:uid="{00000000-0005-0000-0000-000056000000}"/>
    <cellStyle name="20% - Énfasis5 4" xfId="89" xr:uid="{00000000-0005-0000-0000-000057000000}"/>
    <cellStyle name="20% - Énfasis5 4 2" xfId="1015" xr:uid="{A2C44EBF-AD63-4314-A6AA-B88927F19FEE}"/>
    <cellStyle name="20% - Énfasis5 4 2 2" xfId="4307" xr:uid="{F2E6DB89-3A2C-4CB4-9C74-722AD2117958}"/>
    <cellStyle name="20% - Énfasis5 4 2 2 2" xfId="16371" xr:uid="{31C0F8F5-E869-4637-B5EB-D3A6874F23A6}"/>
    <cellStyle name="20% - Énfasis5 4 2 3" xfId="7283" xr:uid="{DB0C3A9E-728A-43EF-857B-0982DC968419}"/>
    <cellStyle name="20% - Énfasis5 4 2 3 2" xfId="19347" xr:uid="{BC80392D-78FD-4DC6-8EE4-93C1DE1F579B}"/>
    <cellStyle name="20% - Énfasis5 4 2 4" xfId="10259" xr:uid="{04FFC9E1-FF7B-4272-8834-DF04491FA442}"/>
    <cellStyle name="20% - Énfasis5 4 2 4 2" xfId="22323" xr:uid="{73CB75A9-FBB6-471C-A816-330052F0279C}"/>
    <cellStyle name="20% - Énfasis5 4 2 5" xfId="13323" xr:uid="{708BE36B-847A-4D4D-A511-4843617AE691}"/>
    <cellStyle name="20% - Énfasis5 4 3" xfId="1016" xr:uid="{5595C4D8-DF1C-4467-8F3E-1FFAF220F9B5}"/>
    <cellStyle name="20% - Énfasis5 4 3 2" xfId="4308" xr:uid="{51F96B6E-808E-4073-97AF-11D3B967B7EA}"/>
    <cellStyle name="20% - Énfasis5 4 3 2 2" xfId="16372" xr:uid="{7B6894E0-0894-45DA-9478-E6AADB8B99A5}"/>
    <cellStyle name="20% - Énfasis5 4 3 3" xfId="7284" xr:uid="{A6EE5A94-AD72-479B-947C-5EE435BE45E9}"/>
    <cellStyle name="20% - Énfasis5 4 3 3 2" xfId="19348" xr:uid="{BA4C927E-499C-4176-930A-A566BA77E81E}"/>
    <cellStyle name="20% - Énfasis5 4 3 4" xfId="10260" xr:uid="{0E9D2874-B081-48FC-9CFD-35FF3AEC6758}"/>
    <cellStyle name="20% - Énfasis5 4 3 4 2" xfId="22324" xr:uid="{8B0C8A9A-0BE8-4E59-882E-596C140DB96C}"/>
    <cellStyle name="20% - Énfasis5 4 3 5" xfId="13324" xr:uid="{B0BAAEA8-EFF6-4B89-96B7-FBA92300F8CB}"/>
    <cellStyle name="20% - Énfasis5 4 4" xfId="1496" xr:uid="{684A0690-9ED9-40C4-9D61-80E65F1E2B8C}"/>
    <cellStyle name="20% - Énfasis5 4 4 2" xfId="4498" xr:uid="{853CD96F-8815-4CDD-A4F6-92CB6A4DA97D}"/>
    <cellStyle name="20% - Énfasis5 4 4 2 2" xfId="16562" xr:uid="{8F22FE4B-8C02-46C5-A606-0FC88DB9EEDF}"/>
    <cellStyle name="20% - Énfasis5 4 4 3" xfId="7474" xr:uid="{0C52E65A-B340-4DDC-ABDB-CFD222AF566C}"/>
    <cellStyle name="20% - Énfasis5 4 4 3 2" xfId="19538" xr:uid="{A3B0F998-EDAA-4E6F-B01D-2718DB21571F}"/>
    <cellStyle name="20% - Énfasis5 4 4 4" xfId="10449" xr:uid="{EF3B138E-E5E9-4AF0-B923-E3F93498B8E4}"/>
    <cellStyle name="20% - Énfasis5 4 4 4 2" xfId="22513" xr:uid="{33662846-7CE0-4E0D-9AE7-A53F5E361D0F}"/>
    <cellStyle name="20% - Énfasis5 4 4 5" xfId="13586" xr:uid="{17E22F73-F5A6-4681-9D91-15AD5D6C44EF}"/>
    <cellStyle name="20% - Énfasis5 4 5" xfId="1014" xr:uid="{4B558697-AA5C-4D19-BE3D-398AF4C17E9B}"/>
    <cellStyle name="20% - Énfasis5 4 5 2" xfId="13322" xr:uid="{B947E402-CF3B-497F-8E3F-EAA0063977A6}"/>
    <cellStyle name="20% - Énfasis5 4 6" xfId="4306" xr:uid="{2B0EE86A-7DCC-4846-ACD2-C554A1C4E44B}"/>
    <cellStyle name="20% - Énfasis5 4 6 2" xfId="16370" xr:uid="{33A49583-E56D-494C-B38E-0961D14A7A95}"/>
    <cellStyle name="20% - Énfasis5 4 7" xfId="7282" xr:uid="{2B2E869D-52B1-4C25-BE20-FEA5346C844F}"/>
    <cellStyle name="20% - Énfasis5 4 7 2" xfId="19346" xr:uid="{8E658BB9-5026-4A7C-8EC5-CE692216506F}"/>
    <cellStyle name="20% - Énfasis5 4 8" xfId="10258" xr:uid="{191379EB-2921-4B31-9957-D819520E7EAF}"/>
    <cellStyle name="20% - Énfasis5 4 8 2" xfId="22322" xr:uid="{9E72992B-E5B0-4A67-A6AD-2F5BCB0FBF57}"/>
    <cellStyle name="20% - Énfasis5 4 9" xfId="13165" xr:uid="{7DB38FE1-1224-4461-B6A4-C1CC45065228}"/>
    <cellStyle name="20% - Énfasis5 5" xfId="85" xr:uid="{00000000-0005-0000-0000-000058000000}"/>
    <cellStyle name="20% - Énfasis6 2" xfId="91" xr:uid="{00000000-0005-0000-0000-000059000000}"/>
    <cellStyle name="20% - Énfasis6 3" xfId="92" xr:uid="{00000000-0005-0000-0000-00005A000000}"/>
    <cellStyle name="20% - Énfasis6 4" xfId="93" xr:uid="{00000000-0005-0000-0000-00005B000000}"/>
    <cellStyle name="20% - Énfasis6 4 2" xfId="1018" xr:uid="{2AE3E55B-27C5-4B57-99A1-2AF19911351E}"/>
    <cellStyle name="20% - Énfasis6 4 2 2" xfId="4310" xr:uid="{8B7C956C-A619-4629-8F81-EE8E8565A579}"/>
    <cellStyle name="20% - Énfasis6 4 2 2 2" xfId="16374" xr:uid="{9EAC0C58-5A46-47E0-86BB-BFB93CF9975E}"/>
    <cellStyle name="20% - Énfasis6 4 2 3" xfId="7286" xr:uid="{466AACCF-1755-433A-8031-50B3A268CC51}"/>
    <cellStyle name="20% - Énfasis6 4 2 3 2" xfId="19350" xr:uid="{D418D339-2E70-4BCB-9ABC-2BA8A538C89F}"/>
    <cellStyle name="20% - Énfasis6 4 2 4" xfId="10262" xr:uid="{9D73AD0E-9C75-4DB1-BE39-03CA614580F9}"/>
    <cellStyle name="20% - Énfasis6 4 2 4 2" xfId="22326" xr:uid="{99662149-DAFE-480D-8609-F16EFAFD9C1E}"/>
    <cellStyle name="20% - Énfasis6 4 2 5" xfId="13326" xr:uid="{A45B4F8A-B933-4302-A4B5-1EEC31389A26}"/>
    <cellStyle name="20% - Énfasis6 4 3" xfId="1019" xr:uid="{44D7DB3E-D184-4406-A57C-DB0503717D29}"/>
    <cellStyle name="20% - Énfasis6 4 3 2" xfId="4311" xr:uid="{F1D33D65-54F4-4B4F-9ECA-554F38EC13DE}"/>
    <cellStyle name="20% - Énfasis6 4 3 2 2" xfId="16375" xr:uid="{98F17F66-E94A-45B1-839C-87EAF2C85B23}"/>
    <cellStyle name="20% - Énfasis6 4 3 3" xfId="7287" xr:uid="{09226EE7-6793-46B3-96C6-4911A4FFCCCD}"/>
    <cellStyle name="20% - Énfasis6 4 3 3 2" xfId="19351" xr:uid="{4074F610-E79F-4BFC-9812-D36E57BC6C5D}"/>
    <cellStyle name="20% - Énfasis6 4 3 4" xfId="10263" xr:uid="{FCC9B580-C052-4B71-8882-88F8C189E0C1}"/>
    <cellStyle name="20% - Énfasis6 4 3 4 2" xfId="22327" xr:uid="{0CFB9CE8-C825-499F-9074-E4E466146C2F}"/>
    <cellStyle name="20% - Énfasis6 4 3 5" xfId="13327" xr:uid="{7B182661-C176-418A-BF6C-E6B5F183B64B}"/>
    <cellStyle name="20% - Énfasis6 4 4" xfId="1497" xr:uid="{7BD9449B-20B9-444A-BB91-610895B4C833}"/>
    <cellStyle name="20% - Énfasis6 4 4 2" xfId="4499" xr:uid="{21C2863C-77AA-4BAF-BD84-37114B8BFE96}"/>
    <cellStyle name="20% - Énfasis6 4 4 2 2" xfId="16563" xr:uid="{FF60B9E2-36F8-4735-B8F2-4847E45738BD}"/>
    <cellStyle name="20% - Énfasis6 4 4 3" xfId="7475" xr:uid="{4B1ABCB7-D9BD-48F5-ACB4-6EFD4BA5E63F}"/>
    <cellStyle name="20% - Énfasis6 4 4 3 2" xfId="19539" xr:uid="{3DC85EDE-38D5-45AD-B93A-5D2B4976D98C}"/>
    <cellStyle name="20% - Énfasis6 4 4 4" xfId="10450" xr:uid="{43D07A63-DEB3-432F-AE8C-9273CAD53511}"/>
    <cellStyle name="20% - Énfasis6 4 4 4 2" xfId="22514" xr:uid="{45648EF2-E98F-4026-93C6-2C85FBE938CE}"/>
    <cellStyle name="20% - Énfasis6 4 4 5" xfId="13587" xr:uid="{10C3CB58-033E-48D2-B3DC-B94DC08DC124}"/>
    <cellStyle name="20% - Énfasis6 4 5" xfId="1017" xr:uid="{5D5FCB95-57CC-47F4-B8BF-CAFD85E7C79B}"/>
    <cellStyle name="20% - Énfasis6 4 5 2" xfId="13325" xr:uid="{FBFC5F20-26A6-4F27-AEA1-1ECDC8EF4813}"/>
    <cellStyle name="20% - Énfasis6 4 6" xfId="4309" xr:uid="{F37A1CFF-29DF-4E41-87FD-DD0B124FDC16}"/>
    <cellStyle name="20% - Énfasis6 4 6 2" xfId="16373" xr:uid="{C75C2FC8-7C0E-40D1-9C25-089FF04CE66B}"/>
    <cellStyle name="20% - Énfasis6 4 7" xfId="7285" xr:uid="{1E2E5ED1-03F6-4C9C-9616-52FAF92DC98E}"/>
    <cellStyle name="20% - Énfasis6 4 7 2" xfId="19349" xr:uid="{ECFE41F6-872C-4E61-84A8-CEF6264C1194}"/>
    <cellStyle name="20% - Énfasis6 4 8" xfId="10261" xr:uid="{D1BD7762-CD69-413E-BDB4-F9DA1F2D2968}"/>
    <cellStyle name="20% - Énfasis6 4 8 2" xfId="22325" xr:uid="{5AB16A25-F85B-4892-AC38-4593E89D1C0A}"/>
    <cellStyle name="20% - Énfasis6 4 9" xfId="13166" xr:uid="{3993D003-B4A6-4A51-9DAA-5E4491862CF7}"/>
    <cellStyle name="20% - Énfasis6 5" xfId="90" xr:uid="{00000000-0005-0000-0000-00005C000000}"/>
    <cellStyle name="40% - Accent1" xfId="94" xr:uid="{00000000-0005-0000-0000-00005D000000}"/>
    <cellStyle name="40% - Accent1 10" xfId="4221" xr:uid="{86345DCF-9769-4E2F-A4F0-BAEC54351D65}"/>
    <cellStyle name="40% - Accent1 10 2" xfId="16285" xr:uid="{356801AE-0F82-4831-9C90-E95D4B6268DD}"/>
    <cellStyle name="40% - Accent1 11" xfId="7197" xr:uid="{E4BA074A-D8B9-4DCC-8489-2C7579E183EB}"/>
    <cellStyle name="40% - Accent1 11 2" xfId="19261" xr:uid="{C3468DB1-DD9B-4A3D-8052-6486C2282688}"/>
    <cellStyle name="40% - Accent1 12" xfId="10173" xr:uid="{95D6327D-7A4B-4C16-8117-EE64AA5D98F1}"/>
    <cellStyle name="40% - Accent1 12 2" xfId="22237" xr:uid="{E51F39AE-9524-433B-9548-760630472F6F}"/>
    <cellStyle name="40% - Accent1 2" xfId="95" xr:uid="{00000000-0005-0000-0000-00005E000000}"/>
    <cellStyle name="40% - Accent1 2 10" xfId="13167" xr:uid="{0300FC1C-47C0-4E64-B9C0-0CD4E019E2DB}"/>
    <cellStyle name="40% - Accent1 2 2" xfId="1021" xr:uid="{6B843E92-A2D8-4B08-8D15-77BF6CE5B360}"/>
    <cellStyle name="40% - Accent1 2 2 2" xfId="4312" xr:uid="{171A71FD-E6E7-47EC-AAB9-E97144B5027E}"/>
    <cellStyle name="40% - Accent1 2 2 2 2" xfId="16376" xr:uid="{86861F27-2021-4680-9C7F-C3CB074F5974}"/>
    <cellStyle name="40% - Accent1 2 2 3" xfId="7288" xr:uid="{CAFAADA4-DA44-47E4-A30F-27DCF4364D0D}"/>
    <cellStyle name="40% - Accent1 2 2 3 2" xfId="19352" xr:uid="{8FCA922D-15F2-4FE7-94A9-D8CEF80B9378}"/>
    <cellStyle name="40% - Accent1 2 2 4" xfId="10264" xr:uid="{7C023EEB-ADA5-4974-8AA7-C8202EEEC3A0}"/>
    <cellStyle name="40% - Accent1 2 2 4 2" xfId="22328" xr:uid="{560B261E-5DB5-44AF-91DD-E78FD252E28C}"/>
    <cellStyle name="40% - Accent1 2 2 5" xfId="13328" xr:uid="{6AD2C690-3B49-48CE-9C6D-6B84995BF802}"/>
    <cellStyle name="40% - Accent1 2 3" xfId="1022" xr:uid="{A3514A40-9AAE-4206-82E0-EDB7248D8833}"/>
    <cellStyle name="40% - Accent1 2 4" xfId="1023" xr:uid="{E809BA89-473B-4E6C-9C96-6F617F3488E3}"/>
    <cellStyle name="40% - Accent1 2 4 2" xfId="4313" xr:uid="{2BDAB753-8406-4292-A9FB-A265A0DCF14E}"/>
    <cellStyle name="40% - Accent1 2 4 2 2" xfId="16377" xr:uid="{FD3C046B-EE00-4D2E-92B0-E202FFE9D0A9}"/>
    <cellStyle name="40% - Accent1 2 4 3" xfId="7289" xr:uid="{B2E2C480-EFB6-4914-A9C4-936464F96FA7}"/>
    <cellStyle name="40% - Accent1 2 4 3 2" xfId="19353" xr:uid="{9E01F28B-D1DD-4D22-A6A9-B8602995240A}"/>
    <cellStyle name="40% - Accent1 2 4 4" xfId="10265" xr:uid="{BFD6C989-A6A1-4AF2-B07A-5E6FDD622621}"/>
    <cellStyle name="40% - Accent1 2 4 4 2" xfId="22329" xr:uid="{D9210D9C-F65F-43AC-8E68-6A86D3680531}"/>
    <cellStyle name="40% - Accent1 2 4 5" xfId="13329" xr:uid="{47FBE4EE-3B09-4526-9EAA-FC00DB8563A5}"/>
    <cellStyle name="40% - Accent1 2 5" xfId="1498" xr:uid="{C002EFC7-F2E4-43C2-95E6-DF4874F002E4}"/>
    <cellStyle name="40% - Accent1 2 5 2" xfId="4500" xr:uid="{D2D9B5C1-7064-4025-A3EB-CDEBA464F6A3}"/>
    <cellStyle name="40% - Accent1 2 5 2 2" xfId="16564" xr:uid="{E99175B8-FF67-4DF8-98FD-4554EA3FA994}"/>
    <cellStyle name="40% - Accent1 2 5 3" xfId="7476" xr:uid="{F36C9138-2BEF-4A99-A96C-37DFDD5BEE43}"/>
    <cellStyle name="40% - Accent1 2 5 3 2" xfId="19540" xr:uid="{CC7EDCC7-7558-4E84-8F35-D2CF8528C2CA}"/>
    <cellStyle name="40% - Accent1 2 5 4" xfId="10451" xr:uid="{79A9DA0D-8C4F-4382-B68D-BCF62837F8AC}"/>
    <cellStyle name="40% - Accent1 2 5 4 2" xfId="22515" xr:uid="{C7C6121B-5C40-427F-9E3D-289B9ECC618D}"/>
    <cellStyle name="40% - Accent1 2 5 5" xfId="13588" xr:uid="{889E4C29-B811-4B03-B42E-6289B64458DF}"/>
    <cellStyle name="40% - Accent1 2 6" xfId="2192" xr:uid="{C7EED9B3-8BBE-4E12-A12A-9C21DE7F1387}"/>
    <cellStyle name="40% - Accent1 2 6 2" xfId="5168" xr:uid="{87882178-59C8-41CE-BB97-F813A4FF484B}"/>
    <cellStyle name="40% - Accent1 2 6 2 2" xfId="17232" xr:uid="{B824CE98-9A1F-4661-8AB0-8BED2346255C}"/>
    <cellStyle name="40% - Accent1 2 6 3" xfId="8144" xr:uid="{274E4FEC-F321-46D1-9A04-DDFD5C3A7AC6}"/>
    <cellStyle name="40% - Accent1 2 6 3 2" xfId="20208" xr:uid="{020C340D-3BAF-4B41-B121-DC36C9BF2EFE}"/>
    <cellStyle name="40% - Accent1 2 6 4" xfId="11119" xr:uid="{43F6E29A-2A25-453B-B41E-96A7503CFE38}"/>
    <cellStyle name="40% - Accent1 2 6 4 2" xfId="23183" xr:uid="{23D029E9-55C5-4715-B1AA-805E6B044F36}"/>
    <cellStyle name="40% - Accent1 2 6 5" xfId="14256" xr:uid="{D315DD93-0053-41EB-B1CB-A59080C546EB}"/>
    <cellStyle name="40% - Accent1 2 7" xfId="3067" xr:uid="{82DD0E20-A6D4-4731-8B22-99A461EDEE23}"/>
    <cellStyle name="40% - Accent1 2 7 2" xfId="6043" xr:uid="{9A2900DA-3740-47F5-BC06-2C399A0FEF56}"/>
    <cellStyle name="40% - Accent1 2 7 2 2" xfId="18107" xr:uid="{8D5EBF43-7BC1-4F21-8ABD-98ABE530926A}"/>
    <cellStyle name="40% - Accent1 2 7 3" xfId="9019" xr:uid="{EFEA4F81-801F-4C1E-BE3F-D0F969D798EF}"/>
    <cellStyle name="40% - Accent1 2 7 3 2" xfId="21083" xr:uid="{516C32B8-8BCE-4C66-AB2C-536A3752F197}"/>
    <cellStyle name="40% - Accent1 2 7 4" xfId="11994" xr:uid="{E29EB078-6A99-4FE1-AD62-FC40B2EA630F}"/>
    <cellStyle name="40% - Accent1 2 7 4 2" xfId="24058" xr:uid="{A8650FDF-76FD-4D58-BC16-30A2CD494767}"/>
    <cellStyle name="40% - Accent1 2 7 5" xfId="15131" xr:uid="{B95C4972-5A8B-453E-A3A3-F56CACF7C42A}"/>
    <cellStyle name="40% - Accent1 2 8" xfId="3941" xr:uid="{30EBAAAA-1894-4A9D-9E48-622213F9B912}"/>
    <cellStyle name="40% - Accent1 2 8 2" xfId="6917" xr:uid="{4D78E249-2C9C-43F5-B4B5-5366E716F280}"/>
    <cellStyle name="40% - Accent1 2 8 2 2" xfId="18981" xr:uid="{63A131AA-50AE-4729-987A-92058EA8A1F5}"/>
    <cellStyle name="40% - Accent1 2 8 3" xfId="9893" xr:uid="{238E3473-41D4-4FC1-9C28-B6CA9409F3CC}"/>
    <cellStyle name="40% - Accent1 2 8 3 2" xfId="21957" xr:uid="{112DE8A8-C2AA-420B-B942-D6262D17ACAD}"/>
    <cellStyle name="40% - Accent1 2 8 4" xfId="12868" xr:uid="{E80D767F-D904-49C4-8CBF-F9A9112B1CFF}"/>
    <cellStyle name="40% - Accent1 2 8 4 2" xfId="24932" xr:uid="{0B04156F-865B-4596-9FF8-8858644DD8B2}"/>
    <cellStyle name="40% - Accent1 2 8 5" xfId="16005" xr:uid="{7AFE6EB2-128B-4509-8EAC-C529B702E87A}"/>
    <cellStyle name="40% - Accent1 2 9" xfId="1020" xr:uid="{9D08D0C8-2A77-4428-BE1D-1817B3913D9A}"/>
    <cellStyle name="40% - Accent1 3" xfId="696" xr:uid="{00000000-0005-0000-0000-00005F000000}"/>
    <cellStyle name="40% - Accent1 3 10" xfId="10266" xr:uid="{C26EEFDD-B8F8-4CD0-9C41-0710A3864C99}"/>
    <cellStyle name="40% - Accent1 3 10 2" xfId="22330" xr:uid="{A4A769AE-C60A-45FA-880C-DB66AFABE217}"/>
    <cellStyle name="40% - Accent1 3 11" xfId="13212" xr:uid="{C976BC23-E800-41B6-989B-0BB15D482003}"/>
    <cellStyle name="40% - Accent1 3 2" xfId="1025" xr:uid="{3A44246A-B484-46CE-83EA-15684DEDB4A0}"/>
    <cellStyle name="40% - Accent1 3 2 2" xfId="4315" xr:uid="{53251DCF-5BC8-430E-AD8F-0A605BDDDF82}"/>
    <cellStyle name="40% - Accent1 3 2 2 2" xfId="16379" xr:uid="{F49348BD-C0EC-41F7-A008-0B4304663136}"/>
    <cellStyle name="40% - Accent1 3 2 3" xfId="7291" xr:uid="{DBF0DFC5-D28D-4985-BE3A-619CD311F63A}"/>
    <cellStyle name="40% - Accent1 3 2 3 2" xfId="19355" xr:uid="{45AB095D-FC75-4EAC-AA99-E9262C175F0C}"/>
    <cellStyle name="40% - Accent1 3 2 4" xfId="10267" xr:uid="{88298920-1648-430A-A4B5-5ABEE6FA02BE}"/>
    <cellStyle name="40% - Accent1 3 2 4 2" xfId="22331" xr:uid="{191D36B3-6A02-4EB1-B72F-FF24F7B5710D}"/>
    <cellStyle name="40% - Accent1 3 2 5" xfId="13331" xr:uid="{8EDDCEAA-67DE-4DF4-B4D8-0BDDA65FC9F8}"/>
    <cellStyle name="40% - Accent1 3 3" xfId="1544" xr:uid="{9264BF9D-A320-42DE-A7FF-AC5F7ECCCC5C}"/>
    <cellStyle name="40% - Accent1 3 3 2" xfId="4546" xr:uid="{F64FB89D-C57D-4C2B-A641-3ED6C3ECB1AA}"/>
    <cellStyle name="40% - Accent1 3 3 2 2" xfId="16610" xr:uid="{E391F882-D7E2-41A5-957D-02AEC20CEEC4}"/>
    <cellStyle name="40% - Accent1 3 3 3" xfId="7522" xr:uid="{D3F79A39-643B-4954-837B-033D949F770B}"/>
    <cellStyle name="40% - Accent1 3 3 3 2" xfId="19586" xr:uid="{CC9E9F7F-B617-4884-A96A-56F8366CA230}"/>
    <cellStyle name="40% - Accent1 3 3 4" xfId="10497" xr:uid="{092F01D5-AE32-412F-8125-DD03C00BDBB3}"/>
    <cellStyle name="40% - Accent1 3 3 4 2" xfId="22561" xr:uid="{F2D001DB-3399-41F4-9E69-1893F0436AFF}"/>
    <cellStyle name="40% - Accent1 3 3 5" xfId="13634" xr:uid="{C5E27A3F-BB26-469E-9ABB-FAC3CE0D906F}"/>
    <cellStyle name="40% - Accent1 3 4" xfId="1901" xr:uid="{3FF7DC43-7F03-4F6D-AC23-5F96D585B194}"/>
    <cellStyle name="40% - Accent1 3 4 2" xfId="4877" xr:uid="{35897CC7-92B7-4345-AC8C-6081823C11B4}"/>
    <cellStyle name="40% - Accent1 3 4 2 2" xfId="16941" xr:uid="{E5C60CBA-FD6A-49CB-94E9-ADA532438397}"/>
    <cellStyle name="40% - Accent1 3 4 3" xfId="7853" xr:uid="{7B91C1B8-F231-452D-A4E6-26A984624E1C}"/>
    <cellStyle name="40% - Accent1 3 4 3 2" xfId="19917" xr:uid="{17190337-49CC-4927-B1AF-A2C1CA29F38E}"/>
    <cellStyle name="40% - Accent1 3 4 4" xfId="10828" xr:uid="{13F363DA-5AFC-4B9D-993A-D13FEF6CF793}"/>
    <cellStyle name="40% - Accent1 3 4 4 2" xfId="22892" xr:uid="{2444FBF8-D4F7-403F-AA1D-3FC446923880}"/>
    <cellStyle name="40% - Accent1 3 4 5" xfId="13965" xr:uid="{4F345965-3110-4969-BCD0-D671D3E63CAB}"/>
    <cellStyle name="40% - Accent1 3 5" xfId="2776" xr:uid="{C84BB6A8-AAD7-415C-A8B8-24142F533FCE}"/>
    <cellStyle name="40% - Accent1 3 5 2" xfId="5752" xr:uid="{A94CDCF8-AA5B-4489-8B10-D20224238BA2}"/>
    <cellStyle name="40% - Accent1 3 5 2 2" xfId="17816" xr:uid="{227DF514-C5AC-4F90-A2F5-4B29F8D658B3}"/>
    <cellStyle name="40% - Accent1 3 5 3" xfId="8728" xr:uid="{2B5B22FF-9F08-4F74-BA23-C5BCBFCEDE50}"/>
    <cellStyle name="40% - Accent1 3 5 3 2" xfId="20792" xr:uid="{807CF6C9-A2F3-448E-82E5-4BE5C009AE42}"/>
    <cellStyle name="40% - Accent1 3 5 4" xfId="11703" xr:uid="{FDA998E0-3E5E-4DD4-A486-CE7AB5486C33}"/>
    <cellStyle name="40% - Accent1 3 5 4 2" xfId="23767" xr:uid="{E9A3FFFF-EC27-4183-9759-1F45E6525ED5}"/>
    <cellStyle name="40% - Accent1 3 5 5" xfId="14840" xr:uid="{E8C788EB-88E7-4C20-8F17-69C5F73C03C3}"/>
    <cellStyle name="40% - Accent1 3 6" xfId="3650" xr:uid="{D50778D2-DFE0-4614-A52C-19E31727F229}"/>
    <cellStyle name="40% - Accent1 3 6 2" xfId="6626" xr:uid="{67CEEC1D-976E-4E78-B012-01BA4D0EC459}"/>
    <cellStyle name="40% - Accent1 3 6 2 2" xfId="18690" xr:uid="{F422361B-D01B-4568-B5C3-FF6A2ED1AB33}"/>
    <cellStyle name="40% - Accent1 3 6 3" xfId="9602" xr:uid="{67F0D03F-6999-46BC-9067-ECA9C453854D}"/>
    <cellStyle name="40% - Accent1 3 6 3 2" xfId="21666" xr:uid="{08388404-E9A0-44DD-B1D3-8510A345155E}"/>
    <cellStyle name="40% - Accent1 3 6 4" xfId="12577" xr:uid="{32D9A485-70ED-4FBF-A059-F5FDE7FBCE06}"/>
    <cellStyle name="40% - Accent1 3 6 4 2" xfId="24641" xr:uid="{DEADC4CA-52D4-4B7D-A9EB-9AEF30F649CE}"/>
    <cellStyle name="40% - Accent1 3 6 5" xfId="15714" xr:uid="{6F04549A-2BA6-42F8-86A1-5F6DE2230917}"/>
    <cellStyle name="40% - Accent1 3 7" xfId="1024" xr:uid="{CABDFC77-80BB-400E-9876-A7571600E8C1}"/>
    <cellStyle name="40% - Accent1 3 7 2" xfId="13330" xr:uid="{2992A585-FE19-4DA0-9ABA-A42C869671E0}"/>
    <cellStyle name="40% - Accent1 3 8" xfId="4314" xr:uid="{573C4D2C-2E3A-4396-B23E-B189B2A58524}"/>
    <cellStyle name="40% - Accent1 3 8 2" xfId="16378" xr:uid="{F72003DA-E745-4A74-BF9B-4FD8D207E2E4}"/>
    <cellStyle name="40% - Accent1 3 9" xfId="7290" xr:uid="{4DDEE5FA-3AAD-4716-B175-B6400C64ED52}"/>
    <cellStyle name="40% - Accent1 3 9 2" xfId="19354" xr:uid="{B8D0E215-BA38-4DFB-8816-58DD15A80B01}"/>
    <cellStyle name="40% - Accent1 4" xfId="1026" xr:uid="{37BACFCA-29EF-4B0A-8D37-26F231C3E1EB}"/>
    <cellStyle name="40% - Accent1 4 2" xfId="4316" xr:uid="{E0869346-5F6B-44A9-89DE-51285A017211}"/>
    <cellStyle name="40% - Accent1 4 2 2" xfId="16380" xr:uid="{B31B0EA3-D13C-4501-8F1F-44015E5E919C}"/>
    <cellStyle name="40% - Accent1 4 3" xfId="7292" xr:uid="{37980E8A-2E13-4FED-9E63-58E08B8A9554}"/>
    <cellStyle name="40% - Accent1 4 3 2" xfId="19356" xr:uid="{B0EA886E-4FB9-40BA-8BA7-88A78BF6BA1A}"/>
    <cellStyle name="40% - Accent1 4 4" xfId="10268" xr:uid="{9EAA9706-43AD-48C8-A128-1CD5E0DE43E5}"/>
    <cellStyle name="40% - Accent1 4 4 2" xfId="22332" xr:uid="{37C7E7C2-99C4-4332-A5FE-F9D8F281ED8E}"/>
    <cellStyle name="40% - Accent1 4 5" xfId="13332" xr:uid="{EC713E06-E04E-4963-8223-4B8E60E629F3}"/>
    <cellStyle name="40% - Accent1 5" xfId="1027" xr:uid="{BA3EBD79-F727-44EA-A0D5-5243D2240E5F}"/>
    <cellStyle name="40% - Accent1 5 2" xfId="4317" xr:uid="{0CB7A02E-3D48-4B70-9634-5050300E4EF8}"/>
    <cellStyle name="40% - Accent1 5 2 2" xfId="16381" xr:uid="{1B85B2B7-7DAD-4ED3-BB53-D25CEF23B31C}"/>
    <cellStyle name="40% - Accent1 5 3" xfId="7293" xr:uid="{E95D737D-5087-4CBB-A18D-4F453630C71B}"/>
    <cellStyle name="40% - Accent1 5 3 2" xfId="19357" xr:uid="{DDC26C28-6536-43EA-822F-E419A9F4CB25}"/>
    <cellStyle name="40% - Accent1 5 4" xfId="10269" xr:uid="{6317F724-7CA1-4C55-B8B6-BA71D1A82394}"/>
    <cellStyle name="40% - Accent1 5 4 2" xfId="22333" xr:uid="{403F95C5-6F5C-4FD1-BBA6-3DF8C4B179BE}"/>
    <cellStyle name="40% - Accent1 5 5" xfId="13333" xr:uid="{61A33A39-515A-4302-A46E-AB822C472637}"/>
    <cellStyle name="40% - Accent1 6" xfId="1590" xr:uid="{F1FC5EEE-D7A9-4854-9DFB-29DCABD594AE}"/>
    <cellStyle name="40% - Accent1 6 2" xfId="4584" xr:uid="{78FBE15C-6D7C-416B-B37B-EC3ECB901ED0}"/>
    <cellStyle name="40% - Accent1 6 2 2" xfId="16648" xr:uid="{FC0A79D5-EA12-4C92-9C3E-5EE7A8050AF3}"/>
    <cellStyle name="40% - Accent1 6 3" xfId="7560" xr:uid="{C466A698-703F-40B8-B64A-83D138806B71}"/>
    <cellStyle name="40% - Accent1 6 3 2" xfId="19624" xr:uid="{75281776-BE3A-42F4-84A2-1F5038673E88}"/>
    <cellStyle name="40% - Accent1 6 4" xfId="10535" xr:uid="{375DAFE9-F042-4C3F-91F5-646BBE621484}"/>
    <cellStyle name="40% - Accent1 6 4 2" xfId="22599" xr:uid="{06CED09E-FD52-4103-91E4-C06B565F1A56}"/>
    <cellStyle name="40% - Accent1 6 5" xfId="13672" xr:uid="{7F7ED567-2FE9-4173-ABD6-340F5838C718}"/>
    <cellStyle name="40% - Accent1 7" xfId="2485" xr:uid="{12F3F096-8611-4E94-AEE7-D74C374D4947}"/>
    <cellStyle name="40% - Accent1 7 2" xfId="5461" xr:uid="{30F2F24E-6087-4341-8C47-F27DCB028FD1}"/>
    <cellStyle name="40% - Accent1 7 2 2" xfId="17525" xr:uid="{E78ACA40-B8C0-4DBC-8075-A2CD0EFF04F2}"/>
    <cellStyle name="40% - Accent1 7 3" xfId="8437" xr:uid="{3F36CD28-8C13-4839-B39C-B57E62C08E97}"/>
    <cellStyle name="40% - Accent1 7 3 2" xfId="20501" xr:uid="{7CBEC883-2352-44EC-999D-CAC13D7874FA}"/>
    <cellStyle name="40% - Accent1 7 4" xfId="11412" xr:uid="{3176ED6B-8B4B-4425-8932-D033ECD9B00D}"/>
    <cellStyle name="40% - Accent1 7 4 2" xfId="23476" xr:uid="{95DB5BC2-D0A2-49C2-A3B5-7B3BC9ABBDE4}"/>
    <cellStyle name="40% - Accent1 7 5" xfId="14549" xr:uid="{7B54D258-70B3-4475-8207-EA99B3D73CA7}"/>
    <cellStyle name="40% - Accent1 8" xfId="3359" xr:uid="{79748063-F778-4D8E-91A2-1531B1870318}"/>
    <cellStyle name="40% - Accent1 8 2" xfId="6335" xr:uid="{FC4F6A44-B2C5-4B1D-BAEF-E655806AA177}"/>
    <cellStyle name="40% - Accent1 8 2 2" xfId="18399" xr:uid="{D1110B68-6F0E-4E8E-8D80-32F6EF082E26}"/>
    <cellStyle name="40% - Accent1 8 3" xfId="9311" xr:uid="{9700FE68-66CA-4D58-A35C-D96091B4D967}"/>
    <cellStyle name="40% - Accent1 8 3 2" xfId="21375" xr:uid="{5A22F4C0-CD73-45E6-8572-AC9E766DAF95}"/>
    <cellStyle name="40% - Accent1 8 4" xfId="12286" xr:uid="{6DE562F3-9F3B-4E46-8038-25C5F5C28AA9}"/>
    <cellStyle name="40% - Accent1 8 4 2" xfId="24350" xr:uid="{6F0085DB-E279-4FCE-96BC-51129A3DA4CE}"/>
    <cellStyle name="40% - Accent1 8 5" xfId="15423" xr:uid="{AA01B6CE-496E-4F09-ADCE-226F96EA6E61}"/>
    <cellStyle name="40% - Accent1 9" xfId="888" xr:uid="{15DC617A-4F51-4746-9A51-D3352A9D3D2C}"/>
    <cellStyle name="40% - Accent1 9 2" xfId="13237" xr:uid="{48A91608-79A9-45B7-A81E-B17D673DE1D4}"/>
    <cellStyle name="40% - Accent2" xfId="96" xr:uid="{00000000-0005-0000-0000-000060000000}"/>
    <cellStyle name="40% - Accent2 10" xfId="4318" xr:uid="{82BD8036-5549-4EE5-9FAA-6ED1E9379C35}"/>
    <cellStyle name="40% - Accent2 10 2" xfId="16382" xr:uid="{EDDCA791-7276-43CD-9DDB-DD1D223F05F0}"/>
    <cellStyle name="40% - Accent2 11" xfId="7294" xr:uid="{9453639D-A790-48A1-AD9A-C42FCD90461A}"/>
    <cellStyle name="40% - Accent2 11 2" xfId="19358" xr:uid="{B7D53146-331E-4D8A-8DA6-8C97963A2C42}"/>
    <cellStyle name="40% - Accent2 12" xfId="10270" xr:uid="{8A8198B3-1273-43B6-A4D3-06F992864861}"/>
    <cellStyle name="40% - Accent2 12 2" xfId="22334" xr:uid="{DDCB3625-27F9-4697-A22E-0378FE834B81}"/>
    <cellStyle name="40% - Accent2 2" xfId="97" xr:uid="{00000000-0005-0000-0000-000061000000}"/>
    <cellStyle name="40% - Accent2 2 10" xfId="13168" xr:uid="{001FAD4D-75C4-4E79-A362-41530AF09D15}"/>
    <cellStyle name="40% - Accent2 2 2" xfId="1030" xr:uid="{7A0072AD-0BF4-4320-9F80-31D11DF3A8FE}"/>
    <cellStyle name="40% - Accent2 2 2 2" xfId="4319" xr:uid="{C37CF37E-3582-450C-BDDA-D3A77507B5AE}"/>
    <cellStyle name="40% - Accent2 2 2 2 2" xfId="16383" xr:uid="{E1E1BFAE-8BA0-4C12-B9CD-C6BA208D76F7}"/>
    <cellStyle name="40% - Accent2 2 2 3" xfId="7295" xr:uid="{B995C2E5-6E56-43D6-93A4-C3356E3735DB}"/>
    <cellStyle name="40% - Accent2 2 2 3 2" xfId="19359" xr:uid="{0F9F29D8-F6B0-42ED-A4FA-94F9AF1CB096}"/>
    <cellStyle name="40% - Accent2 2 2 4" xfId="10271" xr:uid="{747BA199-AF7E-4BCC-943C-74E41F2A31F8}"/>
    <cellStyle name="40% - Accent2 2 2 4 2" xfId="22335" xr:uid="{69AAAB2E-732C-4944-ABBA-8C8BA7223BFB}"/>
    <cellStyle name="40% - Accent2 2 2 5" xfId="13335" xr:uid="{41C33363-0629-4831-805C-220717CB7999}"/>
    <cellStyle name="40% - Accent2 2 3" xfId="1031" xr:uid="{647D86EC-EBF6-4D02-BBDD-7DF50CCC96EA}"/>
    <cellStyle name="40% - Accent2 2 4" xfId="1032" xr:uid="{C12F4952-35B5-4607-955E-A01F42E40223}"/>
    <cellStyle name="40% - Accent2 2 4 2" xfId="4320" xr:uid="{64D70984-D931-4920-81D4-5ECBAE0FA8CD}"/>
    <cellStyle name="40% - Accent2 2 4 2 2" xfId="16384" xr:uid="{DD3F1568-3BEB-413B-BEF8-D5C787077FCF}"/>
    <cellStyle name="40% - Accent2 2 4 3" xfId="7296" xr:uid="{671A526C-9E0D-4711-9991-98DC34D4E7FD}"/>
    <cellStyle name="40% - Accent2 2 4 3 2" xfId="19360" xr:uid="{FDB3CC11-13A4-470A-A53D-0D79AF9792C7}"/>
    <cellStyle name="40% - Accent2 2 4 4" xfId="10272" xr:uid="{946E575E-D429-4219-B800-00A2F98949C1}"/>
    <cellStyle name="40% - Accent2 2 4 4 2" xfId="22336" xr:uid="{238170E9-02C6-4EB0-A2E5-09448B756EC9}"/>
    <cellStyle name="40% - Accent2 2 4 5" xfId="13336" xr:uid="{0851EF23-B43F-41A9-AF3D-9D467C9A135E}"/>
    <cellStyle name="40% - Accent2 2 5" xfId="1499" xr:uid="{70DFCBF3-4E0F-4363-9FA0-EB6150F56E6C}"/>
    <cellStyle name="40% - Accent2 2 5 2" xfId="4501" xr:uid="{C639EB40-4B7B-46D9-AE2D-6CDD63FD9EAC}"/>
    <cellStyle name="40% - Accent2 2 5 2 2" xfId="16565" xr:uid="{9E6EF815-7B9E-47A3-BE3B-0EEC46B92C0C}"/>
    <cellStyle name="40% - Accent2 2 5 3" xfId="7477" xr:uid="{6C739EBC-974A-4DCD-8681-289CB7883164}"/>
    <cellStyle name="40% - Accent2 2 5 3 2" xfId="19541" xr:uid="{EE7B1DEF-DD86-4ECE-8A7D-6CDCC58FA138}"/>
    <cellStyle name="40% - Accent2 2 5 4" xfId="10452" xr:uid="{37152C5F-B1C9-4FA3-9534-C76A839BDDBB}"/>
    <cellStyle name="40% - Accent2 2 5 4 2" xfId="22516" xr:uid="{80095A05-0692-4BD4-AEB5-185B2D6E5B59}"/>
    <cellStyle name="40% - Accent2 2 5 5" xfId="13589" xr:uid="{4BC532A0-FE5C-4C4A-BF39-1AC11D8D8819}"/>
    <cellStyle name="40% - Accent2 2 6" xfId="2193" xr:uid="{42D5F01F-4CF1-4AFA-8CB7-0156DBF2818E}"/>
    <cellStyle name="40% - Accent2 2 6 2" xfId="5169" xr:uid="{8FBF6635-1755-4FD4-85E3-954C1BE0F092}"/>
    <cellStyle name="40% - Accent2 2 6 2 2" xfId="17233" xr:uid="{A457433C-5466-4EB1-BA66-D77B4CD5F3A9}"/>
    <cellStyle name="40% - Accent2 2 6 3" xfId="8145" xr:uid="{D1E949BA-F734-4669-A7EA-EE5093F0E074}"/>
    <cellStyle name="40% - Accent2 2 6 3 2" xfId="20209" xr:uid="{EE186DC9-712D-461A-BDC2-2EED45E1EEE1}"/>
    <cellStyle name="40% - Accent2 2 6 4" xfId="11120" xr:uid="{58BD8AAD-582B-4BF5-BE98-D7FA4749C50F}"/>
    <cellStyle name="40% - Accent2 2 6 4 2" xfId="23184" xr:uid="{1241AB8A-FB59-4012-8275-2B935604D6B8}"/>
    <cellStyle name="40% - Accent2 2 6 5" xfId="14257" xr:uid="{F2F61DE8-ED2D-4409-9CE6-827684A73ADF}"/>
    <cellStyle name="40% - Accent2 2 7" xfId="3068" xr:uid="{6325625A-095A-4480-BD07-9894AD6824F7}"/>
    <cellStyle name="40% - Accent2 2 7 2" xfId="6044" xr:uid="{4B154862-A071-4307-9C2A-2EF1AA2978D7}"/>
    <cellStyle name="40% - Accent2 2 7 2 2" xfId="18108" xr:uid="{D59509EA-5829-4277-8524-DFA7BC60FF18}"/>
    <cellStyle name="40% - Accent2 2 7 3" xfId="9020" xr:uid="{1EDD5E1A-1A6F-42CB-9572-88BDA11D34DC}"/>
    <cellStyle name="40% - Accent2 2 7 3 2" xfId="21084" xr:uid="{3CB5FA85-9110-4226-BC94-E83DA76BB4F8}"/>
    <cellStyle name="40% - Accent2 2 7 4" xfId="11995" xr:uid="{2A455DF3-F81F-476C-983E-0F9DD89F2574}"/>
    <cellStyle name="40% - Accent2 2 7 4 2" xfId="24059" xr:uid="{BF825FF6-90C4-4EB7-84ED-7D7E4C0025E6}"/>
    <cellStyle name="40% - Accent2 2 7 5" xfId="15132" xr:uid="{B68F71D6-FA8A-44F1-8FF6-2FD91EE9BA57}"/>
    <cellStyle name="40% - Accent2 2 8" xfId="3942" xr:uid="{BC67F761-ABE1-4976-A9BD-20DAF34100E7}"/>
    <cellStyle name="40% - Accent2 2 8 2" xfId="6918" xr:uid="{92CF9D70-14F1-4895-BBE6-5407717E92CB}"/>
    <cellStyle name="40% - Accent2 2 8 2 2" xfId="18982" xr:uid="{6F0D90A0-5A65-4E7B-AAC1-332D3942287D}"/>
    <cellStyle name="40% - Accent2 2 8 3" xfId="9894" xr:uid="{3AAA481E-3AD2-477C-84DE-EB33E5E52B8A}"/>
    <cellStyle name="40% - Accent2 2 8 3 2" xfId="21958" xr:uid="{A16E3F80-F324-4760-9BE9-5199547F39C4}"/>
    <cellStyle name="40% - Accent2 2 8 4" xfId="12869" xr:uid="{AA10E8A2-31CA-4CC5-BF80-4347F1BD9805}"/>
    <cellStyle name="40% - Accent2 2 8 4 2" xfId="24933" xr:uid="{B07A4B09-236A-4E0E-BE60-089D6FF69BFC}"/>
    <cellStyle name="40% - Accent2 2 8 5" xfId="16006" xr:uid="{8C51D4F4-6275-4873-9996-DF47EB53460C}"/>
    <cellStyle name="40% - Accent2 2 9" xfId="1029" xr:uid="{D34AA19C-4B2C-400F-B51E-33D01112E27C}"/>
    <cellStyle name="40% - Accent2 3" xfId="697" xr:uid="{00000000-0005-0000-0000-000062000000}"/>
    <cellStyle name="40% - Accent2 3 10" xfId="10273" xr:uid="{0AA85990-F102-4FC8-BED2-F4D3D3C6A53F}"/>
    <cellStyle name="40% - Accent2 3 10 2" xfId="22337" xr:uid="{2ABC2ADD-1B40-48E7-A8AE-9AA454670552}"/>
    <cellStyle name="40% - Accent2 3 11" xfId="13213" xr:uid="{2E9B37C5-FC3D-4B90-9C08-E7FA6BA77483}"/>
    <cellStyle name="40% - Accent2 3 2" xfId="1034" xr:uid="{A39649F2-045C-45AC-A994-060E78C99CDA}"/>
    <cellStyle name="40% - Accent2 3 2 2" xfId="4322" xr:uid="{53424D0C-4DBE-4B89-B626-8557FEA6F845}"/>
    <cellStyle name="40% - Accent2 3 2 2 2" xfId="16386" xr:uid="{B91C5BAB-5ABA-4B93-98C0-BB5AFAF86B1A}"/>
    <cellStyle name="40% - Accent2 3 2 3" xfId="7298" xr:uid="{6A35ADDA-6C02-47C2-85F3-4FDE02E70013}"/>
    <cellStyle name="40% - Accent2 3 2 3 2" xfId="19362" xr:uid="{5E669502-ED3D-44A1-A6C4-96F41826142D}"/>
    <cellStyle name="40% - Accent2 3 2 4" xfId="10274" xr:uid="{E4E0CFE1-BD97-4F75-AC9E-F1A8E683CC14}"/>
    <cellStyle name="40% - Accent2 3 2 4 2" xfId="22338" xr:uid="{BAC5F95F-864B-4D13-9180-9E4B8D2D094F}"/>
    <cellStyle name="40% - Accent2 3 2 5" xfId="13338" xr:uid="{A76C200F-AEC5-46E3-8A72-55F68F445224}"/>
    <cellStyle name="40% - Accent2 3 3" xfId="1545" xr:uid="{0ACC7FCA-5AA2-4B38-BB7C-ADC93A1DC888}"/>
    <cellStyle name="40% - Accent2 3 3 2" xfId="4547" xr:uid="{7F056772-65EE-4FD1-B595-76EE3AC5954A}"/>
    <cellStyle name="40% - Accent2 3 3 2 2" xfId="16611" xr:uid="{BC4590D6-A3D1-4B2E-A915-FE53FB18A926}"/>
    <cellStyle name="40% - Accent2 3 3 3" xfId="7523" xr:uid="{492EAD35-35EC-4F91-B0B3-C92115EA362A}"/>
    <cellStyle name="40% - Accent2 3 3 3 2" xfId="19587" xr:uid="{5FB3D583-C35E-4F07-A5A5-B38AF77BF93A}"/>
    <cellStyle name="40% - Accent2 3 3 4" xfId="10498" xr:uid="{E54316BE-8581-4645-B5C6-F66DA68970F6}"/>
    <cellStyle name="40% - Accent2 3 3 4 2" xfId="22562" xr:uid="{45A5831D-8FBD-4288-8B78-AF0060260188}"/>
    <cellStyle name="40% - Accent2 3 3 5" xfId="13635" xr:uid="{BBEE3C79-3120-4207-AF92-723E3D324FB6}"/>
    <cellStyle name="40% - Accent2 3 4" xfId="1902" xr:uid="{AA56C134-5531-43C0-8F37-8FB4E98D5F07}"/>
    <cellStyle name="40% - Accent2 3 4 2" xfId="4878" xr:uid="{4BA8A4B1-5ADA-4FC8-A2AB-AB6B6771876C}"/>
    <cellStyle name="40% - Accent2 3 4 2 2" xfId="16942" xr:uid="{D813FEBA-E134-4C6C-B71C-E390F42D8EEC}"/>
    <cellStyle name="40% - Accent2 3 4 3" xfId="7854" xr:uid="{814DC18A-2C5D-4AB9-84B4-0FE5FE1C7D2F}"/>
    <cellStyle name="40% - Accent2 3 4 3 2" xfId="19918" xr:uid="{71DADDBF-435C-44F6-82C5-1AA9D59BF981}"/>
    <cellStyle name="40% - Accent2 3 4 4" xfId="10829" xr:uid="{F424499E-D1EC-44A0-A67D-9A555CBF0E4F}"/>
    <cellStyle name="40% - Accent2 3 4 4 2" xfId="22893" xr:uid="{6A8A65F3-BD84-45E0-96EA-FD74ACA0952B}"/>
    <cellStyle name="40% - Accent2 3 4 5" xfId="13966" xr:uid="{CA9B574E-758E-46D7-96D6-45BD44C2A0F8}"/>
    <cellStyle name="40% - Accent2 3 5" xfId="2777" xr:uid="{9969A2F0-E743-4BD8-9D7A-3CFF05896329}"/>
    <cellStyle name="40% - Accent2 3 5 2" xfId="5753" xr:uid="{E56B2095-BEC5-4E80-9942-7145E03DD4D7}"/>
    <cellStyle name="40% - Accent2 3 5 2 2" xfId="17817" xr:uid="{27A240A2-4567-4020-8B3D-C2A86B92CD5A}"/>
    <cellStyle name="40% - Accent2 3 5 3" xfId="8729" xr:uid="{B6FE9FD9-7D93-4D9A-9760-13DD4CC29B3D}"/>
    <cellStyle name="40% - Accent2 3 5 3 2" xfId="20793" xr:uid="{E6B9EE86-CFCB-4AE8-90CD-5E42FE778F0C}"/>
    <cellStyle name="40% - Accent2 3 5 4" xfId="11704" xr:uid="{36D928AC-D659-4295-9ED5-C429630EAA2A}"/>
    <cellStyle name="40% - Accent2 3 5 4 2" xfId="23768" xr:uid="{2EDAC558-3A6A-44C2-AF39-56AD78BE24D4}"/>
    <cellStyle name="40% - Accent2 3 5 5" xfId="14841" xr:uid="{B7DF2D85-F8E1-4545-8769-2737C757801C}"/>
    <cellStyle name="40% - Accent2 3 6" xfId="3651" xr:uid="{E2660ECA-D348-4E1F-9CE2-5C20C6129AAF}"/>
    <cellStyle name="40% - Accent2 3 6 2" xfId="6627" xr:uid="{6FB162EB-02CB-4BC0-AA97-97C27C841D80}"/>
    <cellStyle name="40% - Accent2 3 6 2 2" xfId="18691" xr:uid="{593C7A8C-D17E-4E28-8583-3E10A88D719F}"/>
    <cellStyle name="40% - Accent2 3 6 3" xfId="9603" xr:uid="{14C854A4-C2A1-4D09-B761-3A04DCD23544}"/>
    <cellStyle name="40% - Accent2 3 6 3 2" xfId="21667" xr:uid="{32505669-8533-40CC-A2A5-A0128A8EC885}"/>
    <cellStyle name="40% - Accent2 3 6 4" xfId="12578" xr:uid="{C9ED4E95-914F-456C-B20B-121CF6503A86}"/>
    <cellStyle name="40% - Accent2 3 6 4 2" xfId="24642" xr:uid="{6F93EC7F-7A76-4658-B6B0-A3A78588E8F2}"/>
    <cellStyle name="40% - Accent2 3 6 5" xfId="15715" xr:uid="{6A987B48-BA0A-47E3-9FB9-747AA8023A8D}"/>
    <cellStyle name="40% - Accent2 3 7" xfId="1033" xr:uid="{BF7AEA36-ED13-4BEC-88FF-F2BE7F978359}"/>
    <cellStyle name="40% - Accent2 3 7 2" xfId="13337" xr:uid="{879F5058-5E28-4220-BBD6-94651BBA653E}"/>
    <cellStyle name="40% - Accent2 3 8" xfId="4321" xr:uid="{C0B3FE41-5277-42D2-BD5B-B88A9DBD6CDB}"/>
    <cellStyle name="40% - Accent2 3 8 2" xfId="16385" xr:uid="{69D08E98-00E1-4517-B4E6-5C42400F539E}"/>
    <cellStyle name="40% - Accent2 3 9" xfId="7297" xr:uid="{011C4111-4A98-45C3-8500-C9F83C6121BD}"/>
    <cellStyle name="40% - Accent2 3 9 2" xfId="19361" xr:uid="{AF9E2AEB-9E36-4ED4-A538-31155E245719}"/>
    <cellStyle name="40% - Accent2 4" xfId="1035" xr:uid="{F364BE44-0595-4013-B46E-FDDA1FEBDDB0}"/>
    <cellStyle name="40% - Accent2 4 2" xfId="4323" xr:uid="{25BDF8CE-666D-4A49-AE7E-2AF2852AD02A}"/>
    <cellStyle name="40% - Accent2 4 2 2" xfId="16387" xr:uid="{766EA6A7-4ECD-4EFE-9716-4632FBEF28B6}"/>
    <cellStyle name="40% - Accent2 4 3" xfId="7299" xr:uid="{D1C7218E-C71C-4027-89D3-A094807DC52F}"/>
    <cellStyle name="40% - Accent2 4 3 2" xfId="19363" xr:uid="{26ABE444-D290-41AF-807F-6B01D01901B2}"/>
    <cellStyle name="40% - Accent2 4 4" xfId="10275" xr:uid="{B8BD49D8-E92D-4B5B-BD94-EAEE852A2020}"/>
    <cellStyle name="40% - Accent2 4 4 2" xfId="22339" xr:uid="{F95131F5-EE7F-4BA5-B1F0-DB947A02244E}"/>
    <cellStyle name="40% - Accent2 4 5" xfId="13339" xr:uid="{8777A4E7-FD11-4C16-8BCD-0C170CCAC00D}"/>
    <cellStyle name="40% - Accent2 5" xfId="1036" xr:uid="{5AB8147A-E624-4411-8EDC-F6FF5ACA60A9}"/>
    <cellStyle name="40% - Accent2 5 2" xfId="4324" xr:uid="{A79B3EBF-1263-4EC6-917C-3D4637125A11}"/>
    <cellStyle name="40% - Accent2 5 2 2" xfId="16388" xr:uid="{06563388-BC49-46DE-B157-AF523D557EAB}"/>
    <cellStyle name="40% - Accent2 5 3" xfId="7300" xr:uid="{E246206D-F7FF-45D8-8CA4-CC5CB75F174C}"/>
    <cellStyle name="40% - Accent2 5 3 2" xfId="19364" xr:uid="{15A8EE67-A07F-445E-A71F-7CEAD08FB489}"/>
    <cellStyle name="40% - Accent2 5 4" xfId="10276" xr:uid="{BDB9017B-E2BA-4660-A87C-CCA1C96AFA13}"/>
    <cellStyle name="40% - Accent2 5 4 2" xfId="22340" xr:uid="{2FB33E91-9034-41F9-8567-9CAF51A41538}"/>
    <cellStyle name="40% - Accent2 5 5" xfId="13340" xr:uid="{95F48B2F-5D6D-4E15-AF37-4E25C7A95FE0}"/>
    <cellStyle name="40% - Accent2 6" xfId="1591" xr:uid="{39CB1A67-2005-4781-9E9D-8D837B5FBFDC}"/>
    <cellStyle name="40% - Accent2 6 2" xfId="4585" xr:uid="{4E9338DA-6A7D-4FB3-B0E4-179BAB326088}"/>
    <cellStyle name="40% - Accent2 6 2 2" xfId="16649" xr:uid="{B09DC0F2-D096-4FEA-947D-1DE88CA78ABF}"/>
    <cellStyle name="40% - Accent2 6 3" xfId="7561" xr:uid="{235F1DA1-46B2-401B-A7DC-A785BEC1FCA2}"/>
    <cellStyle name="40% - Accent2 6 3 2" xfId="19625" xr:uid="{EBCD3DB6-7636-4BAB-9E11-5B7D1317A4B2}"/>
    <cellStyle name="40% - Accent2 6 4" xfId="10536" xr:uid="{D14160DA-BF2A-48B3-A7B7-34B42CD63C31}"/>
    <cellStyle name="40% - Accent2 6 4 2" xfId="22600" xr:uid="{53E98B27-5B98-4DFB-BE33-A392BEB968DD}"/>
    <cellStyle name="40% - Accent2 6 5" xfId="13673" xr:uid="{76933CB7-9DED-4A2B-8556-411652349286}"/>
    <cellStyle name="40% - Accent2 7" xfId="2486" xr:uid="{881AC50B-6BEB-44FD-9484-59E32D56DC79}"/>
    <cellStyle name="40% - Accent2 7 2" xfId="5462" xr:uid="{CF6332D5-6AA0-4071-9AB5-376E9DF51D6D}"/>
    <cellStyle name="40% - Accent2 7 2 2" xfId="17526" xr:uid="{82EE0C84-407C-401D-8CA4-BC8E4548DBCF}"/>
    <cellStyle name="40% - Accent2 7 3" xfId="8438" xr:uid="{9A4E964F-0B53-4D99-8B52-938AEBB43483}"/>
    <cellStyle name="40% - Accent2 7 3 2" xfId="20502" xr:uid="{A7EDCB06-EF05-4FBE-B8AF-953621A54423}"/>
    <cellStyle name="40% - Accent2 7 4" xfId="11413" xr:uid="{307A0924-81E2-480F-BED8-77BC9CC4872D}"/>
    <cellStyle name="40% - Accent2 7 4 2" xfId="23477" xr:uid="{F00BB5E0-33DB-4BB6-939B-3336AA76B365}"/>
    <cellStyle name="40% - Accent2 7 5" xfId="14550" xr:uid="{7A2AF244-DDC8-4287-A908-898AB2D89CD0}"/>
    <cellStyle name="40% - Accent2 8" xfId="3360" xr:uid="{4D82944B-4832-4141-B9E7-19AA579477A0}"/>
    <cellStyle name="40% - Accent2 8 2" xfId="6336" xr:uid="{6986687C-6EEC-4071-BB07-DB033564EBED}"/>
    <cellStyle name="40% - Accent2 8 2 2" xfId="18400" xr:uid="{383EEFD7-D7E2-40E7-AB7F-B9E6DC43CAB7}"/>
    <cellStyle name="40% - Accent2 8 3" xfId="9312" xr:uid="{37108B30-573B-40E9-B655-668CB2B65505}"/>
    <cellStyle name="40% - Accent2 8 3 2" xfId="21376" xr:uid="{4DA2849B-2920-4862-854E-994936C9AF85}"/>
    <cellStyle name="40% - Accent2 8 4" xfId="12287" xr:uid="{EB054CB1-3DED-42BB-AD62-FEF78429C421}"/>
    <cellStyle name="40% - Accent2 8 4 2" xfId="24351" xr:uid="{ED2895ED-42BA-482C-AE5A-8A5989E888F9}"/>
    <cellStyle name="40% - Accent2 8 5" xfId="15424" xr:uid="{514B010C-BC3D-43B2-8ABC-5BDD663F4946}"/>
    <cellStyle name="40% - Accent2 9" xfId="1028" xr:uid="{478818FA-E552-44BF-9947-3C99D93B621B}"/>
    <cellStyle name="40% - Accent2 9 2" xfId="13334" xr:uid="{A7140289-2F5D-43B2-8FAA-CA40174AD330}"/>
    <cellStyle name="40% - Accent3" xfId="98" xr:uid="{00000000-0005-0000-0000-000063000000}"/>
    <cellStyle name="40% - Accent3 10" xfId="4325" xr:uid="{C4370774-2941-4A49-9ABF-7C1BD905E2FB}"/>
    <cellStyle name="40% - Accent3 10 2" xfId="16389" xr:uid="{FB9408B3-2C0C-4A01-AC8B-5DE449181E48}"/>
    <cellStyle name="40% - Accent3 11" xfId="7301" xr:uid="{9CD721EF-4F9C-40B4-BB12-0DEE84492255}"/>
    <cellStyle name="40% - Accent3 11 2" xfId="19365" xr:uid="{3C68F002-E8A9-49AB-8B5E-30AEFEB5A9AA}"/>
    <cellStyle name="40% - Accent3 12" xfId="10277" xr:uid="{6D23ADAA-6281-45FB-AB33-9A79AC6E1DFF}"/>
    <cellStyle name="40% - Accent3 12 2" xfId="22341" xr:uid="{45F1DDFC-87E4-4DAB-844F-CEACD02EC4CC}"/>
    <cellStyle name="40% - Accent3 2" xfId="99" xr:uid="{00000000-0005-0000-0000-000064000000}"/>
    <cellStyle name="40% - Accent3 2 10" xfId="13169" xr:uid="{6879B525-55FA-4CB9-B004-21FBB9C5820B}"/>
    <cellStyle name="40% - Accent3 2 2" xfId="1039" xr:uid="{6094FA50-C351-45DF-BC9F-1A8BBD069340}"/>
    <cellStyle name="40% - Accent3 2 2 2" xfId="4326" xr:uid="{048C9DB0-5BF2-4E41-805E-250DD2CE6859}"/>
    <cellStyle name="40% - Accent3 2 2 2 2" xfId="16390" xr:uid="{358C34B9-D43E-44FF-85E9-50C0454BB155}"/>
    <cellStyle name="40% - Accent3 2 2 3" xfId="7302" xr:uid="{38559693-8217-45A7-ABCE-1175DAE33F42}"/>
    <cellStyle name="40% - Accent3 2 2 3 2" xfId="19366" xr:uid="{18D757F6-6505-4A7D-93FB-38E43DA24016}"/>
    <cellStyle name="40% - Accent3 2 2 4" xfId="10278" xr:uid="{BE454AB3-85A1-44A6-A46C-1CD15D875642}"/>
    <cellStyle name="40% - Accent3 2 2 4 2" xfId="22342" xr:uid="{485B35CA-E444-4687-94CB-D89BF3197090}"/>
    <cellStyle name="40% - Accent3 2 2 5" xfId="13342" xr:uid="{3E1D60E3-10E0-48D0-9C52-89C2B81F1127}"/>
    <cellStyle name="40% - Accent3 2 3" xfId="1040" xr:uid="{38D0126F-50A9-420D-9EF6-C7884D4175AA}"/>
    <cellStyle name="40% - Accent3 2 4" xfId="1041" xr:uid="{2852732C-D657-40D7-80ED-F867F7CF035C}"/>
    <cellStyle name="40% - Accent3 2 4 2" xfId="4327" xr:uid="{E9CC5161-AD52-4D2A-9DB1-6E75AAD88F35}"/>
    <cellStyle name="40% - Accent3 2 4 2 2" xfId="16391" xr:uid="{A79EA43E-B491-4366-98E8-6627B5F76AE6}"/>
    <cellStyle name="40% - Accent3 2 4 3" xfId="7303" xr:uid="{D7D7CFF3-43E4-4DAD-B260-0FFCEDEABAE4}"/>
    <cellStyle name="40% - Accent3 2 4 3 2" xfId="19367" xr:uid="{72AC578F-E733-40D9-AA77-3613DC66C402}"/>
    <cellStyle name="40% - Accent3 2 4 4" xfId="10279" xr:uid="{DA58F693-3A5E-4214-B4FC-3C37FE6ED5EE}"/>
    <cellStyle name="40% - Accent3 2 4 4 2" xfId="22343" xr:uid="{30A2B681-D038-4970-A4C6-0F94114FFD99}"/>
    <cellStyle name="40% - Accent3 2 4 5" xfId="13343" xr:uid="{B20FD31A-C555-47BC-820B-55A06BB3A9B3}"/>
    <cellStyle name="40% - Accent3 2 5" xfId="1500" xr:uid="{51DB4DA9-8713-4F9D-865A-4C458844C364}"/>
    <cellStyle name="40% - Accent3 2 5 2" xfId="4502" xr:uid="{CB14F2B1-2337-472B-9D6F-CE6A46A94B43}"/>
    <cellStyle name="40% - Accent3 2 5 2 2" xfId="16566" xr:uid="{B0695E0D-52AE-48DB-BC02-7CA8592EE83E}"/>
    <cellStyle name="40% - Accent3 2 5 3" xfId="7478" xr:uid="{35D8DF82-4E0E-49D0-BA9A-45E167E59F22}"/>
    <cellStyle name="40% - Accent3 2 5 3 2" xfId="19542" xr:uid="{4C5FA99B-2432-4331-80A4-1AE4E2CFDE9C}"/>
    <cellStyle name="40% - Accent3 2 5 4" xfId="10453" xr:uid="{ADDBF6C7-9FEC-4D89-B89B-433EF9DCED11}"/>
    <cellStyle name="40% - Accent3 2 5 4 2" xfId="22517" xr:uid="{3444ACFF-32C9-444C-AC0B-826CDCCF7F12}"/>
    <cellStyle name="40% - Accent3 2 5 5" xfId="13590" xr:uid="{E21B0D8C-778D-47D4-A90F-1F70E07A987C}"/>
    <cellStyle name="40% - Accent3 2 6" xfId="2194" xr:uid="{6E24A8BA-CF31-4F34-9F5A-5656695DE7BD}"/>
    <cellStyle name="40% - Accent3 2 6 2" xfId="5170" xr:uid="{1CBF5B52-C51B-4275-8C32-0D8D7E2467FD}"/>
    <cellStyle name="40% - Accent3 2 6 2 2" xfId="17234" xr:uid="{E21D42F4-86E6-4027-AD03-54540050C63D}"/>
    <cellStyle name="40% - Accent3 2 6 3" xfId="8146" xr:uid="{4E4D828F-E315-437F-9F5D-510BDCFAC7A2}"/>
    <cellStyle name="40% - Accent3 2 6 3 2" xfId="20210" xr:uid="{FD78A4B7-1A86-4821-96F5-BE81784C0514}"/>
    <cellStyle name="40% - Accent3 2 6 4" xfId="11121" xr:uid="{93878F1C-E4FB-4B92-9EA5-3214BDA0B573}"/>
    <cellStyle name="40% - Accent3 2 6 4 2" xfId="23185" xr:uid="{11577DE8-F403-4E79-A7F6-B599EA3957C2}"/>
    <cellStyle name="40% - Accent3 2 6 5" xfId="14258" xr:uid="{7A28CCE8-465A-4F00-939A-82B7310A831E}"/>
    <cellStyle name="40% - Accent3 2 7" xfId="3069" xr:uid="{43AE02AE-E835-4A8E-A21F-228EFC67D744}"/>
    <cellStyle name="40% - Accent3 2 7 2" xfId="6045" xr:uid="{8DF8DE61-84DF-4BC1-BB7C-CD0693E62687}"/>
    <cellStyle name="40% - Accent3 2 7 2 2" xfId="18109" xr:uid="{853F4488-B1FF-481A-BAE7-A48C18FDC110}"/>
    <cellStyle name="40% - Accent3 2 7 3" xfId="9021" xr:uid="{264BDEDE-C461-4B33-ACBE-9959F35C0C6D}"/>
    <cellStyle name="40% - Accent3 2 7 3 2" xfId="21085" xr:uid="{A7E553F3-6BAC-47EF-AD8E-D9DB338A7206}"/>
    <cellStyle name="40% - Accent3 2 7 4" xfId="11996" xr:uid="{615628DD-EBB0-4E3F-B663-990B74014E3C}"/>
    <cellStyle name="40% - Accent3 2 7 4 2" xfId="24060" xr:uid="{66FFEB1D-BEBE-4739-A1BD-A1E14BFC569E}"/>
    <cellStyle name="40% - Accent3 2 7 5" xfId="15133" xr:uid="{6F36F6E1-345A-48CD-AAD2-03D34538B683}"/>
    <cellStyle name="40% - Accent3 2 8" xfId="3943" xr:uid="{A42AEEE5-E5CB-4861-822B-B4394406F216}"/>
    <cellStyle name="40% - Accent3 2 8 2" xfId="6919" xr:uid="{9FA0E06E-1107-4080-8F66-3E69CAC2CFB7}"/>
    <cellStyle name="40% - Accent3 2 8 2 2" xfId="18983" xr:uid="{17B977FC-9BB1-419C-9187-3459BF89DC2D}"/>
    <cellStyle name="40% - Accent3 2 8 3" xfId="9895" xr:uid="{DFF9D389-9204-4AB7-9001-73354B6F2CF3}"/>
    <cellStyle name="40% - Accent3 2 8 3 2" xfId="21959" xr:uid="{3CBC0B0D-79C4-4B7E-96CF-FD56F5E380A3}"/>
    <cellStyle name="40% - Accent3 2 8 4" xfId="12870" xr:uid="{E4386F29-88DB-4323-BF09-B0D95D882AFE}"/>
    <cellStyle name="40% - Accent3 2 8 4 2" xfId="24934" xr:uid="{2B78E7C5-C874-476C-A418-1AB08E261920}"/>
    <cellStyle name="40% - Accent3 2 8 5" xfId="16007" xr:uid="{0520364D-DF7C-4228-BFB4-8E88A58BBBD0}"/>
    <cellStyle name="40% - Accent3 2 9" xfId="1038" xr:uid="{84528857-8C8C-43A8-A86B-1E3ECA7EB50D}"/>
    <cellStyle name="40% - Accent3 3" xfId="698" xr:uid="{00000000-0005-0000-0000-000065000000}"/>
    <cellStyle name="40% - Accent3 3 10" xfId="10280" xr:uid="{7429CA94-5BBA-49CF-914B-BF1402863D45}"/>
    <cellStyle name="40% - Accent3 3 10 2" xfId="22344" xr:uid="{D09EE974-6501-457B-85D3-B814EEBD7BE0}"/>
    <cellStyle name="40% - Accent3 3 11" xfId="13214" xr:uid="{650B8C65-B1CF-4B9E-A18E-0309BE06E39C}"/>
    <cellStyle name="40% - Accent3 3 2" xfId="1043" xr:uid="{C1A5ABC6-B0D2-48DF-AC67-F0594DED0048}"/>
    <cellStyle name="40% - Accent3 3 2 2" xfId="4329" xr:uid="{4575A6B7-C850-4B09-AA48-CDD856F67CA3}"/>
    <cellStyle name="40% - Accent3 3 2 2 2" xfId="16393" xr:uid="{188F5272-832C-468E-AD5A-D79C908914B2}"/>
    <cellStyle name="40% - Accent3 3 2 3" xfId="7305" xr:uid="{1AB368C6-3393-4D49-9179-A0F60159C73A}"/>
    <cellStyle name="40% - Accent3 3 2 3 2" xfId="19369" xr:uid="{A7E0BCC2-4B74-4118-93B8-0C036BFA8738}"/>
    <cellStyle name="40% - Accent3 3 2 4" xfId="10281" xr:uid="{1BAAE8D5-5EBE-4936-B137-CADF380B3673}"/>
    <cellStyle name="40% - Accent3 3 2 4 2" xfId="22345" xr:uid="{8CFEF555-6692-4EF6-B8A9-C87EC170020E}"/>
    <cellStyle name="40% - Accent3 3 2 5" xfId="13345" xr:uid="{C1BA1205-0043-4047-9DC7-AB23110D3755}"/>
    <cellStyle name="40% - Accent3 3 3" xfId="1546" xr:uid="{DDADFFF9-11DC-4D0D-A2A1-FB93DB3EA066}"/>
    <cellStyle name="40% - Accent3 3 3 2" xfId="4548" xr:uid="{8AACC839-F443-40BD-B7ED-88FAF76765FD}"/>
    <cellStyle name="40% - Accent3 3 3 2 2" xfId="16612" xr:uid="{060737D1-2C03-48D4-9515-710C4FC22FD6}"/>
    <cellStyle name="40% - Accent3 3 3 3" xfId="7524" xr:uid="{4DA75776-5468-4226-BA1D-AD32AB30E4CB}"/>
    <cellStyle name="40% - Accent3 3 3 3 2" xfId="19588" xr:uid="{9928453C-09AB-421E-9590-4A23D229CDC2}"/>
    <cellStyle name="40% - Accent3 3 3 4" xfId="10499" xr:uid="{CF6D6A5A-9192-4D0A-8617-85076AE999F4}"/>
    <cellStyle name="40% - Accent3 3 3 4 2" xfId="22563" xr:uid="{F69CFDAB-1386-47ED-BE19-A91C690FFE61}"/>
    <cellStyle name="40% - Accent3 3 3 5" xfId="13636" xr:uid="{6F6C24FD-1797-427A-84E9-D691A651C70D}"/>
    <cellStyle name="40% - Accent3 3 4" xfId="1903" xr:uid="{D9C3FCD3-E8F8-4829-90C3-8C30955B71E2}"/>
    <cellStyle name="40% - Accent3 3 4 2" xfId="4879" xr:uid="{E7521EEA-C4A9-4DC2-9D00-93C1D99410F9}"/>
    <cellStyle name="40% - Accent3 3 4 2 2" xfId="16943" xr:uid="{51DC9CA2-0503-4A64-9B44-D9B3137D4F23}"/>
    <cellStyle name="40% - Accent3 3 4 3" xfId="7855" xr:uid="{FCA58B48-3DE6-476C-9A22-7D7209FA90A5}"/>
    <cellStyle name="40% - Accent3 3 4 3 2" xfId="19919" xr:uid="{B16391D0-A218-4269-99BC-3DF8D1CF7B20}"/>
    <cellStyle name="40% - Accent3 3 4 4" xfId="10830" xr:uid="{14A2DFD7-380B-4D9E-9900-49FC0A4B9FD1}"/>
    <cellStyle name="40% - Accent3 3 4 4 2" xfId="22894" xr:uid="{54ADEDCB-7C23-4243-AC55-42736AE02822}"/>
    <cellStyle name="40% - Accent3 3 4 5" xfId="13967" xr:uid="{4ABB9D1F-DE49-4CBF-AF13-AE98BF3EE7B0}"/>
    <cellStyle name="40% - Accent3 3 5" xfId="2778" xr:uid="{AEEF5D0A-246C-4721-843E-46578D583FC3}"/>
    <cellStyle name="40% - Accent3 3 5 2" xfId="5754" xr:uid="{26FD31CD-026E-4909-947A-33A9C4C400A7}"/>
    <cellStyle name="40% - Accent3 3 5 2 2" xfId="17818" xr:uid="{52B1C871-D0B7-49E8-955B-FCA06787AABE}"/>
    <cellStyle name="40% - Accent3 3 5 3" xfId="8730" xr:uid="{48F03E5D-3DD3-427D-9623-2C30B842B3C7}"/>
    <cellStyle name="40% - Accent3 3 5 3 2" xfId="20794" xr:uid="{E6924044-D1F6-41DD-9307-9CCC937FE7BB}"/>
    <cellStyle name="40% - Accent3 3 5 4" xfId="11705" xr:uid="{0BC35E9B-38B5-4A22-A97A-32E7226E4E5F}"/>
    <cellStyle name="40% - Accent3 3 5 4 2" xfId="23769" xr:uid="{750230D5-121C-4906-9A4F-347A2337255D}"/>
    <cellStyle name="40% - Accent3 3 5 5" xfId="14842" xr:uid="{CFA41A6A-494A-463B-91D3-08B4E772F740}"/>
    <cellStyle name="40% - Accent3 3 6" xfId="3652" xr:uid="{684B1B4E-2DCD-4D38-8EA4-B3AEC2FA2E71}"/>
    <cellStyle name="40% - Accent3 3 6 2" xfId="6628" xr:uid="{1C5C9099-1F19-4446-B6BC-8F2D44BB8E6C}"/>
    <cellStyle name="40% - Accent3 3 6 2 2" xfId="18692" xr:uid="{7754B17F-628B-490B-ABB9-32C859DDE1F1}"/>
    <cellStyle name="40% - Accent3 3 6 3" xfId="9604" xr:uid="{4680099E-F656-45F6-AC55-511DFC6CBC1D}"/>
    <cellStyle name="40% - Accent3 3 6 3 2" xfId="21668" xr:uid="{764D5F90-711A-4671-BE65-6E213856159B}"/>
    <cellStyle name="40% - Accent3 3 6 4" xfId="12579" xr:uid="{B6E6D4D1-330D-41CB-98DC-BCF9FCC89BD0}"/>
    <cellStyle name="40% - Accent3 3 6 4 2" xfId="24643" xr:uid="{9D58A208-F805-4681-AAA4-96DB3502390F}"/>
    <cellStyle name="40% - Accent3 3 6 5" xfId="15716" xr:uid="{F63F47B5-3F89-41E8-8777-8FABF06FB00B}"/>
    <cellStyle name="40% - Accent3 3 7" xfId="1042" xr:uid="{E2162650-F025-4FCB-B81B-35CF04AF78E8}"/>
    <cellStyle name="40% - Accent3 3 7 2" xfId="13344" xr:uid="{E9AEB450-0119-4A81-8243-A0DFF14EB75C}"/>
    <cellStyle name="40% - Accent3 3 8" xfId="4328" xr:uid="{AC868B95-1167-48E2-B207-F0A05A0B045C}"/>
    <cellStyle name="40% - Accent3 3 8 2" xfId="16392" xr:uid="{8033BD6D-3D68-4C2F-9584-AB63D52B480B}"/>
    <cellStyle name="40% - Accent3 3 9" xfId="7304" xr:uid="{EA6ABADE-3B7C-45FD-9948-4DDF01DA0264}"/>
    <cellStyle name="40% - Accent3 3 9 2" xfId="19368" xr:uid="{05072505-5B82-4A27-8664-3E9A6903F00B}"/>
    <cellStyle name="40% - Accent3 4" xfId="1044" xr:uid="{93612F38-F784-4B67-A0CD-36C65B03552E}"/>
    <cellStyle name="40% - Accent3 4 2" xfId="4330" xr:uid="{AC433FD7-6A7F-49A5-8595-C7E26CA150DF}"/>
    <cellStyle name="40% - Accent3 4 2 2" xfId="16394" xr:uid="{AFEA892D-E2C8-46F7-94C2-D2E3B6ADE828}"/>
    <cellStyle name="40% - Accent3 4 3" xfId="7306" xr:uid="{CC0F4679-3914-4D34-B4E9-88E1E534BC2B}"/>
    <cellStyle name="40% - Accent3 4 3 2" xfId="19370" xr:uid="{4FCBAF0C-8F7C-425E-B267-4A467EF42EDF}"/>
    <cellStyle name="40% - Accent3 4 4" xfId="10282" xr:uid="{E7BCC480-E519-47A6-A17A-9180DB647283}"/>
    <cellStyle name="40% - Accent3 4 4 2" xfId="22346" xr:uid="{CB79F065-11EC-4068-87AB-A4528C05969D}"/>
    <cellStyle name="40% - Accent3 4 5" xfId="13346" xr:uid="{6D9F37EC-15B2-4BF4-AE10-431284D15DAF}"/>
    <cellStyle name="40% - Accent3 5" xfId="1045" xr:uid="{2D14A549-F90A-4D5C-A6C4-5845D56F5DFA}"/>
    <cellStyle name="40% - Accent3 5 2" xfId="4331" xr:uid="{92D954A3-DACB-408C-9363-E912B9946EE2}"/>
    <cellStyle name="40% - Accent3 5 2 2" xfId="16395" xr:uid="{F2BA159F-C7C7-4D22-B532-C9183AD8550E}"/>
    <cellStyle name="40% - Accent3 5 3" xfId="7307" xr:uid="{9C47F229-1B95-47E3-9BD1-492BD656D8C4}"/>
    <cellStyle name="40% - Accent3 5 3 2" xfId="19371" xr:uid="{CBFA79B0-77D9-4D81-ABC5-E3CA28ABAFC6}"/>
    <cellStyle name="40% - Accent3 5 4" xfId="10283" xr:uid="{08212A83-5C87-4643-8632-5DF7ECCD1A70}"/>
    <cellStyle name="40% - Accent3 5 4 2" xfId="22347" xr:uid="{D8A65ED2-2527-41D9-9254-67F2487AAF36}"/>
    <cellStyle name="40% - Accent3 5 5" xfId="13347" xr:uid="{A06426BA-461C-41B0-A51F-223559B1C8FA}"/>
    <cellStyle name="40% - Accent3 6" xfId="1592" xr:uid="{D97D60C1-DBA4-46E9-9C78-58DAA8FAB461}"/>
    <cellStyle name="40% - Accent3 6 2" xfId="4586" xr:uid="{2138A3A1-8FE3-4022-BE14-AF02DCC3324E}"/>
    <cellStyle name="40% - Accent3 6 2 2" xfId="16650" xr:uid="{774195F4-0C13-4343-9311-410E8C4C5EA7}"/>
    <cellStyle name="40% - Accent3 6 3" xfId="7562" xr:uid="{BC0680CF-7B64-4C0B-A4EB-23303AEAA6F3}"/>
    <cellStyle name="40% - Accent3 6 3 2" xfId="19626" xr:uid="{D9B5B96B-2822-4535-832A-E9F14990063F}"/>
    <cellStyle name="40% - Accent3 6 4" xfId="10537" xr:uid="{9FFE0B3C-DD0C-4923-A617-86884FAE67B0}"/>
    <cellStyle name="40% - Accent3 6 4 2" xfId="22601" xr:uid="{CC19CEFC-BDC2-4D8E-9537-FBBB2B77B9F0}"/>
    <cellStyle name="40% - Accent3 6 5" xfId="13674" xr:uid="{77216825-4C2A-4914-8B2C-9EBF0A0A22A3}"/>
    <cellStyle name="40% - Accent3 7" xfId="2487" xr:uid="{8DF42198-2949-4D84-A8C8-A0EB6FA9BE44}"/>
    <cellStyle name="40% - Accent3 7 2" xfId="5463" xr:uid="{299F89B1-8B93-4A6C-B8B0-D1D1285CCDEC}"/>
    <cellStyle name="40% - Accent3 7 2 2" xfId="17527" xr:uid="{97BB7E88-C086-4CEC-9A90-A48FE4F515C8}"/>
    <cellStyle name="40% - Accent3 7 3" xfId="8439" xr:uid="{0BF3877F-F386-4CDD-8799-8EC1CEEB7421}"/>
    <cellStyle name="40% - Accent3 7 3 2" xfId="20503" xr:uid="{EC1431A7-E732-46EB-946C-751D8C3BCE1B}"/>
    <cellStyle name="40% - Accent3 7 4" xfId="11414" xr:uid="{1AC2B1F9-445F-4BC6-A04A-191901096F62}"/>
    <cellStyle name="40% - Accent3 7 4 2" xfId="23478" xr:uid="{55FC3EA7-A938-46D1-BE3C-10ADA2F1BDC9}"/>
    <cellStyle name="40% - Accent3 7 5" xfId="14551" xr:uid="{0D1ED3F6-1843-4EC9-BF03-3C86FF390847}"/>
    <cellStyle name="40% - Accent3 8" xfId="3361" xr:uid="{B01C5B36-C865-4014-B388-186090B3554C}"/>
    <cellStyle name="40% - Accent3 8 2" xfId="6337" xr:uid="{1C79A2B3-CA52-4206-AE4C-6762EF403881}"/>
    <cellStyle name="40% - Accent3 8 2 2" xfId="18401" xr:uid="{11A233BF-CA5E-4D2A-A1E9-8A89824B29CE}"/>
    <cellStyle name="40% - Accent3 8 3" xfId="9313" xr:uid="{FE68AD55-2455-45BC-B051-FADD5B494975}"/>
    <cellStyle name="40% - Accent3 8 3 2" xfId="21377" xr:uid="{00AE0834-F2EC-4836-862E-5EE192F3C0DA}"/>
    <cellStyle name="40% - Accent3 8 4" xfId="12288" xr:uid="{D672A601-D2AD-4D07-B346-A7330A305198}"/>
    <cellStyle name="40% - Accent3 8 4 2" xfId="24352" xr:uid="{BB9B8AE2-3E81-4403-BB09-E39CF0DFD872}"/>
    <cellStyle name="40% - Accent3 8 5" xfId="15425" xr:uid="{295262CD-EECC-42E7-BAB7-2F13CB552814}"/>
    <cellStyle name="40% - Accent3 9" xfId="1037" xr:uid="{B640199F-53A4-4FC6-A900-949B1FBF10F9}"/>
    <cellStyle name="40% - Accent3 9 2" xfId="13341" xr:uid="{C235C8E6-A1D9-4DA1-A977-BB7CEAA3A8DB}"/>
    <cellStyle name="40% - Accent4" xfId="100" xr:uid="{00000000-0005-0000-0000-000066000000}"/>
    <cellStyle name="40% - Accent4 10" xfId="4332" xr:uid="{40CAD4FB-566D-4D8F-A27E-353475FD1CD8}"/>
    <cellStyle name="40% - Accent4 10 2" xfId="16396" xr:uid="{73E957E0-A416-4FD9-95DF-9C82DD49A1B7}"/>
    <cellStyle name="40% - Accent4 11" xfId="7308" xr:uid="{38575FA9-4891-4688-AD36-2B031F888ED3}"/>
    <cellStyle name="40% - Accent4 11 2" xfId="19372" xr:uid="{2B45E09B-431C-46A0-B1C2-3ABDCF99D8A7}"/>
    <cellStyle name="40% - Accent4 12" xfId="10284" xr:uid="{5B941268-947B-4D25-A83B-F8D2A8133F72}"/>
    <cellStyle name="40% - Accent4 12 2" xfId="22348" xr:uid="{D7E1A50F-DC7B-4B90-8C40-29E4145A1017}"/>
    <cellStyle name="40% - Accent4 2" xfId="101" xr:uid="{00000000-0005-0000-0000-000067000000}"/>
    <cellStyle name="40% - Accent4 2 10" xfId="13170" xr:uid="{1192DC18-7ED8-4EDB-8B9D-376F768C7BE7}"/>
    <cellStyle name="40% - Accent4 2 2" xfId="1048" xr:uid="{EF57D66C-0303-462F-92E8-1449712861FA}"/>
    <cellStyle name="40% - Accent4 2 2 2" xfId="4333" xr:uid="{DFF0DD37-9150-4F9A-B453-34CE867432DF}"/>
    <cellStyle name="40% - Accent4 2 2 2 2" xfId="16397" xr:uid="{07A5A24E-50A2-48BF-9FE1-5A9BAD652423}"/>
    <cellStyle name="40% - Accent4 2 2 3" xfId="7309" xr:uid="{D74120D9-A610-48A3-9E0A-3DEBCF030B08}"/>
    <cellStyle name="40% - Accent4 2 2 3 2" xfId="19373" xr:uid="{6083192C-8189-485B-BD40-0336EF4DAC11}"/>
    <cellStyle name="40% - Accent4 2 2 4" xfId="10285" xr:uid="{E08DFEFF-38A2-4702-8869-C998E67937A3}"/>
    <cellStyle name="40% - Accent4 2 2 4 2" xfId="22349" xr:uid="{C36EBA0D-3379-48D6-972C-D68F868F8CCB}"/>
    <cellStyle name="40% - Accent4 2 2 5" xfId="13349" xr:uid="{59B39FB4-BBBB-496F-9CA1-2CF05E4F2FDB}"/>
    <cellStyle name="40% - Accent4 2 3" xfId="1049" xr:uid="{B9872AA1-F976-4BC5-9BCE-2D16553D9AEB}"/>
    <cellStyle name="40% - Accent4 2 4" xfId="1050" xr:uid="{12953879-259A-466E-9F10-BD9551599464}"/>
    <cellStyle name="40% - Accent4 2 4 2" xfId="4334" xr:uid="{792C0EC9-5E07-4197-8010-C26BD9E0A5FD}"/>
    <cellStyle name="40% - Accent4 2 4 2 2" xfId="16398" xr:uid="{81BCD04A-41C0-4085-B2E6-024095F2D776}"/>
    <cellStyle name="40% - Accent4 2 4 3" xfId="7310" xr:uid="{92819397-A35A-4E80-8876-66C579C2C8B2}"/>
    <cellStyle name="40% - Accent4 2 4 3 2" xfId="19374" xr:uid="{5E44DD78-B881-47D2-8210-C2BC92AA2031}"/>
    <cellStyle name="40% - Accent4 2 4 4" xfId="10286" xr:uid="{A9ABFACA-DDD9-4BFE-B843-556EE3E2A8A9}"/>
    <cellStyle name="40% - Accent4 2 4 4 2" xfId="22350" xr:uid="{317DFB85-6B62-42AF-B51E-892B80857CD1}"/>
    <cellStyle name="40% - Accent4 2 4 5" xfId="13350" xr:uid="{0918C4FE-F29E-4427-A709-D495CD4FA9D6}"/>
    <cellStyle name="40% - Accent4 2 5" xfId="1501" xr:uid="{67CA81F9-7ABB-428D-A17B-3282EA9D4BBA}"/>
    <cellStyle name="40% - Accent4 2 5 2" xfId="4503" xr:uid="{9125B240-827E-45B0-B8E5-B051A7B0C62A}"/>
    <cellStyle name="40% - Accent4 2 5 2 2" xfId="16567" xr:uid="{7F4B90E8-0D57-4E21-BE58-AB2E7DBCA340}"/>
    <cellStyle name="40% - Accent4 2 5 3" xfId="7479" xr:uid="{8A46EEDC-AA70-4411-AAEF-A0B3942403ED}"/>
    <cellStyle name="40% - Accent4 2 5 3 2" xfId="19543" xr:uid="{C26A8AD2-B74A-46C1-AD70-0E98CF436290}"/>
    <cellStyle name="40% - Accent4 2 5 4" xfId="10454" xr:uid="{3A70D258-8171-46A8-8AFF-15F740E240FE}"/>
    <cellStyle name="40% - Accent4 2 5 4 2" xfId="22518" xr:uid="{CB07ED19-747F-4D09-9CDE-26B7177D1427}"/>
    <cellStyle name="40% - Accent4 2 5 5" xfId="13591" xr:uid="{A8617656-D75A-479C-B8F2-BFF07FAA4A5F}"/>
    <cellStyle name="40% - Accent4 2 6" xfId="2195" xr:uid="{20C6AAEF-3995-4F94-A4C5-411D2CDE361A}"/>
    <cellStyle name="40% - Accent4 2 6 2" xfId="5171" xr:uid="{80C50575-FDCF-4AEE-AFBC-570C9A6C5C12}"/>
    <cellStyle name="40% - Accent4 2 6 2 2" xfId="17235" xr:uid="{379DD3C7-F3BE-46BA-B139-5D6DB86280D9}"/>
    <cellStyle name="40% - Accent4 2 6 3" xfId="8147" xr:uid="{87313BB5-AAB4-4A75-BD86-637984F497A6}"/>
    <cellStyle name="40% - Accent4 2 6 3 2" xfId="20211" xr:uid="{25BEFF36-5E87-42EA-A265-F4CD12191E6D}"/>
    <cellStyle name="40% - Accent4 2 6 4" xfId="11122" xr:uid="{32A057F5-F128-4A03-808D-1809E234CD6E}"/>
    <cellStyle name="40% - Accent4 2 6 4 2" xfId="23186" xr:uid="{33066007-85F4-436A-976A-97819917231B}"/>
    <cellStyle name="40% - Accent4 2 6 5" xfId="14259" xr:uid="{2FDF9330-346C-409D-8191-34F72508DEB2}"/>
    <cellStyle name="40% - Accent4 2 7" xfId="3070" xr:uid="{C8776840-A951-4794-ACBE-58DEF9D41DF5}"/>
    <cellStyle name="40% - Accent4 2 7 2" xfId="6046" xr:uid="{A6AAAF7C-3E2F-40A2-B820-A8FA6EAEECF7}"/>
    <cellStyle name="40% - Accent4 2 7 2 2" xfId="18110" xr:uid="{129C9E52-DE06-432F-93EB-F68802F94F75}"/>
    <cellStyle name="40% - Accent4 2 7 3" xfId="9022" xr:uid="{93C00343-A9E0-404F-9E0B-9CC4A11B5CB5}"/>
    <cellStyle name="40% - Accent4 2 7 3 2" xfId="21086" xr:uid="{3B332243-8EC6-4179-9A03-D023493D95CF}"/>
    <cellStyle name="40% - Accent4 2 7 4" xfId="11997" xr:uid="{2E9D6C07-A2B4-4AAB-BD0D-C3F864132255}"/>
    <cellStyle name="40% - Accent4 2 7 4 2" xfId="24061" xr:uid="{31C20623-3018-4D9F-9BEC-FED5CFE63D03}"/>
    <cellStyle name="40% - Accent4 2 7 5" xfId="15134" xr:uid="{91979004-59BE-4130-9B96-B45E1D994E81}"/>
    <cellStyle name="40% - Accent4 2 8" xfId="3944" xr:uid="{B0FD1DF2-8C50-4853-97D9-2AA6F4E0E382}"/>
    <cellStyle name="40% - Accent4 2 8 2" xfId="6920" xr:uid="{CBE41CC9-A19F-45AA-B888-F79BF09D3F78}"/>
    <cellStyle name="40% - Accent4 2 8 2 2" xfId="18984" xr:uid="{F779D007-5A3B-48CD-B4D7-FBEFB6C1E58B}"/>
    <cellStyle name="40% - Accent4 2 8 3" xfId="9896" xr:uid="{5C13025C-F64B-4C82-B0FD-ED67B74595A1}"/>
    <cellStyle name="40% - Accent4 2 8 3 2" xfId="21960" xr:uid="{38B4864B-AD9A-48BB-82C5-6B48A907B432}"/>
    <cellStyle name="40% - Accent4 2 8 4" xfId="12871" xr:uid="{BA5AC6BB-97F3-4352-8795-08E87B7857E1}"/>
    <cellStyle name="40% - Accent4 2 8 4 2" xfId="24935" xr:uid="{C760C990-D897-4858-A561-31BA9A3190FA}"/>
    <cellStyle name="40% - Accent4 2 8 5" xfId="16008" xr:uid="{ACE3B371-F454-4E45-99DC-C95E165C0CB6}"/>
    <cellStyle name="40% - Accent4 2 9" xfId="1047" xr:uid="{49B2CEB8-3821-4EA5-8CDC-9033966859B4}"/>
    <cellStyle name="40% - Accent4 3" xfId="699" xr:uid="{00000000-0005-0000-0000-000068000000}"/>
    <cellStyle name="40% - Accent4 3 10" xfId="10287" xr:uid="{06CF727A-08BF-416C-845F-1EE25F236405}"/>
    <cellStyle name="40% - Accent4 3 10 2" xfId="22351" xr:uid="{F4C03136-AFF5-4D50-B22F-5C8DC27821EB}"/>
    <cellStyle name="40% - Accent4 3 11" xfId="13215" xr:uid="{71E79D78-4938-4E70-BB89-A3C39A49174A}"/>
    <cellStyle name="40% - Accent4 3 2" xfId="1052" xr:uid="{070B34D9-9C45-4320-971E-DA7E1512FFC8}"/>
    <cellStyle name="40% - Accent4 3 2 2" xfId="4336" xr:uid="{4BF34CE3-3349-481B-903E-0743FDC6FC0C}"/>
    <cellStyle name="40% - Accent4 3 2 2 2" xfId="16400" xr:uid="{8BE33EA7-E8E8-40E5-8FEB-75A88FD71C4D}"/>
    <cellStyle name="40% - Accent4 3 2 3" xfId="7312" xr:uid="{E53F6D24-197C-43B7-8AAE-0D35CAF23F1E}"/>
    <cellStyle name="40% - Accent4 3 2 3 2" xfId="19376" xr:uid="{62EFFA76-B758-4DCB-9EF0-765522908F45}"/>
    <cellStyle name="40% - Accent4 3 2 4" xfId="10288" xr:uid="{0BA7B30F-2A0C-4CD1-8264-24E5A1B69B8B}"/>
    <cellStyle name="40% - Accent4 3 2 4 2" xfId="22352" xr:uid="{FDAA89FD-B02D-46C4-A400-92828033AEF0}"/>
    <cellStyle name="40% - Accent4 3 2 5" xfId="13352" xr:uid="{B59BF627-E983-4B31-8961-D971B72668BF}"/>
    <cellStyle name="40% - Accent4 3 3" xfId="1547" xr:uid="{ED3BC3F2-6986-44EF-BAC4-07ACADAD62B7}"/>
    <cellStyle name="40% - Accent4 3 3 2" xfId="4549" xr:uid="{F583046B-032F-4209-A5FD-703F0206E344}"/>
    <cellStyle name="40% - Accent4 3 3 2 2" xfId="16613" xr:uid="{015C306D-0B82-4C65-B5A2-4725A7500850}"/>
    <cellStyle name="40% - Accent4 3 3 3" xfId="7525" xr:uid="{6909D156-137A-478D-9326-D85659325E22}"/>
    <cellStyle name="40% - Accent4 3 3 3 2" xfId="19589" xr:uid="{74EB33EF-8D76-4164-8D5D-9E0D68171CB7}"/>
    <cellStyle name="40% - Accent4 3 3 4" xfId="10500" xr:uid="{835FAD9A-3DB8-43AC-AFEA-AB29EB62372E}"/>
    <cellStyle name="40% - Accent4 3 3 4 2" xfId="22564" xr:uid="{045AAB82-ADA1-4EFF-8CB0-B0D294FC821F}"/>
    <cellStyle name="40% - Accent4 3 3 5" xfId="13637" xr:uid="{AB56CB2B-4501-4271-98AF-EF1BAE11B3E9}"/>
    <cellStyle name="40% - Accent4 3 4" xfId="1904" xr:uid="{6E21E5C0-370A-49D9-9FF8-8D9528CDAF99}"/>
    <cellStyle name="40% - Accent4 3 4 2" xfId="4880" xr:uid="{97375BEE-CD1B-4370-A3FA-AAE2646B9BB7}"/>
    <cellStyle name="40% - Accent4 3 4 2 2" xfId="16944" xr:uid="{1D55FF29-4974-4525-96A4-66561D01B978}"/>
    <cellStyle name="40% - Accent4 3 4 3" xfId="7856" xr:uid="{9BE45C52-0E47-4DE5-B4B9-145CD21C97BC}"/>
    <cellStyle name="40% - Accent4 3 4 3 2" xfId="19920" xr:uid="{DE5BD7E4-D012-4E71-93B7-0522807FF6FF}"/>
    <cellStyle name="40% - Accent4 3 4 4" xfId="10831" xr:uid="{69440D8C-B7CC-4AA7-92A7-4D6DA720ECAB}"/>
    <cellStyle name="40% - Accent4 3 4 4 2" xfId="22895" xr:uid="{090F7B33-0C9E-47B5-9E9C-D1A7BC534D26}"/>
    <cellStyle name="40% - Accent4 3 4 5" xfId="13968" xr:uid="{B30419D8-520F-421B-A679-28C4E3795CBC}"/>
    <cellStyle name="40% - Accent4 3 5" xfId="2779" xr:uid="{7B121B44-4B87-45AB-9F45-724DE06859B9}"/>
    <cellStyle name="40% - Accent4 3 5 2" xfId="5755" xr:uid="{ACB34BED-FE4D-4720-A01A-1BC5FE8B7DAE}"/>
    <cellStyle name="40% - Accent4 3 5 2 2" xfId="17819" xr:uid="{3DD53C00-58F0-4C22-97A1-696ADF77119F}"/>
    <cellStyle name="40% - Accent4 3 5 3" xfId="8731" xr:uid="{B09A23BD-ED61-41B4-83FB-E33D2C2B6173}"/>
    <cellStyle name="40% - Accent4 3 5 3 2" xfId="20795" xr:uid="{9242CB49-965F-47F3-A9CE-5909D3D2158A}"/>
    <cellStyle name="40% - Accent4 3 5 4" xfId="11706" xr:uid="{9229EC0C-2973-4C9A-9AF7-0A0E4EA2D7C7}"/>
    <cellStyle name="40% - Accent4 3 5 4 2" xfId="23770" xr:uid="{974AE187-60F6-4DA9-A0EF-0A1B6095F502}"/>
    <cellStyle name="40% - Accent4 3 5 5" xfId="14843" xr:uid="{82B35196-C97C-4F95-8B9F-D090894D9286}"/>
    <cellStyle name="40% - Accent4 3 6" xfId="3653" xr:uid="{359B04DD-CEA6-4836-8823-8D1FF4B849C8}"/>
    <cellStyle name="40% - Accent4 3 6 2" xfId="6629" xr:uid="{D53E04F4-5E54-483C-ABE6-4869AEC19C63}"/>
    <cellStyle name="40% - Accent4 3 6 2 2" xfId="18693" xr:uid="{AB399833-33F0-42EE-8890-4DECFF4C2F00}"/>
    <cellStyle name="40% - Accent4 3 6 3" xfId="9605" xr:uid="{6DADB299-348B-4A0F-B376-6DF7DA07F1B0}"/>
    <cellStyle name="40% - Accent4 3 6 3 2" xfId="21669" xr:uid="{783C17FA-F9AF-4389-88A4-BF2357648EBB}"/>
    <cellStyle name="40% - Accent4 3 6 4" xfId="12580" xr:uid="{A032420D-EB55-4D17-A960-C8E2947294AA}"/>
    <cellStyle name="40% - Accent4 3 6 4 2" xfId="24644" xr:uid="{73887C61-A8B1-4BBB-ABC8-8FD8C10CD848}"/>
    <cellStyle name="40% - Accent4 3 6 5" xfId="15717" xr:uid="{20698F72-C7D5-41B0-97BF-C9A03628DF87}"/>
    <cellStyle name="40% - Accent4 3 7" xfId="1051" xr:uid="{7217AD59-AE4B-4452-8FD8-8965C478AE1A}"/>
    <cellStyle name="40% - Accent4 3 7 2" xfId="13351" xr:uid="{A7D97E8F-E625-4C03-83C3-C13282619368}"/>
    <cellStyle name="40% - Accent4 3 8" xfId="4335" xr:uid="{266545AC-7841-48BF-8878-1803EB7D3042}"/>
    <cellStyle name="40% - Accent4 3 8 2" xfId="16399" xr:uid="{64865643-879D-40FF-8AE9-C527116E908F}"/>
    <cellStyle name="40% - Accent4 3 9" xfId="7311" xr:uid="{FFF51C91-2357-4604-9B82-801577493967}"/>
    <cellStyle name="40% - Accent4 3 9 2" xfId="19375" xr:uid="{C226686F-1C4F-4DF3-A7B6-BD072F30C2FF}"/>
    <cellStyle name="40% - Accent4 4" xfId="1053" xr:uid="{C7DCC567-738C-47C8-BE77-EE3D081CAF5D}"/>
    <cellStyle name="40% - Accent4 4 2" xfId="4337" xr:uid="{DF88169F-88F2-4EDD-8596-17C06A7E3A5B}"/>
    <cellStyle name="40% - Accent4 4 2 2" xfId="16401" xr:uid="{F428FFAB-AC98-48EF-B347-96434FB656C7}"/>
    <cellStyle name="40% - Accent4 4 3" xfId="7313" xr:uid="{913A8CA5-EFB8-446D-9C04-1A2271D143BE}"/>
    <cellStyle name="40% - Accent4 4 3 2" xfId="19377" xr:uid="{7F035744-3CA8-4E4B-83E1-8CFF47ADF89E}"/>
    <cellStyle name="40% - Accent4 4 4" xfId="10289" xr:uid="{A2B24F1B-B6A8-4B6B-A52B-270597405B29}"/>
    <cellStyle name="40% - Accent4 4 4 2" xfId="22353" xr:uid="{8F067C33-EBEF-4CB6-9E15-E1EFD30D516F}"/>
    <cellStyle name="40% - Accent4 4 5" xfId="13353" xr:uid="{8DE472DE-4CB7-4420-8263-7E9BC229238B}"/>
    <cellStyle name="40% - Accent4 5" xfId="1054" xr:uid="{94DB5315-62B3-47F9-9FF3-9680CBD521C8}"/>
    <cellStyle name="40% - Accent4 5 2" xfId="4338" xr:uid="{739C0EE2-6F9F-4FF6-B825-F86C743E6BC2}"/>
    <cellStyle name="40% - Accent4 5 2 2" xfId="16402" xr:uid="{90B3D227-40FB-47E2-BB5A-254BE901723E}"/>
    <cellStyle name="40% - Accent4 5 3" xfId="7314" xr:uid="{EDB714E9-9A9A-472B-8DD3-D99CA427DB40}"/>
    <cellStyle name="40% - Accent4 5 3 2" xfId="19378" xr:uid="{869A56D8-3C15-4277-B07C-68C025E69729}"/>
    <cellStyle name="40% - Accent4 5 4" xfId="10290" xr:uid="{3972980B-42FC-4834-B172-85841697F269}"/>
    <cellStyle name="40% - Accent4 5 4 2" xfId="22354" xr:uid="{ADEBA8BC-F5A6-46F2-9014-B012739A8784}"/>
    <cellStyle name="40% - Accent4 5 5" xfId="13354" xr:uid="{8F2E7DE4-2E23-43A6-AC64-7DAC029489D5}"/>
    <cellStyle name="40% - Accent4 6" xfId="1593" xr:uid="{5704A8FE-C0CB-4F30-9BAE-1438955AE05B}"/>
    <cellStyle name="40% - Accent4 6 2" xfId="4587" xr:uid="{3689D60D-F59C-4CCA-B934-BC399808EEB9}"/>
    <cellStyle name="40% - Accent4 6 2 2" xfId="16651" xr:uid="{9DF4A180-BDC2-4BB2-A608-A3A69C9F17FD}"/>
    <cellStyle name="40% - Accent4 6 3" xfId="7563" xr:uid="{600B74AF-D5ED-479C-BDF1-F6002F527CA7}"/>
    <cellStyle name="40% - Accent4 6 3 2" xfId="19627" xr:uid="{B4F5777F-48CC-4057-8302-B43A86FE9985}"/>
    <cellStyle name="40% - Accent4 6 4" xfId="10538" xr:uid="{0D09A0AF-6618-401B-98C5-2E19A6543B65}"/>
    <cellStyle name="40% - Accent4 6 4 2" xfId="22602" xr:uid="{E97B5B20-C187-4AF5-AB30-16B289FB9466}"/>
    <cellStyle name="40% - Accent4 6 5" xfId="13675" xr:uid="{BCC35D9D-FECB-4D5D-B1AD-B06AF2EE4157}"/>
    <cellStyle name="40% - Accent4 7" xfId="2488" xr:uid="{9A4928E1-71FB-4377-AA01-A52C7A6BE10F}"/>
    <cellStyle name="40% - Accent4 7 2" xfId="5464" xr:uid="{471F0122-4FC9-4857-9D92-7CE4BF267C99}"/>
    <cellStyle name="40% - Accent4 7 2 2" xfId="17528" xr:uid="{BCEA34CB-63A6-451A-B6E9-24ACD6EA3FFE}"/>
    <cellStyle name="40% - Accent4 7 3" xfId="8440" xr:uid="{9DB28757-92D4-4094-99B0-CB0E805B8348}"/>
    <cellStyle name="40% - Accent4 7 3 2" xfId="20504" xr:uid="{5DF8EA86-27BA-4152-88B3-F30F99D169D9}"/>
    <cellStyle name="40% - Accent4 7 4" xfId="11415" xr:uid="{9E5DA50A-F499-4820-9207-9CAB1ED308C1}"/>
    <cellStyle name="40% - Accent4 7 4 2" xfId="23479" xr:uid="{C8F78C80-437E-4C42-B999-D369F42C9948}"/>
    <cellStyle name="40% - Accent4 7 5" xfId="14552" xr:uid="{7E4A6859-9AAD-4E95-9FA8-5F1D6933115A}"/>
    <cellStyle name="40% - Accent4 8" xfId="3362" xr:uid="{385F0C93-AF70-4678-BDB8-C84267791616}"/>
    <cellStyle name="40% - Accent4 8 2" xfId="6338" xr:uid="{304612CF-754A-441E-918A-FDC23E0D59D3}"/>
    <cellStyle name="40% - Accent4 8 2 2" xfId="18402" xr:uid="{5F5E5C56-0A25-4545-9524-A4DE47ECC67F}"/>
    <cellStyle name="40% - Accent4 8 3" xfId="9314" xr:uid="{190F8B60-9921-49E2-A768-69C0C4D12561}"/>
    <cellStyle name="40% - Accent4 8 3 2" xfId="21378" xr:uid="{36D153C5-2047-4292-BF0E-C1768E268269}"/>
    <cellStyle name="40% - Accent4 8 4" xfId="12289" xr:uid="{365913D1-76BE-474A-BF8C-074BD2DF32EC}"/>
    <cellStyle name="40% - Accent4 8 4 2" xfId="24353" xr:uid="{020F0567-B7B4-47FE-9967-E2C0362B9A51}"/>
    <cellStyle name="40% - Accent4 8 5" xfId="15426" xr:uid="{53CD9FCE-3B0C-4EBE-8D5F-3145C70E9458}"/>
    <cellStyle name="40% - Accent4 9" xfId="1046" xr:uid="{610068AE-08F8-4AA6-AE64-11F37B2AD1A2}"/>
    <cellStyle name="40% - Accent4 9 2" xfId="13348" xr:uid="{19EB40C0-7B8D-4AB9-98A6-6F8EF3B40972}"/>
    <cellStyle name="40% - Accent5" xfId="102" xr:uid="{00000000-0005-0000-0000-000069000000}"/>
    <cellStyle name="40% - Accent5 10" xfId="4339" xr:uid="{B4148171-4637-45ED-912E-3A672764CC4A}"/>
    <cellStyle name="40% - Accent5 10 2" xfId="16403" xr:uid="{8CA9382D-7E85-46BB-B9BE-B2E1C272BEFB}"/>
    <cellStyle name="40% - Accent5 11" xfId="7315" xr:uid="{A4290183-A7F7-4F08-AC7C-2A517EFA9135}"/>
    <cellStyle name="40% - Accent5 11 2" xfId="19379" xr:uid="{E681B2FF-51BD-400C-AEF0-2254759760C9}"/>
    <cellStyle name="40% - Accent5 12" xfId="10291" xr:uid="{FBB3016D-60FA-41C3-AD05-FCFFEDA4B5FA}"/>
    <cellStyle name="40% - Accent5 12 2" xfId="22355" xr:uid="{B6E19106-AD87-4D65-A9BE-4A32E95BF7BD}"/>
    <cellStyle name="40% - Accent5 2" xfId="103" xr:uid="{00000000-0005-0000-0000-00006A000000}"/>
    <cellStyle name="40% - Accent5 2 10" xfId="13171" xr:uid="{8915A564-F737-4B98-9E96-7C6C4EECB6F6}"/>
    <cellStyle name="40% - Accent5 2 2" xfId="1057" xr:uid="{23F24F90-417D-408E-B5CC-EADBFE103A1A}"/>
    <cellStyle name="40% - Accent5 2 2 2" xfId="4340" xr:uid="{90BCDF16-9CCB-4D38-883E-EE909606E150}"/>
    <cellStyle name="40% - Accent5 2 2 2 2" xfId="16404" xr:uid="{DBD6680E-3B33-4057-BDC7-C3D3258B1A53}"/>
    <cellStyle name="40% - Accent5 2 2 3" xfId="7316" xr:uid="{B2E81277-2E79-4437-ACAC-FA05EF6B55A9}"/>
    <cellStyle name="40% - Accent5 2 2 3 2" xfId="19380" xr:uid="{924E169D-7356-4E67-A3AB-2A652565B6D0}"/>
    <cellStyle name="40% - Accent5 2 2 4" xfId="10292" xr:uid="{0EA9F343-9CE8-4130-9659-BEEC4526CC02}"/>
    <cellStyle name="40% - Accent5 2 2 4 2" xfId="22356" xr:uid="{9044CA63-3ED2-4C25-B7D1-69CEA37D9AE7}"/>
    <cellStyle name="40% - Accent5 2 2 5" xfId="13356" xr:uid="{6650DBF8-97A6-4FF4-BB1B-1939DB6268BE}"/>
    <cellStyle name="40% - Accent5 2 3" xfId="1058" xr:uid="{965460FB-5CBC-461C-9F6C-CC0DD19E51D7}"/>
    <cellStyle name="40% - Accent5 2 4" xfId="1059" xr:uid="{05EC1C6C-2FDC-4F13-B3AA-EDC9A22CACFB}"/>
    <cellStyle name="40% - Accent5 2 4 2" xfId="4341" xr:uid="{19DCEE8B-DFCC-4A33-8FAF-AE850A16255C}"/>
    <cellStyle name="40% - Accent5 2 4 2 2" xfId="16405" xr:uid="{10BE7976-BED8-4FE9-9837-77A3168D884E}"/>
    <cellStyle name="40% - Accent5 2 4 3" xfId="7317" xr:uid="{45B38929-CEA0-4F52-AD70-E1A2BC3DC343}"/>
    <cellStyle name="40% - Accent5 2 4 3 2" xfId="19381" xr:uid="{D5957B4E-05EF-4754-9605-9583D94A2342}"/>
    <cellStyle name="40% - Accent5 2 4 4" xfId="10293" xr:uid="{3A6B8E5E-7722-4A4C-8AD9-BFD66F36B9D2}"/>
    <cellStyle name="40% - Accent5 2 4 4 2" xfId="22357" xr:uid="{0D4176BB-4CEF-4C16-BDF3-0533ADFB5BF5}"/>
    <cellStyle name="40% - Accent5 2 4 5" xfId="13357" xr:uid="{BE545763-4E4E-4EC3-96BF-822A3F86C90A}"/>
    <cellStyle name="40% - Accent5 2 5" xfId="1502" xr:uid="{0F92159C-33C1-49EC-BF5E-136027004C9A}"/>
    <cellStyle name="40% - Accent5 2 5 2" xfId="4504" xr:uid="{B93EF457-97F1-4EEA-9DF4-27037BD4291E}"/>
    <cellStyle name="40% - Accent5 2 5 2 2" xfId="16568" xr:uid="{D3C04E57-D5FD-401C-934C-08F8D32BF0BD}"/>
    <cellStyle name="40% - Accent5 2 5 3" xfId="7480" xr:uid="{AD048AE4-4E11-4403-8BBC-3B07A8E3B65F}"/>
    <cellStyle name="40% - Accent5 2 5 3 2" xfId="19544" xr:uid="{063B8FEB-8A67-43E1-BC2C-27A3131B1AA2}"/>
    <cellStyle name="40% - Accent5 2 5 4" xfId="10455" xr:uid="{86CF7A86-8BD8-4D44-9467-C11CF26C2363}"/>
    <cellStyle name="40% - Accent5 2 5 4 2" xfId="22519" xr:uid="{9345F9CF-C1D4-46F7-A95E-2E012E085CD9}"/>
    <cellStyle name="40% - Accent5 2 5 5" xfId="13592" xr:uid="{068544BB-3B27-4A4F-A698-928EBF375A30}"/>
    <cellStyle name="40% - Accent5 2 6" xfId="2196" xr:uid="{7A117C0D-F574-4588-B697-1F27D10D64D9}"/>
    <cellStyle name="40% - Accent5 2 6 2" xfId="5172" xr:uid="{0367593B-203D-4D88-B413-CEC7EBEEDA44}"/>
    <cellStyle name="40% - Accent5 2 6 2 2" xfId="17236" xr:uid="{1259FFB5-0D52-4BE3-9B17-3306572171DC}"/>
    <cellStyle name="40% - Accent5 2 6 3" xfId="8148" xr:uid="{CC71FEAB-C252-4047-A69E-6CADBFD1ADC4}"/>
    <cellStyle name="40% - Accent5 2 6 3 2" xfId="20212" xr:uid="{2F01E1B2-95D3-4F0A-9D9B-2F5C8A789BD5}"/>
    <cellStyle name="40% - Accent5 2 6 4" xfId="11123" xr:uid="{B5545461-216B-4C16-B924-162536A2CA72}"/>
    <cellStyle name="40% - Accent5 2 6 4 2" xfId="23187" xr:uid="{0547E176-3DD7-4DBF-BB99-C02CD057F331}"/>
    <cellStyle name="40% - Accent5 2 6 5" xfId="14260" xr:uid="{DF15DDC6-443B-453A-8D13-8A21CC3E994F}"/>
    <cellStyle name="40% - Accent5 2 7" xfId="3071" xr:uid="{291725C8-184B-4620-98CC-5406A9046E44}"/>
    <cellStyle name="40% - Accent5 2 7 2" xfId="6047" xr:uid="{DDC7C245-AEFC-4092-95A8-131FDBBF7C55}"/>
    <cellStyle name="40% - Accent5 2 7 2 2" xfId="18111" xr:uid="{6221D598-6738-4D56-BA60-3D07B0C3FB2B}"/>
    <cellStyle name="40% - Accent5 2 7 3" xfId="9023" xr:uid="{A2BF6C4C-483B-4FB2-A302-867E7DFF43F7}"/>
    <cellStyle name="40% - Accent5 2 7 3 2" xfId="21087" xr:uid="{27B76613-0505-4877-8B48-72652CEDDC02}"/>
    <cellStyle name="40% - Accent5 2 7 4" xfId="11998" xr:uid="{CB70D663-1599-4AB5-933E-BE50B2B174D2}"/>
    <cellStyle name="40% - Accent5 2 7 4 2" xfId="24062" xr:uid="{4D724734-4F52-4368-9DC9-9E32C5D7210F}"/>
    <cellStyle name="40% - Accent5 2 7 5" xfId="15135" xr:uid="{EB651DB2-6385-48D0-8C7D-08F40A737259}"/>
    <cellStyle name="40% - Accent5 2 8" xfId="3945" xr:uid="{6D5CA4EB-2A85-4931-A37D-6CF0EC568ED8}"/>
    <cellStyle name="40% - Accent5 2 8 2" xfId="6921" xr:uid="{0E7A42E5-FA9D-4D91-805E-CB2D8500BF98}"/>
    <cellStyle name="40% - Accent5 2 8 2 2" xfId="18985" xr:uid="{81AF39F1-806B-49E2-AE7D-A1C7D808B3F1}"/>
    <cellStyle name="40% - Accent5 2 8 3" xfId="9897" xr:uid="{3019DDF9-CD11-4200-9104-F688C7FBEF10}"/>
    <cellStyle name="40% - Accent5 2 8 3 2" xfId="21961" xr:uid="{E26F2733-AE0C-4E15-BF28-0AE8814DAA73}"/>
    <cellStyle name="40% - Accent5 2 8 4" xfId="12872" xr:uid="{06340CDE-E774-4CB0-BCF9-1D64FCF18066}"/>
    <cellStyle name="40% - Accent5 2 8 4 2" xfId="24936" xr:uid="{B68AB72C-6A2F-40BD-9F17-E3CE44AD37FE}"/>
    <cellStyle name="40% - Accent5 2 8 5" xfId="16009" xr:uid="{D4A4E8ED-3490-420D-AE1A-60CEBBD3E039}"/>
    <cellStyle name="40% - Accent5 2 9" xfId="1056" xr:uid="{40B916BD-7F9E-4548-AB04-3BE72D017A87}"/>
    <cellStyle name="40% - Accent5 3" xfId="700" xr:uid="{00000000-0005-0000-0000-00006B000000}"/>
    <cellStyle name="40% - Accent5 3 10" xfId="10294" xr:uid="{18FAF55A-D193-4C44-A1D0-942B2C53ED1A}"/>
    <cellStyle name="40% - Accent5 3 10 2" xfId="22358" xr:uid="{EC3A7C69-F283-499F-A04F-7B90ABBB31B6}"/>
    <cellStyle name="40% - Accent5 3 11" xfId="13216" xr:uid="{B1857782-63E0-4E02-B640-53C3E4571E99}"/>
    <cellStyle name="40% - Accent5 3 2" xfId="1061" xr:uid="{144EFD13-1724-4EF4-976F-EFE386ED9BD3}"/>
    <cellStyle name="40% - Accent5 3 2 2" xfId="4343" xr:uid="{ACD1FAA0-56B7-4278-9138-3C49B21B6A09}"/>
    <cellStyle name="40% - Accent5 3 2 2 2" xfId="16407" xr:uid="{24D6DF81-59A7-46ED-A41E-A6DD00A9C019}"/>
    <cellStyle name="40% - Accent5 3 2 3" xfId="7319" xr:uid="{4D573C13-B1D4-4505-A3B3-DD35D3C636D4}"/>
    <cellStyle name="40% - Accent5 3 2 3 2" xfId="19383" xr:uid="{C082E35C-DC4D-4E67-8D95-889039F6FBFE}"/>
    <cellStyle name="40% - Accent5 3 2 4" xfId="10295" xr:uid="{6DF029BB-86AC-4643-A55B-64780B586A69}"/>
    <cellStyle name="40% - Accent5 3 2 4 2" xfId="22359" xr:uid="{FDD054B9-FDE7-4F42-A7A3-0CEB5688B303}"/>
    <cellStyle name="40% - Accent5 3 2 5" xfId="13359" xr:uid="{4E793E91-9B0A-4240-BE90-8AE7A6F6FE9E}"/>
    <cellStyle name="40% - Accent5 3 3" xfId="1548" xr:uid="{2CFDB6E9-5B76-443E-A7E8-4ED40CC36EDC}"/>
    <cellStyle name="40% - Accent5 3 3 2" xfId="4550" xr:uid="{DC001E3C-536C-4149-9901-FD2B71A83A65}"/>
    <cellStyle name="40% - Accent5 3 3 2 2" xfId="16614" xr:uid="{583FCA48-4CD9-404F-9DAC-6DF6D2AA9D37}"/>
    <cellStyle name="40% - Accent5 3 3 3" xfId="7526" xr:uid="{B6510A16-53D0-41BF-B777-2B996E9C3607}"/>
    <cellStyle name="40% - Accent5 3 3 3 2" xfId="19590" xr:uid="{312F9FFE-140F-4CF3-889B-D742363AE73B}"/>
    <cellStyle name="40% - Accent5 3 3 4" xfId="10501" xr:uid="{5E39F16B-03C2-412D-B321-9CCC8629F82C}"/>
    <cellStyle name="40% - Accent5 3 3 4 2" xfId="22565" xr:uid="{8F0F88BA-41AA-4EA1-BE8F-91F2764B4DF5}"/>
    <cellStyle name="40% - Accent5 3 3 5" xfId="13638" xr:uid="{6A9B1269-762A-477C-8DEE-A7984E2E85D0}"/>
    <cellStyle name="40% - Accent5 3 4" xfId="1905" xr:uid="{723BBC35-1293-4E04-8131-84C863C22DB4}"/>
    <cellStyle name="40% - Accent5 3 4 2" xfId="4881" xr:uid="{BD036502-D1A9-49CE-9B87-3DB1FF083581}"/>
    <cellStyle name="40% - Accent5 3 4 2 2" xfId="16945" xr:uid="{973B2A59-38D4-4CA8-ABF6-36F2D95134B1}"/>
    <cellStyle name="40% - Accent5 3 4 3" xfId="7857" xr:uid="{F6BFA562-FE67-4021-B155-771F31053BD7}"/>
    <cellStyle name="40% - Accent5 3 4 3 2" xfId="19921" xr:uid="{29AA64CA-EF5F-4D9B-9E31-B46263B322E4}"/>
    <cellStyle name="40% - Accent5 3 4 4" xfId="10832" xr:uid="{078511B5-9D8F-4538-B2C2-F2C7E0083314}"/>
    <cellStyle name="40% - Accent5 3 4 4 2" xfId="22896" xr:uid="{13B5F54A-0181-48AD-8B17-B2CF05B05353}"/>
    <cellStyle name="40% - Accent5 3 4 5" xfId="13969" xr:uid="{B9CC9667-4A16-4664-A6BC-334856785C65}"/>
    <cellStyle name="40% - Accent5 3 5" xfId="2780" xr:uid="{D66215A5-B98B-4EAA-B78E-D978E9FFCD49}"/>
    <cellStyle name="40% - Accent5 3 5 2" xfId="5756" xr:uid="{EF8AE9F2-79AC-4C20-B2A7-8C819B5D8876}"/>
    <cellStyle name="40% - Accent5 3 5 2 2" xfId="17820" xr:uid="{2A4B8F4E-D3C8-4A5E-894B-6264B4040E3F}"/>
    <cellStyle name="40% - Accent5 3 5 3" xfId="8732" xr:uid="{F4F82C83-CD71-43C9-8A36-817BB354802F}"/>
    <cellStyle name="40% - Accent5 3 5 3 2" xfId="20796" xr:uid="{5955AE00-0C78-4DFE-AA65-656E3F8624A7}"/>
    <cellStyle name="40% - Accent5 3 5 4" xfId="11707" xr:uid="{0D462618-8DA7-4F88-86C2-88298284E679}"/>
    <cellStyle name="40% - Accent5 3 5 4 2" xfId="23771" xr:uid="{8BAE1AB5-26ED-474C-BEAB-A6D753866D10}"/>
    <cellStyle name="40% - Accent5 3 5 5" xfId="14844" xr:uid="{15031C41-A509-429B-AB20-B08741F7578D}"/>
    <cellStyle name="40% - Accent5 3 6" xfId="3654" xr:uid="{F4810365-D852-49FE-A55B-9685ECCFECD3}"/>
    <cellStyle name="40% - Accent5 3 6 2" xfId="6630" xr:uid="{C6A69825-1063-42E6-A141-7BCC31F6C087}"/>
    <cellStyle name="40% - Accent5 3 6 2 2" xfId="18694" xr:uid="{D93DCBA4-ADCE-4361-820D-4BC387A77F48}"/>
    <cellStyle name="40% - Accent5 3 6 3" xfId="9606" xr:uid="{38D36213-2196-4622-80E0-CBB575429540}"/>
    <cellStyle name="40% - Accent5 3 6 3 2" xfId="21670" xr:uid="{3D61C86F-B4C5-407E-8603-DD236BE7E0E0}"/>
    <cellStyle name="40% - Accent5 3 6 4" xfId="12581" xr:uid="{949974A0-A1A5-4660-94F2-65D87B0D9B38}"/>
    <cellStyle name="40% - Accent5 3 6 4 2" xfId="24645" xr:uid="{262F50DA-7541-4E94-857A-2243CD62C800}"/>
    <cellStyle name="40% - Accent5 3 6 5" xfId="15718" xr:uid="{69AA213B-6F1D-4CBB-984B-2C55E3C20432}"/>
    <cellStyle name="40% - Accent5 3 7" xfId="1060" xr:uid="{F9525DC9-0ABA-4E5E-92B0-A0CAE11A2FD3}"/>
    <cellStyle name="40% - Accent5 3 7 2" xfId="13358" xr:uid="{9277C1F6-38D2-4E6F-99C9-F454E628421B}"/>
    <cellStyle name="40% - Accent5 3 8" xfId="4342" xr:uid="{DC884E58-9452-450B-9223-C6FC4DD76A6B}"/>
    <cellStyle name="40% - Accent5 3 8 2" xfId="16406" xr:uid="{35415288-E863-402F-850D-6EC204638B3E}"/>
    <cellStyle name="40% - Accent5 3 9" xfId="7318" xr:uid="{46DD2C89-BFAD-4726-990C-6E46B7179158}"/>
    <cellStyle name="40% - Accent5 3 9 2" xfId="19382" xr:uid="{444F47EE-21CF-421D-998F-38FEB6921EBD}"/>
    <cellStyle name="40% - Accent5 4" xfId="1062" xr:uid="{F9BCBB25-040C-46CA-BEBF-EA31E2A3AAA8}"/>
    <cellStyle name="40% - Accent5 4 2" xfId="4344" xr:uid="{8935229C-8EF2-468F-837B-A04FDB2CB852}"/>
    <cellStyle name="40% - Accent5 4 2 2" xfId="16408" xr:uid="{5F2FBF5A-1CAC-45AC-AEA8-829742F518C5}"/>
    <cellStyle name="40% - Accent5 4 3" xfId="7320" xr:uid="{47D7C642-5134-4D50-90B6-CA07ED992A50}"/>
    <cellStyle name="40% - Accent5 4 3 2" xfId="19384" xr:uid="{8F8A7002-664B-4CF5-863B-79C302BE12BE}"/>
    <cellStyle name="40% - Accent5 4 4" xfId="10296" xr:uid="{2EB9FDCF-5E2A-47D1-AE9C-BC4BA2145C6B}"/>
    <cellStyle name="40% - Accent5 4 4 2" xfId="22360" xr:uid="{95936891-9913-4E87-8598-C43599726BC5}"/>
    <cellStyle name="40% - Accent5 4 5" xfId="13360" xr:uid="{AAC74572-7C11-48B4-B2D2-10B61EDB296C}"/>
    <cellStyle name="40% - Accent5 5" xfId="1063" xr:uid="{EB2804F9-F952-4D66-A67C-C4FFD506B6EE}"/>
    <cellStyle name="40% - Accent5 5 2" xfId="4345" xr:uid="{65188BD3-C569-4498-827C-FF76D52E7930}"/>
    <cellStyle name="40% - Accent5 5 2 2" xfId="16409" xr:uid="{22E084AF-CB66-40FD-B305-D3045E9633DC}"/>
    <cellStyle name="40% - Accent5 5 3" xfId="7321" xr:uid="{41135B6F-D7D1-404A-91BB-04D84C8977A0}"/>
    <cellStyle name="40% - Accent5 5 3 2" xfId="19385" xr:uid="{3B13CEE7-5E42-45BB-9714-EF4532C043BB}"/>
    <cellStyle name="40% - Accent5 5 4" xfId="10297" xr:uid="{CFD5DCA9-3CBF-4BAB-9281-013BD0D81264}"/>
    <cellStyle name="40% - Accent5 5 4 2" xfId="22361" xr:uid="{9154EA4C-2B46-4B81-A8F3-05A9208448A0}"/>
    <cellStyle name="40% - Accent5 5 5" xfId="13361" xr:uid="{E519ABC3-DC53-40C1-A0E0-4BD4DB6229D6}"/>
    <cellStyle name="40% - Accent5 6" xfId="1594" xr:uid="{51D7A931-A04D-4BFE-89D9-946DEC631ACD}"/>
    <cellStyle name="40% - Accent5 6 2" xfId="4588" xr:uid="{2806D5B0-D62D-4B39-9B1F-28BAA679E58B}"/>
    <cellStyle name="40% - Accent5 6 2 2" xfId="16652" xr:uid="{A4EEDB8B-3A7A-4BE6-ADA7-A56CF7204295}"/>
    <cellStyle name="40% - Accent5 6 3" xfId="7564" xr:uid="{CE9354F8-06FA-4359-9CB0-0490B3B133C6}"/>
    <cellStyle name="40% - Accent5 6 3 2" xfId="19628" xr:uid="{1F8FCE52-83DF-4692-B365-533C4BA190E7}"/>
    <cellStyle name="40% - Accent5 6 4" xfId="10539" xr:uid="{6DB0EC1C-8BD1-4279-8D65-9DF614185F11}"/>
    <cellStyle name="40% - Accent5 6 4 2" xfId="22603" xr:uid="{CB377A1B-6CD7-4558-8E54-B0953266F987}"/>
    <cellStyle name="40% - Accent5 6 5" xfId="13676" xr:uid="{438CEB66-C4D1-4651-94C5-C2CA31210AB8}"/>
    <cellStyle name="40% - Accent5 7" xfId="2489" xr:uid="{23A3983E-AFE3-4078-9F75-E07B9B063289}"/>
    <cellStyle name="40% - Accent5 7 2" xfId="5465" xr:uid="{761BAFD9-BC0C-4EF1-A393-1453FF7205CE}"/>
    <cellStyle name="40% - Accent5 7 2 2" xfId="17529" xr:uid="{E2950C06-A7C3-48F2-B29E-74EE42C3A79C}"/>
    <cellStyle name="40% - Accent5 7 3" xfId="8441" xr:uid="{E3027C5D-71D1-4886-B4CD-6AF9DA8AC0DF}"/>
    <cellStyle name="40% - Accent5 7 3 2" xfId="20505" xr:uid="{D2A57698-2383-4878-81C1-928795F7D317}"/>
    <cellStyle name="40% - Accent5 7 4" xfId="11416" xr:uid="{AFB2CE89-0E37-4E75-80B7-33C71D9F0399}"/>
    <cellStyle name="40% - Accent5 7 4 2" xfId="23480" xr:uid="{0E4F48A8-7A2F-4BF3-B3B1-03511859B4F5}"/>
    <cellStyle name="40% - Accent5 7 5" xfId="14553" xr:uid="{20D76CBC-EFD0-4254-A510-6CF2336629DA}"/>
    <cellStyle name="40% - Accent5 8" xfId="3363" xr:uid="{8F70A299-E4D7-496E-8364-28D61A432A50}"/>
    <cellStyle name="40% - Accent5 8 2" xfId="6339" xr:uid="{CC422673-4399-407A-A2A2-66E9EDC8D73B}"/>
    <cellStyle name="40% - Accent5 8 2 2" xfId="18403" xr:uid="{6782DFF3-14BE-499E-92E3-8132ECC0F5CA}"/>
    <cellStyle name="40% - Accent5 8 3" xfId="9315" xr:uid="{A53E26BA-626B-4A57-9272-DB4F2DA9ED8B}"/>
    <cellStyle name="40% - Accent5 8 3 2" xfId="21379" xr:uid="{AC044A34-DD10-44C1-BDC3-310FC14EE764}"/>
    <cellStyle name="40% - Accent5 8 4" xfId="12290" xr:uid="{6605A104-39A1-4C99-9A3F-24BF4C7E3533}"/>
    <cellStyle name="40% - Accent5 8 4 2" xfId="24354" xr:uid="{4F03A1A3-7FED-4A3C-B5CB-CB27724D439F}"/>
    <cellStyle name="40% - Accent5 8 5" xfId="15427" xr:uid="{BF3CA400-4610-468D-88FF-021BFC99D336}"/>
    <cellStyle name="40% - Accent5 9" xfId="1055" xr:uid="{600DEE81-A30B-4AE6-9616-F5BB5D7F8509}"/>
    <cellStyle name="40% - Accent5 9 2" xfId="13355" xr:uid="{3E94E1F9-7E5C-4CB0-B5EC-45798D253805}"/>
    <cellStyle name="40% - Accent6" xfId="104" xr:uid="{00000000-0005-0000-0000-00006C000000}"/>
    <cellStyle name="40% - Accent6 10" xfId="4346" xr:uid="{93E2D7CE-33AB-4902-9FD8-36B5B5987C43}"/>
    <cellStyle name="40% - Accent6 10 2" xfId="16410" xr:uid="{DED82F10-C6EC-4025-8225-64420FC847F4}"/>
    <cellStyle name="40% - Accent6 11" xfId="7322" xr:uid="{97BCE042-937E-4C46-8E43-B4790D8280E2}"/>
    <cellStyle name="40% - Accent6 11 2" xfId="19386" xr:uid="{5A690122-2BDC-49B2-A08D-B592A1B0852A}"/>
    <cellStyle name="40% - Accent6 12" xfId="10298" xr:uid="{B4C51711-31D1-4726-916E-C7620AA998D7}"/>
    <cellStyle name="40% - Accent6 12 2" xfId="22362" xr:uid="{190346B0-B6AC-4C95-B173-5473B0E877C5}"/>
    <cellStyle name="40% - Accent6 2" xfId="105" xr:uid="{00000000-0005-0000-0000-00006D000000}"/>
    <cellStyle name="40% - Accent6 2 10" xfId="13172" xr:uid="{DA2C6286-3D9C-4270-99DD-207D8195C2EA}"/>
    <cellStyle name="40% - Accent6 2 2" xfId="1066" xr:uid="{AD974F9D-3C02-470F-ABD0-9E92A1E92117}"/>
    <cellStyle name="40% - Accent6 2 2 2" xfId="4347" xr:uid="{9516E28B-0507-4400-B5B0-4C70FC779496}"/>
    <cellStyle name="40% - Accent6 2 2 2 2" xfId="16411" xr:uid="{72F9E21E-BE1B-4ACE-A8B3-501DFE8BC427}"/>
    <cellStyle name="40% - Accent6 2 2 3" xfId="7323" xr:uid="{066D5DDB-9660-42FC-A9D2-EDA958988C2D}"/>
    <cellStyle name="40% - Accent6 2 2 3 2" xfId="19387" xr:uid="{5954072E-E530-436E-A643-6D7F88A2A2DF}"/>
    <cellStyle name="40% - Accent6 2 2 4" xfId="10299" xr:uid="{0D2C6773-F34B-4F63-A40D-7546D5A900B1}"/>
    <cellStyle name="40% - Accent6 2 2 4 2" xfId="22363" xr:uid="{87B22711-C7B2-44E4-82BE-4323D3050F94}"/>
    <cellStyle name="40% - Accent6 2 2 5" xfId="13363" xr:uid="{23BFA64C-EDBC-427D-AF89-3347CCC4EBBD}"/>
    <cellStyle name="40% - Accent6 2 3" xfId="1067" xr:uid="{A442C5EB-D31E-4EC0-9306-08E03D5A048A}"/>
    <cellStyle name="40% - Accent6 2 4" xfId="1068" xr:uid="{6BF1CBFD-8787-4444-94EC-FC963E711BFB}"/>
    <cellStyle name="40% - Accent6 2 4 2" xfId="4348" xr:uid="{5EA08445-9EEF-48CF-90ED-D4BA15DB6857}"/>
    <cellStyle name="40% - Accent6 2 4 2 2" xfId="16412" xr:uid="{B331AB51-022C-42C1-9B18-C5473A885125}"/>
    <cellStyle name="40% - Accent6 2 4 3" xfId="7324" xr:uid="{6AEF3E46-6CE0-4A28-89FF-956EECB0AEFB}"/>
    <cellStyle name="40% - Accent6 2 4 3 2" xfId="19388" xr:uid="{729A635D-A2BF-4B1A-8827-AD2E134CCBB9}"/>
    <cellStyle name="40% - Accent6 2 4 4" xfId="10300" xr:uid="{F3B9065B-412C-4665-9E00-21AF8BDE0A31}"/>
    <cellStyle name="40% - Accent6 2 4 4 2" xfId="22364" xr:uid="{8F070F01-ED32-470F-97EF-EAEE4FA78534}"/>
    <cellStyle name="40% - Accent6 2 4 5" xfId="13364" xr:uid="{9ABF64A7-01B0-4302-857B-3DEE021BCBE9}"/>
    <cellStyle name="40% - Accent6 2 5" xfId="1503" xr:uid="{4D803C0F-4B00-4A1C-B991-185EB6258397}"/>
    <cellStyle name="40% - Accent6 2 5 2" xfId="4505" xr:uid="{B6DE4D73-4977-4493-B4D4-E16D68FC2806}"/>
    <cellStyle name="40% - Accent6 2 5 2 2" xfId="16569" xr:uid="{3CF58B86-A24E-4BDC-BEE6-9BD0C2AE7B30}"/>
    <cellStyle name="40% - Accent6 2 5 3" xfId="7481" xr:uid="{357E5A55-99CD-4BED-B38E-339AF15F2F2E}"/>
    <cellStyle name="40% - Accent6 2 5 3 2" xfId="19545" xr:uid="{2972F742-542D-42AB-967A-FE8ED5A8B25B}"/>
    <cellStyle name="40% - Accent6 2 5 4" xfId="10456" xr:uid="{48CD4A06-7D8C-4E0E-A33B-F4B0CD525D6E}"/>
    <cellStyle name="40% - Accent6 2 5 4 2" xfId="22520" xr:uid="{5103D8BC-E12C-459A-989A-8697C2FAFCE7}"/>
    <cellStyle name="40% - Accent6 2 5 5" xfId="13593" xr:uid="{06ACCB49-8E57-41DB-9B0C-4628D09F5F72}"/>
    <cellStyle name="40% - Accent6 2 6" xfId="2197" xr:uid="{DF371B49-0737-4266-B552-7B85298EAB6A}"/>
    <cellStyle name="40% - Accent6 2 6 2" xfId="5173" xr:uid="{AE93911E-2451-4E2F-9931-BDF50473B35C}"/>
    <cellStyle name="40% - Accent6 2 6 2 2" xfId="17237" xr:uid="{91298EC3-A5CD-44C0-A89F-61764BEBF18A}"/>
    <cellStyle name="40% - Accent6 2 6 3" xfId="8149" xr:uid="{DF8CF7AE-2432-416C-90C2-17CE529B7B04}"/>
    <cellStyle name="40% - Accent6 2 6 3 2" xfId="20213" xr:uid="{CBFEEFCC-BBB2-4536-AD77-6EA861030A33}"/>
    <cellStyle name="40% - Accent6 2 6 4" xfId="11124" xr:uid="{871B30A3-E309-4CC0-A975-81CEE9111B71}"/>
    <cellStyle name="40% - Accent6 2 6 4 2" xfId="23188" xr:uid="{1CFED1CF-CF7D-45EE-85F5-A64FFA08A570}"/>
    <cellStyle name="40% - Accent6 2 6 5" xfId="14261" xr:uid="{75D416F2-6E8F-43EB-A3F9-6C176930A7F5}"/>
    <cellStyle name="40% - Accent6 2 7" xfId="3072" xr:uid="{D851CF8C-C766-41A3-979F-FEE9EBD6E5D1}"/>
    <cellStyle name="40% - Accent6 2 7 2" xfId="6048" xr:uid="{8995B511-B27D-43A7-82B1-D828A9C2AAFE}"/>
    <cellStyle name="40% - Accent6 2 7 2 2" xfId="18112" xr:uid="{DDFB6D98-7D99-4476-8D35-E4A9291A0B27}"/>
    <cellStyle name="40% - Accent6 2 7 3" xfId="9024" xr:uid="{8CBC1B99-E70A-4526-A152-C9C0FA3A81CC}"/>
    <cellStyle name="40% - Accent6 2 7 3 2" xfId="21088" xr:uid="{17B632A0-FD16-4CB7-B979-2118ABEF90C5}"/>
    <cellStyle name="40% - Accent6 2 7 4" xfId="11999" xr:uid="{DBB1164B-20D5-4DCD-8D4C-97AD5CA16B04}"/>
    <cellStyle name="40% - Accent6 2 7 4 2" xfId="24063" xr:uid="{C7F58808-F0AB-46C8-8EE1-1DBB54359B2A}"/>
    <cellStyle name="40% - Accent6 2 7 5" xfId="15136" xr:uid="{745148F4-39CE-4C98-A7D8-9FEC4A606006}"/>
    <cellStyle name="40% - Accent6 2 8" xfId="3946" xr:uid="{5EFF6A57-5E81-4DA9-973D-1F62C181CCE7}"/>
    <cellStyle name="40% - Accent6 2 8 2" xfId="6922" xr:uid="{CCEE933D-12E6-4A1C-BC5E-D8A807174DBB}"/>
    <cellStyle name="40% - Accent6 2 8 2 2" xfId="18986" xr:uid="{E1DA1B8C-4E13-4C3E-9720-31EFAA450E60}"/>
    <cellStyle name="40% - Accent6 2 8 3" xfId="9898" xr:uid="{D11F6558-FD1B-4DD9-8469-FF23AEA96201}"/>
    <cellStyle name="40% - Accent6 2 8 3 2" xfId="21962" xr:uid="{9403C779-B5C5-461A-A0B9-7839E41C2FAF}"/>
    <cellStyle name="40% - Accent6 2 8 4" xfId="12873" xr:uid="{362BDF66-24FF-4E62-A676-7D49612B4EE6}"/>
    <cellStyle name="40% - Accent6 2 8 4 2" xfId="24937" xr:uid="{745D0AEE-0CC8-4846-AFD5-AABBADF55E50}"/>
    <cellStyle name="40% - Accent6 2 8 5" xfId="16010" xr:uid="{BBB37F43-C87D-488E-A7A2-79336325F5A4}"/>
    <cellStyle name="40% - Accent6 2 9" xfId="1065" xr:uid="{569EB9C8-7233-4444-9110-E69446D1A831}"/>
    <cellStyle name="40% - Accent6 3" xfId="701" xr:uid="{00000000-0005-0000-0000-00006E000000}"/>
    <cellStyle name="40% - Accent6 3 10" xfId="10301" xr:uid="{5FA0F618-2EDF-4B58-952E-A7DDFDE9E2F0}"/>
    <cellStyle name="40% - Accent6 3 10 2" xfId="22365" xr:uid="{EA288921-D478-4798-8EB0-6D84AB035EF1}"/>
    <cellStyle name="40% - Accent6 3 11" xfId="13217" xr:uid="{076ADD69-DBBC-435D-9910-99AAD5F0D01A}"/>
    <cellStyle name="40% - Accent6 3 2" xfId="1070" xr:uid="{0696CFC8-1FD4-4E9E-A0F3-9BCC53524C0A}"/>
    <cellStyle name="40% - Accent6 3 2 2" xfId="4350" xr:uid="{A2450A91-77B3-498B-9347-3AFFD595F8F7}"/>
    <cellStyle name="40% - Accent6 3 2 2 2" xfId="16414" xr:uid="{4C74E3A4-FE19-453C-AF55-9D2AF7CE37E6}"/>
    <cellStyle name="40% - Accent6 3 2 3" xfId="7326" xr:uid="{B5A788A1-3987-4C65-8D14-154EEA3E87BD}"/>
    <cellStyle name="40% - Accent6 3 2 3 2" xfId="19390" xr:uid="{23E3ED0C-190F-49E1-B476-8B8BBA34A7E1}"/>
    <cellStyle name="40% - Accent6 3 2 4" xfId="10302" xr:uid="{76EB44D4-97E9-4242-AFB3-9868F79FDD07}"/>
    <cellStyle name="40% - Accent6 3 2 4 2" xfId="22366" xr:uid="{D6A6B934-9B13-474E-9C34-09A3D8F9E4BC}"/>
    <cellStyle name="40% - Accent6 3 2 5" xfId="13366" xr:uid="{55B7222D-406D-4E95-9FBB-3D61ABF34491}"/>
    <cellStyle name="40% - Accent6 3 3" xfId="1549" xr:uid="{2D00C2D2-763D-4EA7-A6ED-09961B2E7060}"/>
    <cellStyle name="40% - Accent6 3 3 2" xfId="4551" xr:uid="{EBB21F57-51DA-49BB-AD53-6DCD1B623C78}"/>
    <cellStyle name="40% - Accent6 3 3 2 2" xfId="16615" xr:uid="{BD329AC0-AAF6-43E4-A798-22DE14493CAD}"/>
    <cellStyle name="40% - Accent6 3 3 3" xfId="7527" xr:uid="{C59E25F8-0F3C-48CC-9304-5BF53A012267}"/>
    <cellStyle name="40% - Accent6 3 3 3 2" xfId="19591" xr:uid="{324FF0AF-1547-4851-A9BE-E9C66E3D5674}"/>
    <cellStyle name="40% - Accent6 3 3 4" xfId="10502" xr:uid="{D2D69486-9C9C-47E7-B867-35C94B108D5A}"/>
    <cellStyle name="40% - Accent6 3 3 4 2" xfId="22566" xr:uid="{C8D78D53-86FC-453A-9923-E4278288FA00}"/>
    <cellStyle name="40% - Accent6 3 3 5" xfId="13639" xr:uid="{05F09F50-6AE5-4DDE-A2D8-9DBB69CBC1BC}"/>
    <cellStyle name="40% - Accent6 3 4" xfId="1906" xr:uid="{AF7C0498-764F-4C89-BC03-27D49D28FEFB}"/>
    <cellStyle name="40% - Accent6 3 4 2" xfId="4882" xr:uid="{B3D856E1-6195-4434-8A50-EB658F57B153}"/>
    <cellStyle name="40% - Accent6 3 4 2 2" xfId="16946" xr:uid="{221626AD-C347-4C05-8F7C-43E5C925DE37}"/>
    <cellStyle name="40% - Accent6 3 4 3" xfId="7858" xr:uid="{7273D0DD-5BD2-49A2-995C-98329A5409D7}"/>
    <cellStyle name="40% - Accent6 3 4 3 2" xfId="19922" xr:uid="{8AC73CAA-5F67-4829-8AA1-EAFC961F3592}"/>
    <cellStyle name="40% - Accent6 3 4 4" xfId="10833" xr:uid="{E7AF93ED-2B4C-4E4E-B2B6-72300BF3F5A6}"/>
    <cellStyle name="40% - Accent6 3 4 4 2" xfId="22897" xr:uid="{CECEAA78-1584-4F00-8442-3D28A02EF78B}"/>
    <cellStyle name="40% - Accent6 3 4 5" xfId="13970" xr:uid="{F84D2B55-2C7D-40A0-946F-C16E3A343A24}"/>
    <cellStyle name="40% - Accent6 3 5" xfId="2781" xr:uid="{275DBD79-B8CF-46C7-8CC5-FDE2B7118AA1}"/>
    <cellStyle name="40% - Accent6 3 5 2" xfId="5757" xr:uid="{FEC434D5-3079-4D7B-B29E-B1D2070C817F}"/>
    <cellStyle name="40% - Accent6 3 5 2 2" xfId="17821" xr:uid="{7D7277FD-A1F8-40FA-B713-B8B6062A1621}"/>
    <cellStyle name="40% - Accent6 3 5 3" xfId="8733" xr:uid="{CBBA750F-675B-4B85-BEF4-293293408933}"/>
    <cellStyle name="40% - Accent6 3 5 3 2" xfId="20797" xr:uid="{6A2F7354-5079-4967-80A7-83BF256BE159}"/>
    <cellStyle name="40% - Accent6 3 5 4" xfId="11708" xr:uid="{C6749DBE-E83B-44CB-9634-DC35A6C7B9C7}"/>
    <cellStyle name="40% - Accent6 3 5 4 2" xfId="23772" xr:uid="{67578F8B-6A65-4AC3-BDE2-1E48E05448B8}"/>
    <cellStyle name="40% - Accent6 3 5 5" xfId="14845" xr:uid="{05C58C25-8BD0-4038-8CD1-DA8654951235}"/>
    <cellStyle name="40% - Accent6 3 6" xfId="3655" xr:uid="{7891DFD9-20E3-484D-9506-FC61AA2F236C}"/>
    <cellStyle name="40% - Accent6 3 6 2" xfId="6631" xr:uid="{D7C792EB-C50A-467D-9F6E-5681621824E6}"/>
    <cellStyle name="40% - Accent6 3 6 2 2" xfId="18695" xr:uid="{10E9C070-F3DA-4769-A6E6-61A8B1CC7165}"/>
    <cellStyle name="40% - Accent6 3 6 3" xfId="9607" xr:uid="{7F2AAAD8-BDB0-4251-8B00-30EBC3BBC664}"/>
    <cellStyle name="40% - Accent6 3 6 3 2" xfId="21671" xr:uid="{5E16B50E-80ED-48B4-81F4-DAF83F6DBB7C}"/>
    <cellStyle name="40% - Accent6 3 6 4" xfId="12582" xr:uid="{C04A00DD-B91C-4CB0-879E-C91EE831B93D}"/>
    <cellStyle name="40% - Accent6 3 6 4 2" xfId="24646" xr:uid="{3C19ACCC-1A26-4844-B148-A1053F952F42}"/>
    <cellStyle name="40% - Accent6 3 6 5" xfId="15719" xr:uid="{4D6B8B04-C09B-4D2B-9DF0-0E3A4A3DDE1F}"/>
    <cellStyle name="40% - Accent6 3 7" xfId="1069" xr:uid="{B31F2389-C4C8-448C-B3E9-887C004C9557}"/>
    <cellStyle name="40% - Accent6 3 7 2" xfId="13365" xr:uid="{D4CE8D22-827F-492E-8195-70910235DAAE}"/>
    <cellStyle name="40% - Accent6 3 8" xfId="4349" xr:uid="{7B931237-68EC-4A7E-807B-835D9864C54E}"/>
    <cellStyle name="40% - Accent6 3 8 2" xfId="16413" xr:uid="{5CC561CE-613F-4848-9E8A-34C6202E6097}"/>
    <cellStyle name="40% - Accent6 3 9" xfId="7325" xr:uid="{34032417-3F00-4D50-843C-350FB797A39F}"/>
    <cellStyle name="40% - Accent6 3 9 2" xfId="19389" xr:uid="{2CB22AAA-12B1-4A73-AC54-9776665E1493}"/>
    <cellStyle name="40% - Accent6 4" xfId="1071" xr:uid="{EF42C12E-D988-4375-A966-01425D82D489}"/>
    <cellStyle name="40% - Accent6 4 2" xfId="4351" xr:uid="{EE4E8669-982D-4A59-B5D7-47229CD77635}"/>
    <cellStyle name="40% - Accent6 4 2 2" xfId="16415" xr:uid="{6D47DA5D-B5BC-4B40-856C-0171A39BD627}"/>
    <cellStyle name="40% - Accent6 4 3" xfId="7327" xr:uid="{D85FBF5A-436C-4403-AED2-36418E8D9C4A}"/>
    <cellStyle name="40% - Accent6 4 3 2" xfId="19391" xr:uid="{44C7069C-4728-428B-9EE2-74E4BBF2993D}"/>
    <cellStyle name="40% - Accent6 4 4" xfId="10303" xr:uid="{AD3C639E-6BF4-4109-A3FC-A9DA38541B83}"/>
    <cellStyle name="40% - Accent6 4 4 2" xfId="22367" xr:uid="{0433EA99-1119-4C17-8DD0-F9AC05A29378}"/>
    <cellStyle name="40% - Accent6 4 5" xfId="13367" xr:uid="{2CBF2FD8-0844-4F22-95EC-3412858998B1}"/>
    <cellStyle name="40% - Accent6 5" xfId="1072" xr:uid="{A5784705-123B-496C-A628-9E396B9DEFE6}"/>
    <cellStyle name="40% - Accent6 5 2" xfId="4352" xr:uid="{74DE39E3-FFC9-4F65-A97F-1D88D36F1F5C}"/>
    <cellStyle name="40% - Accent6 5 2 2" xfId="16416" xr:uid="{8B3B52D3-CF23-4AE1-B814-0366568DA213}"/>
    <cellStyle name="40% - Accent6 5 3" xfId="7328" xr:uid="{C8B20147-EFD6-4662-9616-D74898D3C3D8}"/>
    <cellStyle name="40% - Accent6 5 3 2" xfId="19392" xr:uid="{E60D60FF-267B-4A4E-9C5F-6D8F5A973467}"/>
    <cellStyle name="40% - Accent6 5 4" xfId="10304" xr:uid="{000EA9EB-6E3A-4A4A-BE89-04C349588321}"/>
    <cellStyle name="40% - Accent6 5 4 2" xfId="22368" xr:uid="{D7BEC8C6-93B5-40C0-9A5F-F7301FC7ECCF}"/>
    <cellStyle name="40% - Accent6 5 5" xfId="13368" xr:uid="{3BC3422B-228D-4C03-A8FB-DB3B180247DF}"/>
    <cellStyle name="40% - Accent6 6" xfId="1595" xr:uid="{97514E71-C005-4E24-ABC8-7580079972E8}"/>
    <cellStyle name="40% - Accent6 6 2" xfId="4589" xr:uid="{A0A10D01-5B2D-4650-90E9-436961563089}"/>
    <cellStyle name="40% - Accent6 6 2 2" xfId="16653" xr:uid="{689A2242-F560-4F74-AFF1-0FDD2D2CA39C}"/>
    <cellStyle name="40% - Accent6 6 3" xfId="7565" xr:uid="{20F70D9C-6BDE-4F73-BDC3-E87037F0AC00}"/>
    <cellStyle name="40% - Accent6 6 3 2" xfId="19629" xr:uid="{FFD9A3EF-575A-4825-A709-7116F3CACCD6}"/>
    <cellStyle name="40% - Accent6 6 4" xfId="10540" xr:uid="{A1CD6185-8F25-4155-A2BC-13CA1D1C9AE0}"/>
    <cellStyle name="40% - Accent6 6 4 2" xfId="22604" xr:uid="{8D0F4DF0-BAEB-4283-95EB-04367630EF09}"/>
    <cellStyle name="40% - Accent6 6 5" xfId="13677" xr:uid="{FB8C1103-897A-411F-B97D-4073C705DF40}"/>
    <cellStyle name="40% - Accent6 7" xfId="2490" xr:uid="{4CA98598-7AFC-4C5C-BF4A-B406A31ECC62}"/>
    <cellStyle name="40% - Accent6 7 2" xfId="5466" xr:uid="{B4E22BEF-3F41-4A4F-9DBF-8674D3A1E31D}"/>
    <cellStyle name="40% - Accent6 7 2 2" xfId="17530" xr:uid="{99FBE984-E796-49A5-9386-DDE0EDB8F70F}"/>
    <cellStyle name="40% - Accent6 7 3" xfId="8442" xr:uid="{0D19FE9B-112E-4ED5-B585-FB14636A0224}"/>
    <cellStyle name="40% - Accent6 7 3 2" xfId="20506" xr:uid="{8984A706-ADA1-479A-90B4-B57335307087}"/>
    <cellStyle name="40% - Accent6 7 4" xfId="11417" xr:uid="{15717C94-E372-4DC4-86EA-0E09AA8A675F}"/>
    <cellStyle name="40% - Accent6 7 4 2" xfId="23481" xr:uid="{AD1735CA-BF56-49B7-82D2-27D34E6B8D8D}"/>
    <cellStyle name="40% - Accent6 7 5" xfId="14554" xr:uid="{C32D347F-1D98-4F08-8A16-8DEEBD4B4678}"/>
    <cellStyle name="40% - Accent6 8" xfId="3364" xr:uid="{6B8F9DC3-9CD0-4289-9F63-DF05C9A02EBE}"/>
    <cellStyle name="40% - Accent6 8 2" xfId="6340" xr:uid="{718610AD-A963-4834-8A45-820C2AB36672}"/>
    <cellStyle name="40% - Accent6 8 2 2" xfId="18404" xr:uid="{EF2AA5D5-30E2-41A9-BDD6-E0C4035CCDEF}"/>
    <cellStyle name="40% - Accent6 8 3" xfId="9316" xr:uid="{DB804BEA-8F23-485F-A38B-A799C1397D13}"/>
    <cellStyle name="40% - Accent6 8 3 2" xfId="21380" xr:uid="{21C19A1A-060F-400F-B1BB-66508F5FF5E7}"/>
    <cellStyle name="40% - Accent6 8 4" xfId="12291" xr:uid="{5276ACCC-8F29-4B6B-BC68-EA33D9D3A282}"/>
    <cellStyle name="40% - Accent6 8 4 2" xfId="24355" xr:uid="{04C98238-C2DE-4357-B365-4EF27EBFF6BF}"/>
    <cellStyle name="40% - Accent6 8 5" xfId="15428" xr:uid="{8C559510-855A-49A3-8C43-FFCFF5AA9C4A}"/>
    <cellStyle name="40% - Accent6 9" xfId="1064" xr:uid="{E7DBD040-1598-440E-A58E-CBC295C8A0A5}"/>
    <cellStyle name="40% - Accent6 9 2" xfId="13362" xr:uid="{DC143F60-00CC-48C3-B347-48AD2F7FF98A}"/>
    <cellStyle name="40% - Énfasis1 2" xfId="107" xr:uid="{00000000-0005-0000-0000-00006F000000}"/>
    <cellStyle name="40% - Énfasis1 2 2" xfId="108" xr:uid="{00000000-0005-0000-0000-000070000000}"/>
    <cellStyle name="40% - Énfasis1 2 2 10" xfId="10305" xr:uid="{9EBDBA52-E5F8-451E-9910-EC768266BCB7}"/>
    <cellStyle name="40% - Énfasis1 2 2 10 2" xfId="22369" xr:uid="{A0F62500-B492-47C5-A344-571517B8516B}"/>
    <cellStyle name="40% - Énfasis1 2 2 11" xfId="13173" xr:uid="{4A5A6635-AC8F-433F-A27E-F0F2A99DFDDC}"/>
    <cellStyle name="40% - Énfasis1 2 2 2" xfId="1074" xr:uid="{3509DE18-3D0C-4705-BE26-93796895CE06}"/>
    <cellStyle name="40% - Énfasis1 2 2 2 2" xfId="4354" xr:uid="{076D2E55-A46F-483B-BC02-3F00BBF7C2CE}"/>
    <cellStyle name="40% - Énfasis1 2 2 2 2 2" xfId="16418" xr:uid="{7DAF453C-72CB-4C7A-987D-0D914B0CC12B}"/>
    <cellStyle name="40% - Énfasis1 2 2 2 3" xfId="7330" xr:uid="{D795A714-6907-4B2A-9237-1C266756D8F3}"/>
    <cellStyle name="40% - Énfasis1 2 2 2 3 2" xfId="19394" xr:uid="{58C04F9A-D44B-42BA-908B-A22AA0587A0B}"/>
    <cellStyle name="40% - Énfasis1 2 2 2 4" xfId="10306" xr:uid="{DCF57FF3-F60A-4644-B56F-233E0DF54E69}"/>
    <cellStyle name="40% - Énfasis1 2 2 2 4 2" xfId="22370" xr:uid="{B1A96AAC-CAAF-46BC-8C50-16B6BC2C20AF}"/>
    <cellStyle name="40% - Énfasis1 2 2 2 5" xfId="13370" xr:uid="{E2EE2643-46F1-488A-B6F1-AD84591C0EDD}"/>
    <cellStyle name="40% - Énfasis1 2 2 3" xfId="1504" xr:uid="{0762141E-C622-4068-A4A1-73374842E883}"/>
    <cellStyle name="40% - Énfasis1 2 2 3 2" xfId="4506" xr:uid="{95F6E593-E9F0-4B93-A082-542F550493BD}"/>
    <cellStyle name="40% - Énfasis1 2 2 3 2 2" xfId="16570" xr:uid="{074A7BA0-DEBA-4CCA-A51D-78BC4A61958E}"/>
    <cellStyle name="40% - Énfasis1 2 2 3 3" xfId="7482" xr:uid="{5F8E2848-7E72-43B6-8B0C-37733BCE097B}"/>
    <cellStyle name="40% - Énfasis1 2 2 3 3 2" xfId="19546" xr:uid="{E0BD1679-AE9E-44D2-914B-623C2AB66BD1}"/>
    <cellStyle name="40% - Énfasis1 2 2 3 4" xfId="10457" xr:uid="{C91F23D1-D1D4-43B3-A004-CD6BCA5F0AD2}"/>
    <cellStyle name="40% - Énfasis1 2 2 3 4 2" xfId="22521" xr:uid="{67FB8646-84EB-4E5B-9E6A-1D59D67A06F3}"/>
    <cellStyle name="40% - Énfasis1 2 2 3 5" xfId="13594" xr:uid="{FBC76CB5-6322-44EB-87E3-CCBCECE5960D}"/>
    <cellStyle name="40% - Énfasis1 2 2 4" xfId="2198" xr:uid="{8D3C5D7A-44E0-45EB-93F2-E279E85DBB6E}"/>
    <cellStyle name="40% - Énfasis1 2 2 4 2" xfId="5174" xr:uid="{1DCAE37A-F9D6-4379-BFE8-C5AF8CEC860B}"/>
    <cellStyle name="40% - Énfasis1 2 2 4 2 2" xfId="17238" xr:uid="{EC8149E2-AB6A-4967-8D93-C1E11848D846}"/>
    <cellStyle name="40% - Énfasis1 2 2 4 3" xfId="8150" xr:uid="{2757F258-B219-4D2D-A7A6-55126A77366F}"/>
    <cellStyle name="40% - Énfasis1 2 2 4 3 2" xfId="20214" xr:uid="{AE09FBF2-F2B4-49EE-B70F-FA06B50D762E}"/>
    <cellStyle name="40% - Énfasis1 2 2 4 4" xfId="11125" xr:uid="{E3B87FE6-1472-42E0-B903-95FB438CB2F6}"/>
    <cellStyle name="40% - Énfasis1 2 2 4 4 2" xfId="23189" xr:uid="{5293D7A9-D6E0-4B83-A48A-A678556D0BF6}"/>
    <cellStyle name="40% - Énfasis1 2 2 4 5" xfId="14262" xr:uid="{48161E0B-0721-43A0-B940-35D86ABCEE91}"/>
    <cellStyle name="40% - Énfasis1 2 2 5" xfId="3073" xr:uid="{CA8A12A6-6A51-496A-BFD4-F7B6AED6CCAA}"/>
    <cellStyle name="40% - Énfasis1 2 2 5 2" xfId="6049" xr:uid="{8871AC5E-1208-4D55-9716-476AEAEBC9DC}"/>
    <cellStyle name="40% - Énfasis1 2 2 5 2 2" xfId="18113" xr:uid="{EFA02C20-BA2A-4E33-8644-4E6E9DDFB2B1}"/>
    <cellStyle name="40% - Énfasis1 2 2 5 3" xfId="9025" xr:uid="{E0150FBF-A72C-42B8-BA09-A916EC3D9416}"/>
    <cellStyle name="40% - Énfasis1 2 2 5 3 2" xfId="21089" xr:uid="{A869BC53-0BDB-4715-AFF2-6C80A032488E}"/>
    <cellStyle name="40% - Énfasis1 2 2 5 4" xfId="12000" xr:uid="{E104B02A-F17F-4C14-82AE-D1B3549A8267}"/>
    <cellStyle name="40% - Énfasis1 2 2 5 4 2" xfId="24064" xr:uid="{D6336396-3046-468E-8992-2A76048FC80D}"/>
    <cellStyle name="40% - Énfasis1 2 2 5 5" xfId="15137" xr:uid="{35EA0C58-E1D6-438E-ACDD-255A76D53D5A}"/>
    <cellStyle name="40% - Énfasis1 2 2 6" xfId="3947" xr:uid="{C573FB74-49A7-49CB-9529-BB6EE294F7CD}"/>
    <cellStyle name="40% - Énfasis1 2 2 6 2" xfId="6923" xr:uid="{B218A889-B72D-4EFB-AEDE-515B9804C843}"/>
    <cellStyle name="40% - Énfasis1 2 2 6 2 2" xfId="18987" xr:uid="{8ACA44D6-9DC1-4992-99A2-DF1DA434CC70}"/>
    <cellStyle name="40% - Énfasis1 2 2 6 3" xfId="9899" xr:uid="{5D23708D-F0CF-4CAB-A8B5-819DA560AF32}"/>
    <cellStyle name="40% - Énfasis1 2 2 6 3 2" xfId="21963" xr:uid="{51CEA6D0-DDE1-4B67-B7DC-6F52C7732068}"/>
    <cellStyle name="40% - Énfasis1 2 2 6 4" xfId="12874" xr:uid="{34A9A37F-705D-47B5-8FDF-9BBC7744634E}"/>
    <cellStyle name="40% - Énfasis1 2 2 6 4 2" xfId="24938" xr:uid="{EA32AB18-D448-4992-A611-2C9E185A4C29}"/>
    <cellStyle name="40% - Énfasis1 2 2 6 5" xfId="16011" xr:uid="{9214B3FB-C339-4C50-9D93-E31F2F35A31E}"/>
    <cellStyle name="40% - Énfasis1 2 2 7" xfId="1073" xr:uid="{9C012E96-4C4A-4928-A2D9-A50CA0D320D7}"/>
    <cellStyle name="40% - Énfasis1 2 2 7 2" xfId="13369" xr:uid="{A5CFA0B5-E986-409C-BD1F-28CE969E5A74}"/>
    <cellStyle name="40% - Énfasis1 2 2 8" xfId="4353" xr:uid="{4071833C-E973-40AC-B419-CE95E87C1585}"/>
    <cellStyle name="40% - Énfasis1 2 2 8 2" xfId="16417" xr:uid="{74176B0C-896B-4799-9068-32F12652B72D}"/>
    <cellStyle name="40% - Énfasis1 2 2 9" xfId="7329" xr:uid="{D88FE0DD-5647-48BD-9007-BE5FF62049BA}"/>
    <cellStyle name="40% - Énfasis1 2 2 9 2" xfId="19393" xr:uid="{C8F85C5C-0E7F-4BEC-A73D-F2C19228965C}"/>
    <cellStyle name="40% - Énfasis1 2 3" xfId="1075" xr:uid="{A7617999-CD43-41C6-B8C3-60656AE06FE1}"/>
    <cellStyle name="40% - Énfasis1 2 3 2" xfId="1907" xr:uid="{D7E09703-8CB7-4C8D-A623-E7680E428478}"/>
    <cellStyle name="40% - Énfasis1 2 3 2 2" xfId="4883" xr:uid="{83D1309D-18C4-43C1-A257-D60E9101DB48}"/>
    <cellStyle name="40% - Énfasis1 2 3 2 2 2" xfId="16947" xr:uid="{D2A42477-A4A9-455A-B0C7-CFC3E14A3FF7}"/>
    <cellStyle name="40% - Énfasis1 2 3 2 3" xfId="7859" xr:uid="{1F96A573-BDC0-445F-85BD-736A9CB1394B}"/>
    <cellStyle name="40% - Énfasis1 2 3 2 3 2" xfId="19923" xr:uid="{842EA47F-A666-4E36-97B3-BBBEF9E794C8}"/>
    <cellStyle name="40% - Énfasis1 2 3 2 4" xfId="10834" xr:uid="{4AE355FB-7B7F-4832-8CF7-55485753AA31}"/>
    <cellStyle name="40% - Énfasis1 2 3 2 4 2" xfId="22898" xr:uid="{242E5609-F2C1-47EB-8032-4EB19729FD16}"/>
    <cellStyle name="40% - Énfasis1 2 3 2 5" xfId="13971" xr:uid="{D367A0C7-2B1C-4C63-BA4A-28D82FF3C80E}"/>
    <cellStyle name="40% - Énfasis1 2 3 3" xfId="2782" xr:uid="{1EA65C0B-92E0-4F56-83AC-C728AE6FDB43}"/>
    <cellStyle name="40% - Énfasis1 2 3 3 2" xfId="5758" xr:uid="{703664C1-7E4D-4CC7-B494-E58E8DD2EF32}"/>
    <cellStyle name="40% - Énfasis1 2 3 3 2 2" xfId="17822" xr:uid="{B995BCFB-7420-473C-A6BC-17C8D7E24B21}"/>
    <cellStyle name="40% - Énfasis1 2 3 3 3" xfId="8734" xr:uid="{4D72BEA3-E6EA-4BAC-8B69-C30A5DDBDB72}"/>
    <cellStyle name="40% - Énfasis1 2 3 3 3 2" xfId="20798" xr:uid="{B9B82FE8-67B0-43AF-B9DB-E055D89F8084}"/>
    <cellStyle name="40% - Énfasis1 2 3 3 4" xfId="11709" xr:uid="{DA181DA7-29F8-4007-B9CE-1AB27E4ACFB2}"/>
    <cellStyle name="40% - Énfasis1 2 3 3 4 2" xfId="23773" xr:uid="{2097D701-A422-4205-A8FD-61B034694297}"/>
    <cellStyle name="40% - Énfasis1 2 3 3 5" xfId="14846" xr:uid="{938A64F5-209A-4919-B83F-5CEC32FF8495}"/>
    <cellStyle name="40% - Énfasis1 2 3 4" xfId="3656" xr:uid="{7C0ACC76-D027-4E22-9D4F-E0AF319325FA}"/>
    <cellStyle name="40% - Énfasis1 2 3 4 2" xfId="6632" xr:uid="{D06BC7AB-34B7-46EE-8034-93FF40480041}"/>
    <cellStyle name="40% - Énfasis1 2 3 4 2 2" xfId="18696" xr:uid="{FB3371B8-3FBF-4C24-9D16-2136FA1309D2}"/>
    <cellStyle name="40% - Énfasis1 2 3 4 3" xfId="9608" xr:uid="{61E6222D-61C8-46C7-82FA-96A6EA08F5DA}"/>
    <cellStyle name="40% - Énfasis1 2 3 4 3 2" xfId="21672" xr:uid="{D99C2658-533B-4C85-B201-FCE7507D6FD2}"/>
    <cellStyle name="40% - Énfasis1 2 3 4 4" xfId="12583" xr:uid="{9C397EDC-7C0D-4663-A479-758BD9A7AD2F}"/>
    <cellStyle name="40% - Énfasis1 2 3 4 4 2" xfId="24647" xr:uid="{7F3D1D84-7FDB-4571-9E97-80F1EC11D7AA}"/>
    <cellStyle name="40% - Énfasis1 2 3 4 5" xfId="15720" xr:uid="{EA1B4148-6B11-4269-B95D-1BDE44CBA66D}"/>
    <cellStyle name="40% - Énfasis1 2 3 5" xfId="4355" xr:uid="{219BF2DC-0B15-4095-ADA8-161835D75FD8}"/>
    <cellStyle name="40% - Énfasis1 2 3 5 2" xfId="16419" xr:uid="{53F69CBD-9614-4606-BD3E-2E561E7C3C8F}"/>
    <cellStyle name="40% - Énfasis1 2 3 6" xfId="7331" xr:uid="{F7638277-33E7-4D29-B714-ABE47CDF6E54}"/>
    <cellStyle name="40% - Énfasis1 2 3 6 2" xfId="19395" xr:uid="{31DC1EEB-D397-4A8E-B8EA-1136A018ED7C}"/>
    <cellStyle name="40% - Énfasis1 2 3 7" xfId="10307" xr:uid="{A4C8167D-5ABA-45F1-9DEC-E9475EDE2CC2}"/>
    <cellStyle name="40% - Énfasis1 2 3 7 2" xfId="22371" xr:uid="{FBC72DA1-F109-40E3-86FC-7FE2161D5A0E}"/>
    <cellStyle name="40% - Énfasis1 2 3 8" xfId="13371" xr:uid="{453D516B-7218-4438-BBD7-E81D6906C4EF}"/>
    <cellStyle name="40% - Énfasis1 2 4" xfId="1596" xr:uid="{74FAA181-E63F-4885-B6A6-A4D44E35F6A6}"/>
    <cellStyle name="40% - Énfasis1 2 4 2" xfId="4590" xr:uid="{CB997E6D-5B51-4020-A79B-4098768B0854}"/>
    <cellStyle name="40% - Énfasis1 2 4 2 2" xfId="16654" xr:uid="{7EBAD67E-092D-4D41-88FA-243A91BC1E25}"/>
    <cellStyle name="40% - Énfasis1 2 4 3" xfId="7566" xr:uid="{448523B5-E980-4FCF-88C6-221CBC3B2A65}"/>
    <cellStyle name="40% - Énfasis1 2 4 3 2" xfId="19630" xr:uid="{BC5B683C-7BD2-4430-BDE3-45A009073B1A}"/>
    <cellStyle name="40% - Énfasis1 2 4 4" xfId="10541" xr:uid="{02AF73C9-CAE6-4582-A7A5-60674F9510D6}"/>
    <cellStyle name="40% - Énfasis1 2 4 4 2" xfId="22605" xr:uid="{530C1B8A-B1F0-45EB-8276-BAF019ED9E39}"/>
    <cellStyle name="40% - Énfasis1 2 4 5" xfId="13678" xr:uid="{3788B196-A508-48D0-BE8B-96F072F96BDA}"/>
    <cellStyle name="40% - Énfasis1 2 5" xfId="2491" xr:uid="{E2B8160E-A974-4E4C-AC19-B591F34C48DE}"/>
    <cellStyle name="40% - Énfasis1 2 5 2" xfId="5467" xr:uid="{D006F913-7CAD-4FE2-95A4-5EE3847E0816}"/>
    <cellStyle name="40% - Énfasis1 2 5 2 2" xfId="17531" xr:uid="{D9C48E90-3BA7-4557-8380-2CB5F3F8DAC9}"/>
    <cellStyle name="40% - Énfasis1 2 5 3" xfId="8443" xr:uid="{646D4083-1306-4D1B-A47C-CF811079E98E}"/>
    <cellStyle name="40% - Énfasis1 2 5 3 2" xfId="20507" xr:uid="{77965D7C-23A8-4E31-B3F2-CCD799A427FA}"/>
    <cellStyle name="40% - Énfasis1 2 5 4" xfId="11418" xr:uid="{093AB796-F780-4141-AA3E-FB57702D45E3}"/>
    <cellStyle name="40% - Énfasis1 2 5 4 2" xfId="23482" xr:uid="{39A7BA26-BDDD-439A-88D4-51CFFAAF822E}"/>
    <cellStyle name="40% - Énfasis1 2 5 5" xfId="14555" xr:uid="{EEFFBE10-9C2B-489E-A800-DBCC0F172CF7}"/>
    <cellStyle name="40% - Énfasis1 2 6" xfId="3365" xr:uid="{1A3CE9CB-25B3-48C4-92D3-EB53B23085CC}"/>
    <cellStyle name="40% - Énfasis1 2 6 2" xfId="6341" xr:uid="{14E82154-7DE9-40C1-9A35-8B2287045807}"/>
    <cellStyle name="40% - Énfasis1 2 6 2 2" xfId="18405" xr:uid="{367620F6-0597-450F-9D19-292310DBDE3A}"/>
    <cellStyle name="40% - Énfasis1 2 6 3" xfId="9317" xr:uid="{0EA4A3F3-410C-4414-9972-9895E34CBC59}"/>
    <cellStyle name="40% - Énfasis1 2 6 3 2" xfId="21381" xr:uid="{BB8F0128-28D1-4C98-AEA5-9C46B43B0DDB}"/>
    <cellStyle name="40% - Énfasis1 2 6 4" xfId="12292" xr:uid="{89259220-2694-4A28-A100-4D66CBF6188D}"/>
    <cellStyle name="40% - Énfasis1 2 6 4 2" xfId="24356" xr:uid="{3C9762EC-BF9C-40DC-8116-E6F7529DFC7E}"/>
    <cellStyle name="40% - Énfasis1 2 6 5" xfId="15429" xr:uid="{57A6010A-5015-4823-A08C-70B8B7C359BA}"/>
    <cellStyle name="40% - Énfasis1 3" xfId="109" xr:uid="{00000000-0005-0000-0000-000071000000}"/>
    <cellStyle name="40% - Énfasis1 4" xfId="110" xr:uid="{00000000-0005-0000-0000-000072000000}"/>
    <cellStyle name="40% - Énfasis1 4 2" xfId="1077" xr:uid="{A5DF2852-CECC-4A20-BD19-F603D2A84400}"/>
    <cellStyle name="40% - Énfasis1 4 2 2" xfId="4357" xr:uid="{B6FDD905-7132-46E6-8344-B56F851345E3}"/>
    <cellStyle name="40% - Énfasis1 4 2 2 2" xfId="16421" xr:uid="{C89F5AE2-9188-4B83-B795-0F0DA6E4EC67}"/>
    <cellStyle name="40% - Énfasis1 4 2 3" xfId="7333" xr:uid="{5F5FFF51-F4C3-49EB-A63F-DE4AF8466E11}"/>
    <cellStyle name="40% - Énfasis1 4 2 3 2" xfId="19397" xr:uid="{EC0E9B6F-69B5-4424-8588-65D9FC778F45}"/>
    <cellStyle name="40% - Énfasis1 4 2 4" xfId="10309" xr:uid="{FC312EC7-57D2-4B8D-B4C5-9840A8F8B615}"/>
    <cellStyle name="40% - Énfasis1 4 2 4 2" xfId="22373" xr:uid="{88740E0C-CAAE-4901-A300-F236D5B9BF79}"/>
    <cellStyle name="40% - Énfasis1 4 2 5" xfId="13373" xr:uid="{247593AA-BDA2-44E3-B1D9-C5288E4E8770}"/>
    <cellStyle name="40% - Énfasis1 4 3" xfId="1078" xr:uid="{1B54C804-F8FF-4356-A303-0A344AD25F5E}"/>
    <cellStyle name="40% - Énfasis1 4 3 2" xfId="4358" xr:uid="{3C0E5D1B-4321-429E-BD6C-58330EA6E391}"/>
    <cellStyle name="40% - Énfasis1 4 3 2 2" xfId="16422" xr:uid="{9F1179C6-B93D-420E-8EB4-87B7C55A958F}"/>
    <cellStyle name="40% - Énfasis1 4 3 3" xfId="7334" xr:uid="{884A8C8F-5BC1-4F41-881D-775FA633A4CD}"/>
    <cellStyle name="40% - Énfasis1 4 3 3 2" xfId="19398" xr:uid="{3D862020-D808-4940-803D-703CCF4C1C96}"/>
    <cellStyle name="40% - Énfasis1 4 3 4" xfId="10310" xr:uid="{17C7F18E-86EA-46C8-8A38-4D605C19B805}"/>
    <cellStyle name="40% - Énfasis1 4 3 4 2" xfId="22374" xr:uid="{E426A865-CBA8-448E-A46E-B1989F329467}"/>
    <cellStyle name="40% - Énfasis1 4 3 5" xfId="13374" xr:uid="{7C3CC9CE-58B6-4C1F-A30E-0577BDB0A8A3}"/>
    <cellStyle name="40% - Énfasis1 4 4" xfId="1505" xr:uid="{9226CE7D-27C5-4DCC-B57D-111B50A2758A}"/>
    <cellStyle name="40% - Énfasis1 4 4 2" xfId="4507" xr:uid="{71F5FC32-AF04-42C2-AB3D-C8A8ECC9B4AE}"/>
    <cellStyle name="40% - Énfasis1 4 4 2 2" xfId="16571" xr:uid="{11B7A3E5-111D-4AF7-B559-B84AFA203600}"/>
    <cellStyle name="40% - Énfasis1 4 4 3" xfId="7483" xr:uid="{AD590B4E-8C20-48BE-84F3-B1601A962AD6}"/>
    <cellStyle name="40% - Énfasis1 4 4 3 2" xfId="19547" xr:uid="{9AE17B10-F3D2-444C-B8BF-0359987F4117}"/>
    <cellStyle name="40% - Énfasis1 4 4 4" xfId="10458" xr:uid="{D25FF355-DC8C-4C0A-BE1B-82A9513982E1}"/>
    <cellStyle name="40% - Énfasis1 4 4 4 2" xfId="22522" xr:uid="{FC28CD46-C2B4-44F3-BAF1-58360C11EE00}"/>
    <cellStyle name="40% - Énfasis1 4 4 5" xfId="13595" xr:uid="{E3023707-5B99-4780-A26D-D1FBF506388C}"/>
    <cellStyle name="40% - Énfasis1 4 5" xfId="1076" xr:uid="{A65C575B-6902-45D9-8B4F-D3FF54E37318}"/>
    <cellStyle name="40% - Énfasis1 4 5 2" xfId="13372" xr:uid="{68A84DB0-DC29-40EC-B06E-8442C6711CFF}"/>
    <cellStyle name="40% - Énfasis1 4 6" xfId="4356" xr:uid="{DCF81CD7-2A9B-41FE-BBBB-C4554EB50845}"/>
    <cellStyle name="40% - Énfasis1 4 6 2" xfId="16420" xr:uid="{25378414-5DD9-4279-8D2B-F039FBE62F36}"/>
    <cellStyle name="40% - Énfasis1 4 7" xfId="7332" xr:uid="{35FF8D2F-1D79-4958-A008-59C08C2FC0C0}"/>
    <cellStyle name="40% - Énfasis1 4 7 2" xfId="19396" xr:uid="{ED2EA2AB-D20D-4470-8A44-20A6A863CC72}"/>
    <cellStyle name="40% - Énfasis1 4 8" xfId="10308" xr:uid="{A56FD87C-C22F-4EBE-870B-0977F3F8D854}"/>
    <cellStyle name="40% - Énfasis1 4 8 2" xfId="22372" xr:uid="{369F5301-146F-48A9-90AE-B0FED28080D5}"/>
    <cellStyle name="40% - Énfasis1 4 9" xfId="13174" xr:uid="{D8266684-8D99-4C31-B594-CF07B3814E4A}"/>
    <cellStyle name="40% - Énfasis1 5" xfId="106" xr:uid="{00000000-0005-0000-0000-000073000000}"/>
    <cellStyle name="40% - Énfasis1 5 2" xfId="1080" xr:uid="{D7266D29-EEBD-4FAD-A42D-24F7C1B0A5E8}"/>
    <cellStyle name="40% - Énfasis1 5 3" xfId="1079" xr:uid="{A2CA919F-E670-46F8-86FF-606D6371AD26}"/>
    <cellStyle name="40% - Énfasis1 5 3 2" xfId="13375" xr:uid="{91F4A96D-DFC9-4055-A324-93A2047D86FA}"/>
    <cellStyle name="40% - Énfasis1 5 4" xfId="4359" xr:uid="{C9752CA0-12B3-48CB-B543-6D77EF1C51DE}"/>
    <cellStyle name="40% - Énfasis1 5 4 2" xfId="16423" xr:uid="{13529C84-DED7-4A79-A4E0-B1B017437883}"/>
    <cellStyle name="40% - Énfasis1 5 5" xfId="7335" xr:uid="{0910A310-85A7-4EF8-A5D9-B5625322B86E}"/>
    <cellStyle name="40% - Énfasis1 5 5 2" xfId="19399" xr:uid="{A801EDDF-976E-43AD-ACA0-834783478BC4}"/>
    <cellStyle name="40% - Énfasis1 5 6" xfId="10311" xr:uid="{C9135B72-83F6-4D80-8F7D-7D80AC8BC7D8}"/>
    <cellStyle name="40% - Énfasis1 5 6 2" xfId="22375" xr:uid="{8EFC84C3-2DA5-4923-9F7E-2B73DD53D272}"/>
    <cellStyle name="40% - Énfasis1 6" xfId="1571" xr:uid="{8558AF17-EB22-43CB-AAE5-BBD0AC9D9B3C}"/>
    <cellStyle name="40% - Énfasis2 2" xfId="112" xr:uid="{00000000-0005-0000-0000-000074000000}"/>
    <cellStyle name="40% - Énfasis2 2 2" xfId="113" xr:uid="{00000000-0005-0000-0000-000075000000}"/>
    <cellStyle name="40% - Énfasis2 2 2 10" xfId="10312" xr:uid="{F450A17B-6C85-465B-961D-05B890410D51}"/>
    <cellStyle name="40% - Énfasis2 2 2 10 2" xfId="22376" xr:uid="{6EAFE342-3454-48A2-9A8B-3C0092A1DD1E}"/>
    <cellStyle name="40% - Énfasis2 2 2 11" xfId="13175" xr:uid="{F00BB4B9-331D-4B88-A696-D2F8A29AF40A}"/>
    <cellStyle name="40% - Énfasis2 2 2 2" xfId="1082" xr:uid="{A2FEE9B8-6AE8-4FF9-B71A-8F61CE50AF63}"/>
    <cellStyle name="40% - Énfasis2 2 2 2 2" xfId="4361" xr:uid="{DEB0FA54-CB1C-4C28-BB73-BCAC56C686CC}"/>
    <cellStyle name="40% - Énfasis2 2 2 2 2 2" xfId="16425" xr:uid="{669B091D-332F-47BE-94CF-66816BA70E64}"/>
    <cellStyle name="40% - Énfasis2 2 2 2 3" xfId="7337" xr:uid="{8D30AE2B-1AF8-445A-874F-E304D73F290C}"/>
    <cellStyle name="40% - Énfasis2 2 2 2 3 2" xfId="19401" xr:uid="{AB2B7796-AB72-461D-AC51-29657693D72B}"/>
    <cellStyle name="40% - Énfasis2 2 2 2 4" xfId="10313" xr:uid="{4527409E-1351-4B92-A92A-9E446F3B48C9}"/>
    <cellStyle name="40% - Énfasis2 2 2 2 4 2" xfId="22377" xr:uid="{8B9DDEF1-C283-4ADF-9B97-913FDAC6AD94}"/>
    <cellStyle name="40% - Énfasis2 2 2 2 5" xfId="13377" xr:uid="{E55A92FA-E911-471C-B654-7EE6ABF2C1E3}"/>
    <cellStyle name="40% - Énfasis2 2 2 3" xfId="1506" xr:uid="{224879EF-9B44-4B84-94B5-42BE4D86CBA3}"/>
    <cellStyle name="40% - Énfasis2 2 2 3 2" xfId="4508" xr:uid="{1BA2C63F-E011-491D-8CDB-3780F186E5D0}"/>
    <cellStyle name="40% - Énfasis2 2 2 3 2 2" xfId="16572" xr:uid="{5690E8D9-7A1B-4DBE-8CBE-DF1B7C47A247}"/>
    <cellStyle name="40% - Énfasis2 2 2 3 3" xfId="7484" xr:uid="{7A78C347-D7F9-4F75-92E2-937A6F6A7EE6}"/>
    <cellStyle name="40% - Énfasis2 2 2 3 3 2" xfId="19548" xr:uid="{25D47DA7-4FF5-4FEB-9313-4239E5A51FFB}"/>
    <cellStyle name="40% - Énfasis2 2 2 3 4" xfId="10459" xr:uid="{CB049B71-72CE-447F-A6D7-9A838DDC67E9}"/>
    <cellStyle name="40% - Énfasis2 2 2 3 4 2" xfId="22523" xr:uid="{0A7C7653-08D9-40EB-8EC6-5F9B239D2BE6}"/>
    <cellStyle name="40% - Énfasis2 2 2 3 5" xfId="13596" xr:uid="{F709434A-FB1B-4B7C-A1E6-BCD59F5B02DD}"/>
    <cellStyle name="40% - Énfasis2 2 2 4" xfId="2199" xr:uid="{6A08F6EF-5728-478C-8C85-749EBE3ACA68}"/>
    <cellStyle name="40% - Énfasis2 2 2 4 2" xfId="5175" xr:uid="{897456EB-5A03-4A37-9980-DB73ED10742C}"/>
    <cellStyle name="40% - Énfasis2 2 2 4 2 2" xfId="17239" xr:uid="{2E110664-B67C-4F8D-92EC-099A11060427}"/>
    <cellStyle name="40% - Énfasis2 2 2 4 3" xfId="8151" xr:uid="{3EF0268E-C8A7-488F-B8A1-7D06CDCC0C15}"/>
    <cellStyle name="40% - Énfasis2 2 2 4 3 2" xfId="20215" xr:uid="{FFE18568-BD4C-44D4-9F45-6BCF43EB8EC6}"/>
    <cellStyle name="40% - Énfasis2 2 2 4 4" xfId="11126" xr:uid="{5BAD35BC-B617-45A0-BCAB-AC70467CD6B0}"/>
    <cellStyle name="40% - Énfasis2 2 2 4 4 2" xfId="23190" xr:uid="{2D4DFACD-113D-44BC-85E4-7EEC1AE4B0CB}"/>
    <cellStyle name="40% - Énfasis2 2 2 4 5" xfId="14263" xr:uid="{55F28858-34A9-4CA7-908E-E6232B959FE9}"/>
    <cellStyle name="40% - Énfasis2 2 2 5" xfId="3074" xr:uid="{26DF654F-E1CD-4ABC-B1E6-5075234CD5F7}"/>
    <cellStyle name="40% - Énfasis2 2 2 5 2" xfId="6050" xr:uid="{B353510F-0323-45D9-BC12-D225EEF2B8D0}"/>
    <cellStyle name="40% - Énfasis2 2 2 5 2 2" xfId="18114" xr:uid="{FA705392-7C79-4E15-8E6D-173CC982313B}"/>
    <cellStyle name="40% - Énfasis2 2 2 5 3" xfId="9026" xr:uid="{40872B80-0165-4630-AF46-19C5DD81C6F9}"/>
    <cellStyle name="40% - Énfasis2 2 2 5 3 2" xfId="21090" xr:uid="{FB5F2822-0DB2-440A-B8EE-5842B90B7FD1}"/>
    <cellStyle name="40% - Énfasis2 2 2 5 4" xfId="12001" xr:uid="{4AD83A93-D64E-4DC4-93DC-CFEA9858CB33}"/>
    <cellStyle name="40% - Énfasis2 2 2 5 4 2" xfId="24065" xr:uid="{75D6485C-1391-45DB-8AF6-24183504AFCC}"/>
    <cellStyle name="40% - Énfasis2 2 2 5 5" xfId="15138" xr:uid="{B65A2238-CB60-485C-A061-564ABD605963}"/>
    <cellStyle name="40% - Énfasis2 2 2 6" xfId="3948" xr:uid="{375778BB-E0FC-4E13-BB5F-134F4F46C536}"/>
    <cellStyle name="40% - Énfasis2 2 2 6 2" xfId="6924" xr:uid="{34E3182C-F460-4939-BAD1-D368E61E3474}"/>
    <cellStyle name="40% - Énfasis2 2 2 6 2 2" xfId="18988" xr:uid="{4EB04F67-B031-49A1-8752-8FF5B62D2860}"/>
    <cellStyle name="40% - Énfasis2 2 2 6 3" xfId="9900" xr:uid="{3D633612-EC4E-4747-8C58-396F421E252D}"/>
    <cellStyle name="40% - Énfasis2 2 2 6 3 2" xfId="21964" xr:uid="{4D04F3E8-6FC3-4983-B76A-3238C7DCAA46}"/>
    <cellStyle name="40% - Énfasis2 2 2 6 4" xfId="12875" xr:uid="{41200BEF-F4A0-44E9-BAF7-382BFDCD45A7}"/>
    <cellStyle name="40% - Énfasis2 2 2 6 4 2" xfId="24939" xr:uid="{A96AE450-572F-413F-AD14-DFF42F0329AE}"/>
    <cellStyle name="40% - Énfasis2 2 2 6 5" xfId="16012" xr:uid="{5B1212E0-32E7-4427-AF64-4F4B41D34882}"/>
    <cellStyle name="40% - Énfasis2 2 2 7" xfId="1081" xr:uid="{3CF6CA31-D38E-4D09-8E8C-3038E2B4D7CA}"/>
    <cellStyle name="40% - Énfasis2 2 2 7 2" xfId="13376" xr:uid="{A4851225-C44C-441A-B8AD-48CA13B167FE}"/>
    <cellStyle name="40% - Énfasis2 2 2 8" xfId="4360" xr:uid="{0091E44F-FA93-4A06-9812-513EABECE684}"/>
    <cellStyle name="40% - Énfasis2 2 2 8 2" xfId="16424" xr:uid="{E1BA8A9F-6944-44F2-A487-D0FB9D53C26D}"/>
    <cellStyle name="40% - Énfasis2 2 2 9" xfId="7336" xr:uid="{809E36B2-B297-4A0F-B886-24EA98103614}"/>
    <cellStyle name="40% - Énfasis2 2 2 9 2" xfId="19400" xr:uid="{27BB2F9A-8338-42C8-887F-835D1E7BA820}"/>
    <cellStyle name="40% - Énfasis2 2 3" xfId="1083" xr:uid="{F9BB3EF6-F420-4C22-8148-60699DAF91BC}"/>
    <cellStyle name="40% - Énfasis2 2 3 2" xfId="1908" xr:uid="{55528126-24A6-4B66-8703-1CC5DCB89C17}"/>
    <cellStyle name="40% - Énfasis2 2 3 2 2" xfId="4884" xr:uid="{9254922C-6B87-4A4A-86C1-419F8A49D0E2}"/>
    <cellStyle name="40% - Énfasis2 2 3 2 2 2" xfId="16948" xr:uid="{72D5BA0C-77AF-4677-92DC-6E5AA82E86A6}"/>
    <cellStyle name="40% - Énfasis2 2 3 2 3" xfId="7860" xr:uid="{A40AFBA2-DEC7-4DAE-B4D7-14CCE135931B}"/>
    <cellStyle name="40% - Énfasis2 2 3 2 3 2" xfId="19924" xr:uid="{5DF8CB56-85B8-46B7-9EF8-162BC20917CB}"/>
    <cellStyle name="40% - Énfasis2 2 3 2 4" xfId="10835" xr:uid="{77BE2E15-27D9-4786-BD1C-66AB19DDED5E}"/>
    <cellStyle name="40% - Énfasis2 2 3 2 4 2" xfId="22899" xr:uid="{3CEAAD5C-82FF-4726-8BEA-B850B8B7F435}"/>
    <cellStyle name="40% - Énfasis2 2 3 2 5" xfId="13972" xr:uid="{C929DDF7-6335-4F36-8B44-D4A1BB2583F1}"/>
    <cellStyle name="40% - Énfasis2 2 3 3" xfId="2783" xr:uid="{E5273D95-790E-4915-8268-4B2FA6754DE5}"/>
    <cellStyle name="40% - Énfasis2 2 3 3 2" xfId="5759" xr:uid="{473F535C-64A5-4157-85DA-231E29D640D1}"/>
    <cellStyle name="40% - Énfasis2 2 3 3 2 2" xfId="17823" xr:uid="{85E48389-B309-4347-A76A-B5E8CEE6E952}"/>
    <cellStyle name="40% - Énfasis2 2 3 3 3" xfId="8735" xr:uid="{BF6FE24A-944F-4402-8D14-EFDDB3300C15}"/>
    <cellStyle name="40% - Énfasis2 2 3 3 3 2" xfId="20799" xr:uid="{73888F27-080A-462F-AB32-4DBFDEFBB549}"/>
    <cellStyle name="40% - Énfasis2 2 3 3 4" xfId="11710" xr:uid="{4BDC177D-C618-4D54-B394-9A3251792F10}"/>
    <cellStyle name="40% - Énfasis2 2 3 3 4 2" xfId="23774" xr:uid="{4014D51B-8779-430C-A6C5-63939CB32BD9}"/>
    <cellStyle name="40% - Énfasis2 2 3 3 5" xfId="14847" xr:uid="{651ECF85-9034-41DB-AEBA-043485F920D0}"/>
    <cellStyle name="40% - Énfasis2 2 3 4" xfId="3657" xr:uid="{C8A3A5DF-CCF1-4452-BC67-6C99CF4C4D99}"/>
    <cellStyle name="40% - Énfasis2 2 3 4 2" xfId="6633" xr:uid="{FAEFB3CC-4498-402C-AD7B-C8FC216980BD}"/>
    <cellStyle name="40% - Énfasis2 2 3 4 2 2" xfId="18697" xr:uid="{4E12F390-4466-49B9-ABF1-0F0D58B3DE33}"/>
    <cellStyle name="40% - Énfasis2 2 3 4 3" xfId="9609" xr:uid="{D0A7E347-A7C1-4BE1-8BBD-ACE81107483A}"/>
    <cellStyle name="40% - Énfasis2 2 3 4 3 2" xfId="21673" xr:uid="{094E1E73-083E-4DB9-ACD5-D1090FEE0523}"/>
    <cellStyle name="40% - Énfasis2 2 3 4 4" xfId="12584" xr:uid="{B50BD2AF-2E90-4F62-BC6F-203005099DEA}"/>
    <cellStyle name="40% - Énfasis2 2 3 4 4 2" xfId="24648" xr:uid="{07AB8782-36CE-4E2A-93E8-2EFDBE35F32D}"/>
    <cellStyle name="40% - Énfasis2 2 3 4 5" xfId="15721" xr:uid="{B9E3709F-53F5-4E97-B330-CC42247DD825}"/>
    <cellStyle name="40% - Énfasis2 2 3 5" xfId="4362" xr:uid="{0A5D54DB-9F59-4B9C-86A6-FB813727566A}"/>
    <cellStyle name="40% - Énfasis2 2 3 5 2" xfId="16426" xr:uid="{068587E6-268F-4700-AB2C-741BCE9D4968}"/>
    <cellStyle name="40% - Énfasis2 2 3 6" xfId="7338" xr:uid="{8893BECF-381C-4F7B-8B24-1FD72E0C3D2A}"/>
    <cellStyle name="40% - Énfasis2 2 3 6 2" xfId="19402" xr:uid="{0C91657B-D7DC-4755-8899-15D6D74027B6}"/>
    <cellStyle name="40% - Énfasis2 2 3 7" xfId="10314" xr:uid="{97AD32EC-F09C-4DB4-B9DA-50B2A397ACB7}"/>
    <cellStyle name="40% - Énfasis2 2 3 7 2" xfId="22378" xr:uid="{35ECD63A-6E33-4C38-B33C-8A78DF9C9424}"/>
    <cellStyle name="40% - Énfasis2 2 3 8" xfId="13378" xr:uid="{93820A5D-ACF4-4A99-9C42-8F3DADA29C72}"/>
    <cellStyle name="40% - Énfasis2 2 4" xfId="1597" xr:uid="{040DB773-4B76-4BD2-8F76-40C532DEBC75}"/>
    <cellStyle name="40% - Énfasis2 2 4 2" xfId="4591" xr:uid="{8DC6E97C-68A9-4F49-AF3F-E518535B9C0E}"/>
    <cellStyle name="40% - Énfasis2 2 4 2 2" xfId="16655" xr:uid="{9C978140-EC0E-4973-8262-E473E44F2CFA}"/>
    <cellStyle name="40% - Énfasis2 2 4 3" xfId="7567" xr:uid="{554231A0-339D-4B6A-BE7A-37C78E5175F8}"/>
    <cellStyle name="40% - Énfasis2 2 4 3 2" xfId="19631" xr:uid="{A000C89B-7204-4403-BDBD-F711601DAC10}"/>
    <cellStyle name="40% - Énfasis2 2 4 4" xfId="10542" xr:uid="{836463BE-10EF-4634-B6F8-60E3E94A79CE}"/>
    <cellStyle name="40% - Énfasis2 2 4 4 2" xfId="22606" xr:uid="{9F9027F7-8428-4261-88C0-3373008A375F}"/>
    <cellStyle name="40% - Énfasis2 2 4 5" xfId="13679" xr:uid="{5914ED6B-4AA4-4904-92C8-B3F2EDF05E9A}"/>
    <cellStyle name="40% - Énfasis2 2 5" xfId="2492" xr:uid="{131692B0-DCF8-44A8-9988-8F92007C3E3A}"/>
    <cellStyle name="40% - Énfasis2 2 5 2" xfId="5468" xr:uid="{D682C66C-F75E-47BC-B4FF-5841F6938042}"/>
    <cellStyle name="40% - Énfasis2 2 5 2 2" xfId="17532" xr:uid="{71002774-AC10-4D05-8F8C-3D8983EB0707}"/>
    <cellStyle name="40% - Énfasis2 2 5 3" xfId="8444" xr:uid="{DFBD8CDC-E7E8-4FA0-9309-D184C9A14652}"/>
    <cellStyle name="40% - Énfasis2 2 5 3 2" xfId="20508" xr:uid="{06A526CB-815D-46AA-A94E-BB5756FAA025}"/>
    <cellStyle name="40% - Énfasis2 2 5 4" xfId="11419" xr:uid="{BD392B91-B2C5-4DE8-B113-C256F60D5A43}"/>
    <cellStyle name="40% - Énfasis2 2 5 4 2" xfId="23483" xr:uid="{927DCE1A-3197-4CC8-8FCE-59DFC2BD0C11}"/>
    <cellStyle name="40% - Énfasis2 2 5 5" xfId="14556" xr:uid="{A6360E85-1012-404E-B4BB-E3CB0256B958}"/>
    <cellStyle name="40% - Énfasis2 2 6" xfId="3366" xr:uid="{DC7DCC56-1D29-4145-9EE6-C62115994A3C}"/>
    <cellStyle name="40% - Énfasis2 2 6 2" xfId="6342" xr:uid="{F7F19B5D-64A3-4E5E-945B-E7FEA2F0525C}"/>
    <cellStyle name="40% - Énfasis2 2 6 2 2" xfId="18406" xr:uid="{A94816D4-22F5-487E-A521-818DC4CFC08E}"/>
    <cellStyle name="40% - Énfasis2 2 6 3" xfId="9318" xr:uid="{E80B59A1-AB3A-4E2A-B6B0-2E8D56AB511E}"/>
    <cellStyle name="40% - Énfasis2 2 6 3 2" xfId="21382" xr:uid="{FEE13F0F-8381-4EE4-A118-9E7F784C0EBA}"/>
    <cellStyle name="40% - Énfasis2 2 6 4" xfId="12293" xr:uid="{4497CAA7-5AC4-472B-A9F5-FABF4CC1D736}"/>
    <cellStyle name="40% - Énfasis2 2 6 4 2" xfId="24357" xr:uid="{42447DA1-8B91-4D18-A2E8-C9544EE2A564}"/>
    <cellStyle name="40% - Énfasis2 2 6 5" xfId="15430" xr:uid="{91E65E35-1DE3-4E54-BFDB-EC8F2E702AD9}"/>
    <cellStyle name="40% - Énfasis2 3" xfId="114" xr:uid="{00000000-0005-0000-0000-000076000000}"/>
    <cellStyle name="40% - Énfasis2 4" xfId="115" xr:uid="{00000000-0005-0000-0000-000077000000}"/>
    <cellStyle name="40% - Énfasis2 4 2" xfId="1085" xr:uid="{3601D7DB-5EB4-46C3-88A6-7B67A4549838}"/>
    <cellStyle name="40% - Énfasis2 4 2 2" xfId="4364" xr:uid="{45CE8540-6717-4D2C-9AAD-A62814DB7BE7}"/>
    <cellStyle name="40% - Énfasis2 4 2 2 2" xfId="16428" xr:uid="{257FCA31-AE23-4DC5-8284-838619E08D5E}"/>
    <cellStyle name="40% - Énfasis2 4 2 3" xfId="7340" xr:uid="{419CEBDF-BD71-4108-8782-9C0BE9207B58}"/>
    <cellStyle name="40% - Énfasis2 4 2 3 2" xfId="19404" xr:uid="{BE8F3CEE-4F51-405A-9338-058634941FD9}"/>
    <cellStyle name="40% - Énfasis2 4 2 4" xfId="10316" xr:uid="{51B2FA85-9C80-4898-BCE0-A65A6B493992}"/>
    <cellStyle name="40% - Énfasis2 4 2 4 2" xfId="22380" xr:uid="{E60AEB9E-89A2-48D2-B96A-6CD5576D41FC}"/>
    <cellStyle name="40% - Énfasis2 4 2 5" xfId="13380" xr:uid="{3CAA08BC-83DC-4767-94DC-B9AF1C0ED556}"/>
    <cellStyle name="40% - Énfasis2 4 3" xfId="1086" xr:uid="{FFCF080C-BD19-4D96-A15D-4D7D18DFB813}"/>
    <cellStyle name="40% - Énfasis2 4 3 2" xfId="4365" xr:uid="{7062D843-D796-4D82-BD07-92E8618D8A87}"/>
    <cellStyle name="40% - Énfasis2 4 3 2 2" xfId="16429" xr:uid="{F11AA16F-88A2-4ED7-BB8E-0E6115E143AD}"/>
    <cellStyle name="40% - Énfasis2 4 3 3" xfId="7341" xr:uid="{F80E2ED1-314F-4BA0-BBE2-9B234ED4233E}"/>
    <cellStyle name="40% - Énfasis2 4 3 3 2" xfId="19405" xr:uid="{45FB5A7B-8B03-4451-9AE3-CC5ED9AC2B07}"/>
    <cellStyle name="40% - Énfasis2 4 3 4" xfId="10317" xr:uid="{1CBF9E9A-1917-4AD3-B28A-43F4421F0EC5}"/>
    <cellStyle name="40% - Énfasis2 4 3 4 2" xfId="22381" xr:uid="{7F940746-A0C2-42F3-AF97-A4940AEA2FF7}"/>
    <cellStyle name="40% - Énfasis2 4 3 5" xfId="13381" xr:uid="{9B0D4346-5C97-4AA6-BC26-2C67A6063F80}"/>
    <cellStyle name="40% - Énfasis2 4 4" xfId="1507" xr:uid="{D4383BB4-CDAE-452F-93C8-757871800FE0}"/>
    <cellStyle name="40% - Énfasis2 4 4 2" xfId="4509" xr:uid="{94C46D6F-036E-4B9C-902C-7C04686377DE}"/>
    <cellStyle name="40% - Énfasis2 4 4 2 2" xfId="16573" xr:uid="{1AA8DFEC-7173-4F48-B87C-69C471E2A62C}"/>
    <cellStyle name="40% - Énfasis2 4 4 3" xfId="7485" xr:uid="{3AC76745-6F18-4492-9A8B-90499139077C}"/>
    <cellStyle name="40% - Énfasis2 4 4 3 2" xfId="19549" xr:uid="{601BEEA8-2D59-4B74-BD12-F18B22627266}"/>
    <cellStyle name="40% - Énfasis2 4 4 4" xfId="10460" xr:uid="{F7E2720E-2037-4F4C-890B-D1ADDE597A51}"/>
    <cellStyle name="40% - Énfasis2 4 4 4 2" xfId="22524" xr:uid="{5E51E471-C6BA-4A98-91FA-F1D127982650}"/>
    <cellStyle name="40% - Énfasis2 4 4 5" xfId="13597" xr:uid="{94928C82-692B-45E8-8ED9-E8E0C5481873}"/>
    <cellStyle name="40% - Énfasis2 4 5" xfId="1084" xr:uid="{1DD0BAB9-49EA-4625-9E64-A566C4671A4C}"/>
    <cellStyle name="40% - Énfasis2 4 5 2" xfId="13379" xr:uid="{DC56B71D-80CC-416C-B9D1-C1F241A412D8}"/>
    <cellStyle name="40% - Énfasis2 4 6" xfId="4363" xr:uid="{8CA9979D-35E2-47E9-B48E-96E2DD7A658B}"/>
    <cellStyle name="40% - Énfasis2 4 6 2" xfId="16427" xr:uid="{7BE1906E-3FC0-4A05-8114-03593419EABF}"/>
    <cellStyle name="40% - Énfasis2 4 7" xfId="7339" xr:uid="{7E145652-BBAC-4E1D-ADC0-B05D01A93BC0}"/>
    <cellStyle name="40% - Énfasis2 4 7 2" xfId="19403" xr:uid="{95E0DA16-8623-476B-9A8D-2706E43CECAA}"/>
    <cellStyle name="40% - Énfasis2 4 8" xfId="10315" xr:uid="{95563C7F-3A35-4BB0-9A57-DD42B3FF0E6C}"/>
    <cellStyle name="40% - Énfasis2 4 8 2" xfId="22379" xr:uid="{E6D10412-4F01-4750-BA52-494182E5E71A}"/>
    <cellStyle name="40% - Énfasis2 4 9" xfId="13176" xr:uid="{D915A086-CB61-49AD-919D-17C833F983F1}"/>
    <cellStyle name="40% - Énfasis2 5" xfId="111" xr:uid="{00000000-0005-0000-0000-000078000000}"/>
    <cellStyle name="40% - Énfasis3 2" xfId="117" xr:uid="{00000000-0005-0000-0000-000079000000}"/>
    <cellStyle name="40% - Énfasis3 2 2" xfId="118" xr:uid="{00000000-0005-0000-0000-00007A000000}"/>
    <cellStyle name="40% - Énfasis3 2 2 10" xfId="10318" xr:uid="{6C4CCAE2-54C9-4227-A0D0-014EB5B75C73}"/>
    <cellStyle name="40% - Énfasis3 2 2 10 2" xfId="22382" xr:uid="{12B9F5E6-2096-4E35-B714-14EC9CBC0441}"/>
    <cellStyle name="40% - Énfasis3 2 2 11" xfId="13177" xr:uid="{A1894042-C748-467E-A16F-D208F71D336D}"/>
    <cellStyle name="40% - Énfasis3 2 2 2" xfId="1088" xr:uid="{406CFAE9-8E9D-4938-88F8-F1AF0B9892D4}"/>
    <cellStyle name="40% - Énfasis3 2 2 2 2" xfId="4367" xr:uid="{94200C70-BD0B-406E-B757-8EA3DC56EA92}"/>
    <cellStyle name="40% - Énfasis3 2 2 2 2 2" xfId="16431" xr:uid="{CB08B302-281A-408F-8EE4-C5139A75C390}"/>
    <cellStyle name="40% - Énfasis3 2 2 2 3" xfId="7343" xr:uid="{CDE85882-998C-4C81-8703-B210A31C79A1}"/>
    <cellStyle name="40% - Énfasis3 2 2 2 3 2" xfId="19407" xr:uid="{A76BFB65-9585-4A38-B347-E08F481C7319}"/>
    <cellStyle name="40% - Énfasis3 2 2 2 4" xfId="10319" xr:uid="{A3D0BD06-9CC7-4796-98A1-02E37980DD77}"/>
    <cellStyle name="40% - Énfasis3 2 2 2 4 2" xfId="22383" xr:uid="{CDCB3042-F8F2-46D3-94DE-E90CE42E2816}"/>
    <cellStyle name="40% - Énfasis3 2 2 2 5" xfId="13383" xr:uid="{23AA107E-5F8A-4C8E-A55C-4723C719E147}"/>
    <cellStyle name="40% - Énfasis3 2 2 3" xfId="1508" xr:uid="{2D7D2EBB-B91F-47FE-B9E3-E64E506218E7}"/>
    <cellStyle name="40% - Énfasis3 2 2 3 2" xfId="4510" xr:uid="{3B5F65CE-DFBA-420C-810E-F6F170634600}"/>
    <cellStyle name="40% - Énfasis3 2 2 3 2 2" xfId="16574" xr:uid="{6E8702DA-34EE-45C3-8C24-6DD2A26BC298}"/>
    <cellStyle name="40% - Énfasis3 2 2 3 3" xfId="7486" xr:uid="{D58BCF1A-4E7C-487F-8B80-2BA0974D81C1}"/>
    <cellStyle name="40% - Énfasis3 2 2 3 3 2" xfId="19550" xr:uid="{B32AE372-6153-4E0D-A443-400B26703D9C}"/>
    <cellStyle name="40% - Énfasis3 2 2 3 4" xfId="10461" xr:uid="{3F14CD68-5EA0-42D9-A901-84539681F526}"/>
    <cellStyle name="40% - Énfasis3 2 2 3 4 2" xfId="22525" xr:uid="{9ADB6251-6559-4D5B-8EBE-78956749A504}"/>
    <cellStyle name="40% - Énfasis3 2 2 3 5" xfId="13598" xr:uid="{0F81D9C1-7BFF-4031-8558-E92A6AC7251B}"/>
    <cellStyle name="40% - Énfasis3 2 2 4" xfId="2200" xr:uid="{8F848AA3-305D-4A17-BCEA-B94B2CC57994}"/>
    <cellStyle name="40% - Énfasis3 2 2 4 2" xfId="5176" xr:uid="{F1A203C3-8FF8-423E-BFDA-51ABE1F09B18}"/>
    <cellStyle name="40% - Énfasis3 2 2 4 2 2" xfId="17240" xr:uid="{4E10AF83-657D-449E-A98C-2E1322DFB99F}"/>
    <cellStyle name="40% - Énfasis3 2 2 4 3" xfId="8152" xr:uid="{2E273874-4D25-4D92-A67B-C9A481034D41}"/>
    <cellStyle name="40% - Énfasis3 2 2 4 3 2" xfId="20216" xr:uid="{C230C0CD-ACBF-4AD0-9E59-1F721D547864}"/>
    <cellStyle name="40% - Énfasis3 2 2 4 4" xfId="11127" xr:uid="{9E7C1B0B-F966-4762-98E8-6A01B8DAF7D1}"/>
    <cellStyle name="40% - Énfasis3 2 2 4 4 2" xfId="23191" xr:uid="{6A205D59-77A9-4361-8A26-F0B619BE7D23}"/>
    <cellStyle name="40% - Énfasis3 2 2 4 5" xfId="14264" xr:uid="{80FD66EB-35EF-4131-BE03-318C845EA082}"/>
    <cellStyle name="40% - Énfasis3 2 2 5" xfId="3075" xr:uid="{F90533C2-594E-4150-924A-416EBB32B7B0}"/>
    <cellStyle name="40% - Énfasis3 2 2 5 2" xfId="6051" xr:uid="{59162A7A-25D7-4D9D-BA92-C5B300963FD5}"/>
    <cellStyle name="40% - Énfasis3 2 2 5 2 2" xfId="18115" xr:uid="{06118DB5-4C6E-431A-A579-5473F32E3EB9}"/>
    <cellStyle name="40% - Énfasis3 2 2 5 3" xfId="9027" xr:uid="{242BBA11-E254-478E-974D-91EC3D9C28F0}"/>
    <cellStyle name="40% - Énfasis3 2 2 5 3 2" xfId="21091" xr:uid="{CDAE7E2B-C366-4C4A-8F04-BE52C9DBBAF8}"/>
    <cellStyle name="40% - Énfasis3 2 2 5 4" xfId="12002" xr:uid="{983CFB81-A25C-4E0E-AC2F-B39DAC275EB4}"/>
    <cellStyle name="40% - Énfasis3 2 2 5 4 2" xfId="24066" xr:uid="{9F4DE9AB-62F1-49A3-B9D0-038EEA932B39}"/>
    <cellStyle name="40% - Énfasis3 2 2 5 5" xfId="15139" xr:uid="{5BAC800C-7B57-4DE4-83D1-650A91767541}"/>
    <cellStyle name="40% - Énfasis3 2 2 6" xfId="3949" xr:uid="{5C30F5C2-ECC7-4891-A21E-C4843F79C5F1}"/>
    <cellStyle name="40% - Énfasis3 2 2 6 2" xfId="6925" xr:uid="{00F4BB7B-8E92-4EEB-B2FE-96E5216AC7FD}"/>
    <cellStyle name="40% - Énfasis3 2 2 6 2 2" xfId="18989" xr:uid="{2DC13E95-B183-4EBF-B4DC-F3155824C219}"/>
    <cellStyle name="40% - Énfasis3 2 2 6 3" xfId="9901" xr:uid="{E5C57234-2922-4747-B012-A1E83CE6EA3A}"/>
    <cellStyle name="40% - Énfasis3 2 2 6 3 2" xfId="21965" xr:uid="{7E5A47A4-C136-495D-8D55-BDF0B3748D58}"/>
    <cellStyle name="40% - Énfasis3 2 2 6 4" xfId="12876" xr:uid="{04A174CA-8B1E-4BF1-A263-07AFA507F68A}"/>
    <cellStyle name="40% - Énfasis3 2 2 6 4 2" xfId="24940" xr:uid="{E8AFC7BD-8D61-475F-95D1-332539980A5B}"/>
    <cellStyle name="40% - Énfasis3 2 2 6 5" xfId="16013" xr:uid="{6F14F1D0-9679-4D37-96EA-C57644FF3916}"/>
    <cellStyle name="40% - Énfasis3 2 2 7" xfId="1087" xr:uid="{9E880A3A-CBB5-4B8F-A08F-639581F5FBA8}"/>
    <cellStyle name="40% - Énfasis3 2 2 7 2" xfId="13382" xr:uid="{17AFBEC6-C734-468E-982F-EEBE783DC272}"/>
    <cellStyle name="40% - Énfasis3 2 2 8" xfId="4366" xr:uid="{151B2CC5-278B-478A-8BA9-DE6F0B5A8616}"/>
    <cellStyle name="40% - Énfasis3 2 2 8 2" xfId="16430" xr:uid="{928005F3-F5B0-4909-A629-09C63314677E}"/>
    <cellStyle name="40% - Énfasis3 2 2 9" xfId="7342" xr:uid="{2789705C-50BB-433A-8266-A240D9B3028C}"/>
    <cellStyle name="40% - Énfasis3 2 2 9 2" xfId="19406" xr:uid="{93CC2F15-554D-46FB-8FB3-49704370FB00}"/>
    <cellStyle name="40% - Énfasis3 2 3" xfId="1089" xr:uid="{42650CBF-D284-47FF-95C4-2CC56D887710}"/>
    <cellStyle name="40% - Énfasis3 2 3 2" xfId="1909" xr:uid="{0189B811-D1A8-43C7-8DCF-F64582715D42}"/>
    <cellStyle name="40% - Énfasis3 2 3 2 2" xfId="4885" xr:uid="{53A772A7-0D72-4D3D-A107-CAD953093C3F}"/>
    <cellStyle name="40% - Énfasis3 2 3 2 2 2" xfId="16949" xr:uid="{A3BEEC09-4B72-4F02-8224-2ADD8B5E016F}"/>
    <cellStyle name="40% - Énfasis3 2 3 2 3" xfId="7861" xr:uid="{64B0A6A6-E9C1-4B53-88E6-8A0010358A0D}"/>
    <cellStyle name="40% - Énfasis3 2 3 2 3 2" xfId="19925" xr:uid="{7303750B-4EA5-4B44-8660-D1E6264C2536}"/>
    <cellStyle name="40% - Énfasis3 2 3 2 4" xfId="10836" xr:uid="{A1C74C8B-685B-45E1-919D-3E49121B9024}"/>
    <cellStyle name="40% - Énfasis3 2 3 2 4 2" xfId="22900" xr:uid="{08B22C03-921E-494E-BC5E-82FD5FBB8DCC}"/>
    <cellStyle name="40% - Énfasis3 2 3 2 5" xfId="13973" xr:uid="{7AB15DD5-0D00-42F3-8A22-F349A64FE5C2}"/>
    <cellStyle name="40% - Énfasis3 2 3 3" xfId="2784" xr:uid="{0333FBA4-7E3B-4292-A36F-C8D15D67CB2A}"/>
    <cellStyle name="40% - Énfasis3 2 3 3 2" xfId="5760" xr:uid="{CF4D2100-58D4-4B71-AFE4-47F0570B77C2}"/>
    <cellStyle name="40% - Énfasis3 2 3 3 2 2" xfId="17824" xr:uid="{B7D281B0-807B-4756-A209-3171E74DA7D1}"/>
    <cellStyle name="40% - Énfasis3 2 3 3 3" xfId="8736" xr:uid="{0900BAD1-3BBC-4CD9-82DB-B890670384A4}"/>
    <cellStyle name="40% - Énfasis3 2 3 3 3 2" xfId="20800" xr:uid="{93F65DC4-341C-439E-AC9D-00B590FF88E6}"/>
    <cellStyle name="40% - Énfasis3 2 3 3 4" xfId="11711" xr:uid="{E45985E3-4009-487D-B0A3-6FC0819C2962}"/>
    <cellStyle name="40% - Énfasis3 2 3 3 4 2" xfId="23775" xr:uid="{8294CFAC-7292-4E92-AB4E-A51437C31C93}"/>
    <cellStyle name="40% - Énfasis3 2 3 3 5" xfId="14848" xr:uid="{34817974-FE05-49A4-A6EC-7165A3B3D617}"/>
    <cellStyle name="40% - Énfasis3 2 3 4" xfId="3658" xr:uid="{FE091195-D87D-46F8-885E-27CB7C542065}"/>
    <cellStyle name="40% - Énfasis3 2 3 4 2" xfId="6634" xr:uid="{830D1B62-712B-4AEC-AE36-C98E847FE946}"/>
    <cellStyle name="40% - Énfasis3 2 3 4 2 2" xfId="18698" xr:uid="{84F2F528-0E9D-4D6C-973A-97B8C7BC16DA}"/>
    <cellStyle name="40% - Énfasis3 2 3 4 3" xfId="9610" xr:uid="{E97B779A-63CC-4A51-A651-733D93E6D227}"/>
    <cellStyle name="40% - Énfasis3 2 3 4 3 2" xfId="21674" xr:uid="{0BEB5692-7D21-41D4-9656-0FD60EA2F4AD}"/>
    <cellStyle name="40% - Énfasis3 2 3 4 4" xfId="12585" xr:uid="{9AD37499-6405-45B2-AE12-921B205E9B57}"/>
    <cellStyle name="40% - Énfasis3 2 3 4 4 2" xfId="24649" xr:uid="{97DF56FF-59D5-4B3A-91F3-F6BC9ADE3010}"/>
    <cellStyle name="40% - Énfasis3 2 3 4 5" xfId="15722" xr:uid="{8F3F67C6-161F-4C64-98E9-F709E87AFD48}"/>
    <cellStyle name="40% - Énfasis3 2 3 5" xfId="4368" xr:uid="{061ECDF1-D2F8-4603-B6D3-B65271B8F757}"/>
    <cellStyle name="40% - Énfasis3 2 3 5 2" xfId="16432" xr:uid="{5D40DEDD-AC95-4B27-8C79-E17F72F8D09A}"/>
    <cellStyle name="40% - Énfasis3 2 3 6" xfId="7344" xr:uid="{37F05E0F-92DD-46CC-936B-B59498FEF4AD}"/>
    <cellStyle name="40% - Énfasis3 2 3 6 2" xfId="19408" xr:uid="{C9C0D15B-2AC0-44A7-8603-3047859A5DF7}"/>
    <cellStyle name="40% - Énfasis3 2 3 7" xfId="10320" xr:uid="{ADD361BE-194C-4512-9B77-1E8CF8F87E74}"/>
    <cellStyle name="40% - Énfasis3 2 3 7 2" xfId="22384" xr:uid="{EAC06482-AB79-486B-A69A-0FBE6A09F307}"/>
    <cellStyle name="40% - Énfasis3 2 3 8" xfId="13384" xr:uid="{4A59DAFD-44AB-4BC8-B4BF-03D45E3326C6}"/>
    <cellStyle name="40% - Énfasis3 2 4" xfId="1598" xr:uid="{9BD38462-8807-48CA-A385-30254BEE6783}"/>
    <cellStyle name="40% - Énfasis3 2 4 2" xfId="4592" xr:uid="{2D404138-A6C6-44BE-8DCA-CFCA37C5A0B4}"/>
    <cellStyle name="40% - Énfasis3 2 4 2 2" xfId="16656" xr:uid="{DBB20A7D-B630-4051-8494-617E614A1AED}"/>
    <cellStyle name="40% - Énfasis3 2 4 3" xfId="7568" xr:uid="{D2530F84-9110-4EF6-8766-B4CD448B32D3}"/>
    <cellStyle name="40% - Énfasis3 2 4 3 2" xfId="19632" xr:uid="{47CADAC7-978C-45A1-82FF-3B7D44A20782}"/>
    <cellStyle name="40% - Énfasis3 2 4 4" xfId="10543" xr:uid="{D08C8ACF-7CBC-4CC7-AAA6-2EE68521F997}"/>
    <cellStyle name="40% - Énfasis3 2 4 4 2" xfId="22607" xr:uid="{DEC3939A-97A1-411D-83AD-A935BFEB5A51}"/>
    <cellStyle name="40% - Énfasis3 2 4 5" xfId="13680" xr:uid="{CF9B7536-D4C4-4EC8-B2F0-B4FC1A10DCE1}"/>
    <cellStyle name="40% - Énfasis3 2 5" xfId="2493" xr:uid="{84D5ED29-B921-4471-A183-4AB37BD64A7F}"/>
    <cellStyle name="40% - Énfasis3 2 5 2" xfId="5469" xr:uid="{D6362729-E716-42AA-B2FC-E4B38D56E943}"/>
    <cellStyle name="40% - Énfasis3 2 5 2 2" xfId="17533" xr:uid="{8FF43303-8872-49A5-98C7-B5963F3E1A4F}"/>
    <cellStyle name="40% - Énfasis3 2 5 3" xfId="8445" xr:uid="{784ED406-75FA-4BA9-B480-55868098B1AB}"/>
    <cellStyle name="40% - Énfasis3 2 5 3 2" xfId="20509" xr:uid="{A82E4EB5-0E00-4F26-963F-F37318469143}"/>
    <cellStyle name="40% - Énfasis3 2 5 4" xfId="11420" xr:uid="{18B8FD6B-28B1-462A-B23D-925EC57D4DF8}"/>
    <cellStyle name="40% - Énfasis3 2 5 4 2" xfId="23484" xr:uid="{496E814D-82CC-4452-A0E8-4C890AB1FA53}"/>
    <cellStyle name="40% - Énfasis3 2 5 5" xfId="14557" xr:uid="{90E44864-2FB0-482B-A507-EE36E3AF43CB}"/>
    <cellStyle name="40% - Énfasis3 2 6" xfId="3367" xr:uid="{89A1D92A-A509-4499-BBF4-C4A1792AC3C3}"/>
    <cellStyle name="40% - Énfasis3 2 6 2" xfId="6343" xr:uid="{D98EBCBB-6F95-4994-B182-40D6A66676E5}"/>
    <cellStyle name="40% - Énfasis3 2 6 2 2" xfId="18407" xr:uid="{57D7DA72-DF40-41DC-9868-8130DE94E684}"/>
    <cellStyle name="40% - Énfasis3 2 6 3" xfId="9319" xr:uid="{3A21B042-C0F7-4A4F-ABB2-9FE6791C9D55}"/>
    <cellStyle name="40% - Énfasis3 2 6 3 2" xfId="21383" xr:uid="{50FDBD3A-D934-455F-9226-0D005F94C89B}"/>
    <cellStyle name="40% - Énfasis3 2 6 4" xfId="12294" xr:uid="{E56922DE-2D76-4323-B2AA-A1297F60789F}"/>
    <cellStyle name="40% - Énfasis3 2 6 4 2" xfId="24358" xr:uid="{D5696E1C-2295-4AAE-BA72-8A198058C43B}"/>
    <cellStyle name="40% - Énfasis3 2 6 5" xfId="15431" xr:uid="{837B10DB-6099-428C-B09D-D9B376DFC2AC}"/>
    <cellStyle name="40% - Énfasis3 3" xfId="119" xr:uid="{00000000-0005-0000-0000-00007B000000}"/>
    <cellStyle name="40% - Énfasis3 4" xfId="120" xr:uid="{00000000-0005-0000-0000-00007C000000}"/>
    <cellStyle name="40% - Énfasis3 4 2" xfId="1091" xr:uid="{96D18DF8-1239-4350-99C0-34856D7F9A98}"/>
    <cellStyle name="40% - Énfasis3 4 2 2" xfId="4370" xr:uid="{C8982EE9-09BF-4097-8F77-254A67935055}"/>
    <cellStyle name="40% - Énfasis3 4 2 2 2" xfId="16434" xr:uid="{6861347D-8053-4097-B787-87F285A35162}"/>
    <cellStyle name="40% - Énfasis3 4 2 3" xfId="7346" xr:uid="{932FD259-3D61-4F09-B8B9-127B39697B3B}"/>
    <cellStyle name="40% - Énfasis3 4 2 3 2" xfId="19410" xr:uid="{AD024974-1C1D-4507-80F7-EBF70EB12626}"/>
    <cellStyle name="40% - Énfasis3 4 2 4" xfId="10322" xr:uid="{3A8BAAFD-58F1-4AE0-8C3C-9E3577DC366D}"/>
    <cellStyle name="40% - Énfasis3 4 2 4 2" xfId="22386" xr:uid="{635CB1B3-63B6-47CE-980A-CB822B91745C}"/>
    <cellStyle name="40% - Énfasis3 4 2 5" xfId="13386" xr:uid="{5F9EEE47-2B1B-4A7B-B8E6-AC0B526B2BFA}"/>
    <cellStyle name="40% - Énfasis3 4 3" xfId="1092" xr:uid="{412AD71E-C43F-43DF-AB97-27E395F4B4AD}"/>
    <cellStyle name="40% - Énfasis3 4 3 2" xfId="4371" xr:uid="{229677F3-8893-4641-AB3B-D24A053E11AC}"/>
    <cellStyle name="40% - Énfasis3 4 3 2 2" xfId="16435" xr:uid="{D52D5EA1-BF78-4B6A-9291-7714B9B5D94A}"/>
    <cellStyle name="40% - Énfasis3 4 3 3" xfId="7347" xr:uid="{BFB1F584-CBC0-4C0B-B68B-37A636CA208F}"/>
    <cellStyle name="40% - Énfasis3 4 3 3 2" xfId="19411" xr:uid="{45E6E2D1-3C57-43BF-85DB-5E228AEC14DC}"/>
    <cellStyle name="40% - Énfasis3 4 3 4" xfId="10323" xr:uid="{067F818B-1FF5-43B3-A354-292201F3CFA3}"/>
    <cellStyle name="40% - Énfasis3 4 3 4 2" xfId="22387" xr:uid="{7C7FC883-B3C3-44FA-A9C1-86DA31D3CAC3}"/>
    <cellStyle name="40% - Énfasis3 4 3 5" xfId="13387" xr:uid="{63505BD8-6B90-4999-B32C-B60E1F423779}"/>
    <cellStyle name="40% - Énfasis3 4 4" xfId="1509" xr:uid="{CDD06806-1FBF-411A-9A2B-B411B9DF005C}"/>
    <cellStyle name="40% - Énfasis3 4 4 2" xfId="4511" xr:uid="{F6454327-66C5-48D3-875E-695EA93AA48A}"/>
    <cellStyle name="40% - Énfasis3 4 4 2 2" xfId="16575" xr:uid="{BDC4D723-09F8-4B1D-A243-C9E56A883186}"/>
    <cellStyle name="40% - Énfasis3 4 4 3" xfId="7487" xr:uid="{DA9369CF-7045-450F-8088-19B8447B2A5E}"/>
    <cellStyle name="40% - Énfasis3 4 4 3 2" xfId="19551" xr:uid="{BB35BFAB-6C0B-4B3A-8645-7DFD10468BF8}"/>
    <cellStyle name="40% - Énfasis3 4 4 4" xfId="10462" xr:uid="{FCBA1437-8383-4D32-8A5E-E5BE0895B0E2}"/>
    <cellStyle name="40% - Énfasis3 4 4 4 2" xfId="22526" xr:uid="{E6B92657-089A-498C-B580-0CC9F43AD8D1}"/>
    <cellStyle name="40% - Énfasis3 4 4 5" xfId="13599" xr:uid="{E973D881-BD99-420F-B6E4-C453421471B4}"/>
    <cellStyle name="40% - Énfasis3 4 5" xfId="1090" xr:uid="{BEADAABA-26BA-4C48-8C21-90352DAF5792}"/>
    <cellStyle name="40% - Énfasis3 4 5 2" xfId="13385" xr:uid="{9D137568-3F01-4A91-956B-52552399D91C}"/>
    <cellStyle name="40% - Énfasis3 4 6" xfId="4369" xr:uid="{E5B99DBF-C29F-49B1-8CD1-58B4DC2CE58B}"/>
    <cellStyle name="40% - Énfasis3 4 6 2" xfId="16433" xr:uid="{E91E217E-3384-47D7-9825-B48C0F3E1E8E}"/>
    <cellStyle name="40% - Énfasis3 4 7" xfId="7345" xr:uid="{CCE9BF48-CB1D-422C-A001-0A93DCA9DAC9}"/>
    <cellStyle name="40% - Énfasis3 4 7 2" xfId="19409" xr:uid="{8E8D1BAA-AC78-4918-BF73-8E4C9285B7DF}"/>
    <cellStyle name="40% - Énfasis3 4 8" xfId="10321" xr:uid="{21087AB9-6607-43E1-9AF5-6FE77D0A1FD4}"/>
    <cellStyle name="40% - Énfasis3 4 8 2" xfId="22385" xr:uid="{8E2A27B3-C4BB-47F1-9372-945FF94AB8D7}"/>
    <cellStyle name="40% - Énfasis3 4 9" xfId="13178" xr:uid="{30D86D59-8ED8-4EA3-93C9-CA1BC15536CE}"/>
    <cellStyle name="40% - Énfasis3 5" xfId="116" xr:uid="{00000000-0005-0000-0000-00007D000000}"/>
    <cellStyle name="40% - Énfasis4 2" xfId="122" xr:uid="{00000000-0005-0000-0000-00007E000000}"/>
    <cellStyle name="40% - Énfasis4 2 2" xfId="123" xr:uid="{00000000-0005-0000-0000-00007F000000}"/>
    <cellStyle name="40% - Énfasis4 2 2 10" xfId="10324" xr:uid="{071AF022-4333-450D-836A-ABFF3844C42D}"/>
    <cellStyle name="40% - Énfasis4 2 2 10 2" xfId="22388" xr:uid="{7F5DDBB4-7DAC-4968-BA3F-F6D1156D7256}"/>
    <cellStyle name="40% - Énfasis4 2 2 11" xfId="13179" xr:uid="{DFBF72C6-D17F-4CC6-9B40-8E922C50FA61}"/>
    <cellStyle name="40% - Énfasis4 2 2 2" xfId="1094" xr:uid="{3786F066-5D1F-40C6-98FC-3008AE39F5C8}"/>
    <cellStyle name="40% - Énfasis4 2 2 2 2" xfId="4373" xr:uid="{FF4B0D18-7775-4116-9E9A-91D8D9E6CB84}"/>
    <cellStyle name="40% - Énfasis4 2 2 2 2 2" xfId="16437" xr:uid="{C13AC486-2395-4103-B1A7-5DD1523BCE26}"/>
    <cellStyle name="40% - Énfasis4 2 2 2 3" xfId="7349" xr:uid="{7C0F56AE-2A64-4E91-9641-9B2D7A424C24}"/>
    <cellStyle name="40% - Énfasis4 2 2 2 3 2" xfId="19413" xr:uid="{16A9455C-ABAD-461E-AFFA-471E3025FBA5}"/>
    <cellStyle name="40% - Énfasis4 2 2 2 4" xfId="10325" xr:uid="{A6AB67C0-F2B0-45C9-B86D-73AC92364855}"/>
    <cellStyle name="40% - Énfasis4 2 2 2 4 2" xfId="22389" xr:uid="{F56775B6-6E14-494F-936B-38B48A8CF037}"/>
    <cellStyle name="40% - Énfasis4 2 2 2 5" xfId="13389" xr:uid="{ECF8A1D3-1941-4764-9E9A-46F82C439F78}"/>
    <cellStyle name="40% - Énfasis4 2 2 3" xfId="1510" xr:uid="{84FE305D-1206-4909-AC8A-87AB050C07A0}"/>
    <cellStyle name="40% - Énfasis4 2 2 3 2" xfId="4512" xr:uid="{70DAF07F-E5DA-48EE-B1DC-A13E6EC9DA50}"/>
    <cellStyle name="40% - Énfasis4 2 2 3 2 2" xfId="16576" xr:uid="{27F8E4D2-D3BC-444F-A31E-7EB3E8A2092E}"/>
    <cellStyle name="40% - Énfasis4 2 2 3 3" xfId="7488" xr:uid="{90BA476A-201D-482B-8EA1-8077C224E242}"/>
    <cellStyle name="40% - Énfasis4 2 2 3 3 2" xfId="19552" xr:uid="{94793DF4-0BB0-4A7B-8D03-A70EAC9FAB1F}"/>
    <cellStyle name="40% - Énfasis4 2 2 3 4" xfId="10463" xr:uid="{3FAACBEB-C8D7-493C-9401-0CABC85AE8F1}"/>
    <cellStyle name="40% - Énfasis4 2 2 3 4 2" xfId="22527" xr:uid="{5262F89B-71CB-492C-B96F-257813E48EFB}"/>
    <cellStyle name="40% - Énfasis4 2 2 3 5" xfId="13600" xr:uid="{23D3179E-4DBD-43CA-A041-08D02ADBBF0A}"/>
    <cellStyle name="40% - Énfasis4 2 2 4" xfId="2201" xr:uid="{627BFE12-B4B5-4797-B1DE-C59E9DF22FD5}"/>
    <cellStyle name="40% - Énfasis4 2 2 4 2" xfId="5177" xr:uid="{14E22576-9B8B-4658-99DE-CCA21B8281DB}"/>
    <cellStyle name="40% - Énfasis4 2 2 4 2 2" xfId="17241" xr:uid="{CFA02EB4-AD9A-47FF-9931-52E36D6BFDCE}"/>
    <cellStyle name="40% - Énfasis4 2 2 4 3" xfId="8153" xr:uid="{095BE2E0-7EC9-4C7F-B28A-30A524C0CBB0}"/>
    <cellStyle name="40% - Énfasis4 2 2 4 3 2" xfId="20217" xr:uid="{091E5775-2CD6-4B1B-A42D-77D37F9568A3}"/>
    <cellStyle name="40% - Énfasis4 2 2 4 4" xfId="11128" xr:uid="{A9EB0686-60A4-4479-8E80-8E8A5B37F0C3}"/>
    <cellStyle name="40% - Énfasis4 2 2 4 4 2" xfId="23192" xr:uid="{F60DD7C1-EC38-4510-89EA-AC6374A16110}"/>
    <cellStyle name="40% - Énfasis4 2 2 4 5" xfId="14265" xr:uid="{EBC47288-BF77-47DC-8D98-D743784705DA}"/>
    <cellStyle name="40% - Énfasis4 2 2 5" xfId="3076" xr:uid="{9CD07CE7-5FFA-4375-8E06-A262E366AD41}"/>
    <cellStyle name="40% - Énfasis4 2 2 5 2" xfId="6052" xr:uid="{50075C0C-434D-422E-8255-E2E80480461A}"/>
    <cellStyle name="40% - Énfasis4 2 2 5 2 2" xfId="18116" xr:uid="{9F37D164-40DD-42E4-8555-CF97ACD19E72}"/>
    <cellStyle name="40% - Énfasis4 2 2 5 3" xfId="9028" xr:uid="{8301ED89-3E7B-4A3A-999A-BBD293DF7287}"/>
    <cellStyle name="40% - Énfasis4 2 2 5 3 2" xfId="21092" xr:uid="{81F1FCAC-A3CB-4CF8-9D00-C5A8BF14E2E5}"/>
    <cellStyle name="40% - Énfasis4 2 2 5 4" xfId="12003" xr:uid="{29D62692-6703-4EAD-AB77-74E8FF6A656B}"/>
    <cellStyle name="40% - Énfasis4 2 2 5 4 2" xfId="24067" xr:uid="{3336EA1D-F452-4DF9-8EFD-756E40576711}"/>
    <cellStyle name="40% - Énfasis4 2 2 5 5" xfId="15140" xr:uid="{48D30CE5-BEBC-464A-B9C5-929990426E67}"/>
    <cellStyle name="40% - Énfasis4 2 2 6" xfId="3950" xr:uid="{DC3CBD68-EDFB-4576-AD09-EE674152B8F9}"/>
    <cellStyle name="40% - Énfasis4 2 2 6 2" xfId="6926" xr:uid="{88646975-7954-4905-B38C-EFD837A91E45}"/>
    <cellStyle name="40% - Énfasis4 2 2 6 2 2" xfId="18990" xr:uid="{6037C9C0-4B48-4CBC-84AC-716597F28863}"/>
    <cellStyle name="40% - Énfasis4 2 2 6 3" xfId="9902" xr:uid="{2455817C-6805-4972-997F-E58E9F979CF5}"/>
    <cellStyle name="40% - Énfasis4 2 2 6 3 2" xfId="21966" xr:uid="{9D765745-A79E-43B2-B536-C7C5A15F95D5}"/>
    <cellStyle name="40% - Énfasis4 2 2 6 4" xfId="12877" xr:uid="{3A96A843-9D3D-4E13-8420-722E7F487E88}"/>
    <cellStyle name="40% - Énfasis4 2 2 6 4 2" xfId="24941" xr:uid="{3C492D5F-2C5D-4872-A146-C36AED229BC8}"/>
    <cellStyle name="40% - Énfasis4 2 2 6 5" xfId="16014" xr:uid="{3ECF4869-0C6A-4936-AE56-9F24291BC182}"/>
    <cellStyle name="40% - Énfasis4 2 2 7" xfId="1093" xr:uid="{4F047C66-022D-4871-963C-F6351000E051}"/>
    <cellStyle name="40% - Énfasis4 2 2 7 2" xfId="13388" xr:uid="{93D511E9-117F-40C9-B8D2-F64F5F5027BC}"/>
    <cellStyle name="40% - Énfasis4 2 2 8" xfId="4372" xr:uid="{3E261C13-81BA-449A-B166-23DDA95E2E55}"/>
    <cellStyle name="40% - Énfasis4 2 2 8 2" xfId="16436" xr:uid="{565DE394-15F5-4112-8F03-840FEA878048}"/>
    <cellStyle name="40% - Énfasis4 2 2 9" xfId="7348" xr:uid="{2B973E55-07EE-4126-8F32-754890C8EDE2}"/>
    <cellStyle name="40% - Énfasis4 2 2 9 2" xfId="19412" xr:uid="{D630FDCE-D33C-4B2F-878C-CCDC18CED000}"/>
    <cellStyle name="40% - Énfasis4 2 3" xfId="1095" xr:uid="{8B13DC4F-41C5-4FF8-878E-5345AF6E492B}"/>
    <cellStyle name="40% - Énfasis4 2 3 2" xfId="1910" xr:uid="{7D5AEFBD-5691-401B-8ADD-9218C06FD7AF}"/>
    <cellStyle name="40% - Énfasis4 2 3 2 2" xfId="4886" xr:uid="{74AECF15-5F63-4C0C-9A82-31B0E8947512}"/>
    <cellStyle name="40% - Énfasis4 2 3 2 2 2" xfId="16950" xr:uid="{76D87808-46FE-458F-8359-719503816AFA}"/>
    <cellStyle name="40% - Énfasis4 2 3 2 3" xfId="7862" xr:uid="{B8A19E05-AD8B-4E7E-9C05-8E0FE8E682C7}"/>
    <cellStyle name="40% - Énfasis4 2 3 2 3 2" xfId="19926" xr:uid="{A469C44F-1D87-4D12-B6AE-EC2F7B67BD92}"/>
    <cellStyle name="40% - Énfasis4 2 3 2 4" xfId="10837" xr:uid="{6F1CF1BD-C7D1-497E-BB38-17D022BAB443}"/>
    <cellStyle name="40% - Énfasis4 2 3 2 4 2" xfId="22901" xr:uid="{B038E900-5DCD-4B02-82D5-4BF9C6B52F73}"/>
    <cellStyle name="40% - Énfasis4 2 3 2 5" xfId="13974" xr:uid="{F30D1804-56B6-43BC-848F-BD411ED6C575}"/>
    <cellStyle name="40% - Énfasis4 2 3 3" xfId="2785" xr:uid="{A7B3E784-DA87-4F10-9E85-4C61B69699A3}"/>
    <cellStyle name="40% - Énfasis4 2 3 3 2" xfId="5761" xr:uid="{2A872035-1733-4551-AE62-BB3485996114}"/>
    <cellStyle name="40% - Énfasis4 2 3 3 2 2" xfId="17825" xr:uid="{9C2E87E3-219E-4A88-9E14-1EEBA88CAB2B}"/>
    <cellStyle name="40% - Énfasis4 2 3 3 3" xfId="8737" xr:uid="{F0A4656C-1BC3-4194-9C74-648BEAB0D7F9}"/>
    <cellStyle name="40% - Énfasis4 2 3 3 3 2" xfId="20801" xr:uid="{E6C918CB-9818-4589-8D5F-DAE4817D0FB0}"/>
    <cellStyle name="40% - Énfasis4 2 3 3 4" xfId="11712" xr:uid="{7604A3B1-728C-42D7-8282-4BC518FB4115}"/>
    <cellStyle name="40% - Énfasis4 2 3 3 4 2" xfId="23776" xr:uid="{F594A11A-513B-496D-A7B7-0DE8BDA8529F}"/>
    <cellStyle name="40% - Énfasis4 2 3 3 5" xfId="14849" xr:uid="{2F95635B-3557-49CC-B42C-F042679527D6}"/>
    <cellStyle name="40% - Énfasis4 2 3 4" xfId="3659" xr:uid="{38CA16ED-87CB-454F-A3EF-361C6D44ED4B}"/>
    <cellStyle name="40% - Énfasis4 2 3 4 2" xfId="6635" xr:uid="{B38FE653-B2FF-4610-BE0C-96186E4A781D}"/>
    <cellStyle name="40% - Énfasis4 2 3 4 2 2" xfId="18699" xr:uid="{4EB3769F-CC22-41CA-97CE-ECCC364AE61B}"/>
    <cellStyle name="40% - Énfasis4 2 3 4 3" xfId="9611" xr:uid="{31817DD8-C9A7-4697-830E-17379E06F13F}"/>
    <cellStyle name="40% - Énfasis4 2 3 4 3 2" xfId="21675" xr:uid="{8A43A956-BB6A-4B23-B32C-C2EDDEDAD30B}"/>
    <cellStyle name="40% - Énfasis4 2 3 4 4" xfId="12586" xr:uid="{B33A448C-9391-48D1-B0EE-D9FE5683F54E}"/>
    <cellStyle name="40% - Énfasis4 2 3 4 4 2" xfId="24650" xr:uid="{E5D7C0A2-C702-4E6D-A6D6-CACA1A7E25BA}"/>
    <cellStyle name="40% - Énfasis4 2 3 4 5" xfId="15723" xr:uid="{F4F5793B-2B4D-422B-B677-4B8B2F90138A}"/>
    <cellStyle name="40% - Énfasis4 2 3 5" xfId="4374" xr:uid="{3C28FB47-D717-4B7F-BBCF-B8998CC5A70B}"/>
    <cellStyle name="40% - Énfasis4 2 3 5 2" xfId="16438" xr:uid="{31D0E125-129F-44E1-9A07-BC2197AA2632}"/>
    <cellStyle name="40% - Énfasis4 2 3 6" xfId="7350" xr:uid="{8E231BE3-0314-4CA5-9F08-C768C5309F9E}"/>
    <cellStyle name="40% - Énfasis4 2 3 6 2" xfId="19414" xr:uid="{F5ACDD04-6CC4-4C4C-814A-9FCD954E6F30}"/>
    <cellStyle name="40% - Énfasis4 2 3 7" xfId="10326" xr:uid="{9DE08327-8C48-4024-8F31-0D4C94EF2CC5}"/>
    <cellStyle name="40% - Énfasis4 2 3 7 2" xfId="22390" xr:uid="{879F423F-BF9F-4EEF-A691-471371557682}"/>
    <cellStyle name="40% - Énfasis4 2 3 8" xfId="13390" xr:uid="{A870845F-3DF3-4C81-B4E7-FD098706756C}"/>
    <cellStyle name="40% - Énfasis4 2 4" xfId="1599" xr:uid="{4999B1BB-31FE-47D4-91A2-DDDF2998239F}"/>
    <cellStyle name="40% - Énfasis4 2 4 2" xfId="4593" xr:uid="{D3239039-E31E-463A-A9D3-ED09A15B60DA}"/>
    <cellStyle name="40% - Énfasis4 2 4 2 2" xfId="16657" xr:uid="{AA34A0E0-E278-444F-8865-1120285E3A35}"/>
    <cellStyle name="40% - Énfasis4 2 4 3" xfId="7569" xr:uid="{66D555EF-23EC-4385-BECB-61C0327EC353}"/>
    <cellStyle name="40% - Énfasis4 2 4 3 2" xfId="19633" xr:uid="{ED622356-36BF-492A-B5D3-93843DC7913F}"/>
    <cellStyle name="40% - Énfasis4 2 4 4" xfId="10544" xr:uid="{7B5B4172-D2DD-4A95-8BCF-ED1363881EAA}"/>
    <cellStyle name="40% - Énfasis4 2 4 4 2" xfId="22608" xr:uid="{AD940ACA-1F57-4ECC-960A-B107086567FC}"/>
    <cellStyle name="40% - Énfasis4 2 4 5" xfId="13681" xr:uid="{9ACCA0B0-3609-4CA5-A763-15E7105DCA7C}"/>
    <cellStyle name="40% - Énfasis4 2 5" xfId="2494" xr:uid="{FE911948-85B7-4707-99C5-27D07472434F}"/>
    <cellStyle name="40% - Énfasis4 2 5 2" xfId="5470" xr:uid="{9B06AC5A-5385-420C-8870-44EBDFA02E49}"/>
    <cellStyle name="40% - Énfasis4 2 5 2 2" xfId="17534" xr:uid="{FCBB889A-AC6D-45F3-8F62-4E895523002D}"/>
    <cellStyle name="40% - Énfasis4 2 5 3" xfId="8446" xr:uid="{F7D04ED0-F7A6-41B3-8089-5CF72D31936A}"/>
    <cellStyle name="40% - Énfasis4 2 5 3 2" xfId="20510" xr:uid="{C515AB78-75CE-436C-9AD9-6EEB8AD89E86}"/>
    <cellStyle name="40% - Énfasis4 2 5 4" xfId="11421" xr:uid="{8163E50C-1E7E-43D0-9327-0A45CB4C185F}"/>
    <cellStyle name="40% - Énfasis4 2 5 4 2" xfId="23485" xr:uid="{73EEFFDF-1C47-4541-8BFB-0568A87A2F6C}"/>
    <cellStyle name="40% - Énfasis4 2 5 5" xfId="14558" xr:uid="{AC6B13D7-1FAA-4514-A4BC-A64A45F0EEAF}"/>
    <cellStyle name="40% - Énfasis4 2 6" xfId="3368" xr:uid="{C2E0AC96-3522-42FA-809B-483BFC4BB9DD}"/>
    <cellStyle name="40% - Énfasis4 2 6 2" xfId="6344" xr:uid="{9E9A8AAA-31D6-481C-99A6-D6740E686DEB}"/>
    <cellStyle name="40% - Énfasis4 2 6 2 2" xfId="18408" xr:uid="{528A5334-4683-4E49-9D39-082D26ACFB36}"/>
    <cellStyle name="40% - Énfasis4 2 6 3" xfId="9320" xr:uid="{E1EBFECE-2C61-449C-BDFA-CF07C2C5D523}"/>
    <cellStyle name="40% - Énfasis4 2 6 3 2" xfId="21384" xr:uid="{018B2121-A642-48AB-8595-7B5DB7503444}"/>
    <cellStyle name="40% - Énfasis4 2 6 4" xfId="12295" xr:uid="{13C2C7CA-6405-4533-B42A-47CC869A1E95}"/>
    <cellStyle name="40% - Énfasis4 2 6 4 2" xfId="24359" xr:uid="{4108F09C-AFCE-4434-8E8E-A5C6C728AD11}"/>
    <cellStyle name="40% - Énfasis4 2 6 5" xfId="15432" xr:uid="{B9247970-1341-4CC0-A894-6974F2B5737E}"/>
    <cellStyle name="40% - Énfasis4 3" xfId="124" xr:uid="{00000000-0005-0000-0000-000080000000}"/>
    <cellStyle name="40% - Énfasis4 4" xfId="125" xr:uid="{00000000-0005-0000-0000-000081000000}"/>
    <cellStyle name="40% - Énfasis4 4 2" xfId="1097" xr:uid="{7A52A04F-D0E0-4290-BA37-0B092AE41449}"/>
    <cellStyle name="40% - Énfasis4 4 2 2" xfId="4376" xr:uid="{93B43F5E-39AE-42ED-929F-48ACB706C956}"/>
    <cellStyle name="40% - Énfasis4 4 2 2 2" xfId="16440" xr:uid="{75754E1C-D302-40E7-8FED-FE83C7AA2D5C}"/>
    <cellStyle name="40% - Énfasis4 4 2 3" xfId="7352" xr:uid="{73CBF783-E000-4FBF-9282-5623D3D7D847}"/>
    <cellStyle name="40% - Énfasis4 4 2 3 2" xfId="19416" xr:uid="{F8C1A252-B57E-4A4D-91A2-3AF801513325}"/>
    <cellStyle name="40% - Énfasis4 4 2 4" xfId="10328" xr:uid="{19A1A2E7-2439-4840-AA93-06B36DC46667}"/>
    <cellStyle name="40% - Énfasis4 4 2 4 2" xfId="22392" xr:uid="{4C083910-381A-42B7-8815-BDF57D53529A}"/>
    <cellStyle name="40% - Énfasis4 4 2 5" xfId="13392" xr:uid="{4A42A519-4269-47CC-A9B1-48442B0DD2AF}"/>
    <cellStyle name="40% - Énfasis4 4 3" xfId="1098" xr:uid="{5AA18402-006D-414E-852C-EC6F8A15E241}"/>
    <cellStyle name="40% - Énfasis4 4 3 2" xfId="4377" xr:uid="{C603834C-32DF-46CB-995C-05087612FF27}"/>
    <cellStyle name="40% - Énfasis4 4 3 2 2" xfId="16441" xr:uid="{B2A153CE-30FE-4088-8418-41A787F13BC7}"/>
    <cellStyle name="40% - Énfasis4 4 3 3" xfId="7353" xr:uid="{9F5AC8BB-39A6-4857-9323-FF5060C6E4FB}"/>
    <cellStyle name="40% - Énfasis4 4 3 3 2" xfId="19417" xr:uid="{0B82557F-21D6-4730-9BCB-99DEF17B931D}"/>
    <cellStyle name="40% - Énfasis4 4 3 4" xfId="10329" xr:uid="{BC047302-38B3-4FED-A279-37DA16058D2E}"/>
    <cellStyle name="40% - Énfasis4 4 3 4 2" xfId="22393" xr:uid="{496D1573-B675-493D-8B7D-D19E59698378}"/>
    <cellStyle name="40% - Énfasis4 4 3 5" xfId="13393" xr:uid="{4A932818-83DB-4AC3-80F5-6303C12EDEA3}"/>
    <cellStyle name="40% - Énfasis4 4 4" xfId="1511" xr:uid="{ECAC54EF-9EE6-4817-85C1-8F56BFABB1B0}"/>
    <cellStyle name="40% - Énfasis4 4 4 2" xfId="4513" xr:uid="{BE79CDC3-C4E9-4FA1-986E-B7613DAEADEB}"/>
    <cellStyle name="40% - Énfasis4 4 4 2 2" xfId="16577" xr:uid="{F2487376-3FEB-42F2-B975-61B2695D9C69}"/>
    <cellStyle name="40% - Énfasis4 4 4 3" xfId="7489" xr:uid="{9AA3E337-CDE4-45AA-B6A4-645F0D4A920C}"/>
    <cellStyle name="40% - Énfasis4 4 4 3 2" xfId="19553" xr:uid="{C544A71D-2A19-4D5D-BC24-1E59E3AD362F}"/>
    <cellStyle name="40% - Énfasis4 4 4 4" xfId="10464" xr:uid="{F5194C3C-9581-4A2F-949A-EC704C2169F1}"/>
    <cellStyle name="40% - Énfasis4 4 4 4 2" xfId="22528" xr:uid="{2CDE3050-1158-4899-9897-FE30C7FAACEE}"/>
    <cellStyle name="40% - Énfasis4 4 4 5" xfId="13601" xr:uid="{F6528179-1BE0-4DE5-8B51-949CCB05D131}"/>
    <cellStyle name="40% - Énfasis4 4 5" xfId="1096" xr:uid="{2282532A-AF62-4291-8E09-520720EC09D1}"/>
    <cellStyle name="40% - Énfasis4 4 5 2" xfId="13391" xr:uid="{37F554B1-88D1-42F4-965C-BB0193A01626}"/>
    <cellStyle name="40% - Énfasis4 4 6" xfId="4375" xr:uid="{38F59D14-8715-46C6-87FB-91208B1AA7A0}"/>
    <cellStyle name="40% - Énfasis4 4 6 2" xfId="16439" xr:uid="{18792FAB-B7F0-4719-8E0D-7D5012A97B48}"/>
    <cellStyle name="40% - Énfasis4 4 7" xfId="7351" xr:uid="{D2AB0AAA-B1CA-4E46-8707-D7553DE25F41}"/>
    <cellStyle name="40% - Énfasis4 4 7 2" xfId="19415" xr:uid="{044979F2-606E-4432-BB46-97C8995F691A}"/>
    <cellStyle name="40% - Énfasis4 4 8" xfId="10327" xr:uid="{E3BB8B19-D389-4CD5-8593-1786C2CCFA80}"/>
    <cellStyle name="40% - Énfasis4 4 8 2" xfId="22391" xr:uid="{52A5205A-0FE1-4C11-8FE9-E13F2F70CFA9}"/>
    <cellStyle name="40% - Énfasis4 4 9" xfId="13180" xr:uid="{DDC3947B-F710-4E64-AB79-C7075023BE75}"/>
    <cellStyle name="40% - Énfasis4 5" xfId="121" xr:uid="{00000000-0005-0000-0000-000082000000}"/>
    <cellStyle name="40% - Énfasis5 2" xfId="127" xr:uid="{00000000-0005-0000-0000-000083000000}"/>
    <cellStyle name="40% - Énfasis5 2 2" xfId="128" xr:uid="{00000000-0005-0000-0000-000084000000}"/>
    <cellStyle name="40% - Énfasis5 2 2 10" xfId="10330" xr:uid="{BE84C106-6313-427B-9046-88F151C34371}"/>
    <cellStyle name="40% - Énfasis5 2 2 10 2" xfId="22394" xr:uid="{F3CBB811-6B24-4C34-B021-CA938493BE95}"/>
    <cellStyle name="40% - Énfasis5 2 2 11" xfId="13181" xr:uid="{C59C3D2B-B00D-44AD-A84E-821FBFA2C72F}"/>
    <cellStyle name="40% - Énfasis5 2 2 2" xfId="1100" xr:uid="{1FCCFCFE-A67E-494B-843D-9BCE340FB3EA}"/>
    <cellStyle name="40% - Énfasis5 2 2 2 2" xfId="4379" xr:uid="{8D42F330-5C32-45D6-BB1C-45E7FD29EB57}"/>
    <cellStyle name="40% - Énfasis5 2 2 2 2 2" xfId="16443" xr:uid="{9FE7DB6C-D526-4F0E-B9DB-50232F249E44}"/>
    <cellStyle name="40% - Énfasis5 2 2 2 3" xfId="7355" xr:uid="{AFAFC658-9E5D-47B7-9A4A-7EF936E9DAC3}"/>
    <cellStyle name="40% - Énfasis5 2 2 2 3 2" xfId="19419" xr:uid="{C93A9946-7390-49C2-A5DC-4CC86C6E5FDE}"/>
    <cellStyle name="40% - Énfasis5 2 2 2 4" xfId="10331" xr:uid="{EFA84419-4BAE-4524-8963-2DCC28A6E188}"/>
    <cellStyle name="40% - Énfasis5 2 2 2 4 2" xfId="22395" xr:uid="{1B656425-5DF8-4FBF-8020-520C1EA0AB4C}"/>
    <cellStyle name="40% - Énfasis5 2 2 2 5" xfId="13395" xr:uid="{7BDE2C33-C39D-4C8F-A87C-57008010F816}"/>
    <cellStyle name="40% - Énfasis5 2 2 3" xfId="1512" xr:uid="{197C1058-A9B7-4B07-B6C0-687A5344EB48}"/>
    <cellStyle name="40% - Énfasis5 2 2 3 2" xfId="4514" xr:uid="{4E64DD56-4A0A-4706-95C4-99EC33717D6E}"/>
    <cellStyle name="40% - Énfasis5 2 2 3 2 2" xfId="16578" xr:uid="{DEFBA6B3-BD69-4D4F-854C-6ABCFA2CBE54}"/>
    <cellStyle name="40% - Énfasis5 2 2 3 3" xfId="7490" xr:uid="{9D6C0B5E-E03E-4A84-B981-FBD89A65390B}"/>
    <cellStyle name="40% - Énfasis5 2 2 3 3 2" xfId="19554" xr:uid="{23F587BA-9B17-4999-BC83-2DF9169D4C90}"/>
    <cellStyle name="40% - Énfasis5 2 2 3 4" xfId="10465" xr:uid="{9E6C160E-82F7-434E-B8C4-0318CCF83CD1}"/>
    <cellStyle name="40% - Énfasis5 2 2 3 4 2" xfId="22529" xr:uid="{8D5445C8-DC0E-4CB1-84E5-7036B277F0FD}"/>
    <cellStyle name="40% - Énfasis5 2 2 3 5" xfId="13602" xr:uid="{50B57903-EF97-4427-9B5F-372A75315EA3}"/>
    <cellStyle name="40% - Énfasis5 2 2 4" xfId="2202" xr:uid="{75B98EE9-5BFD-4A46-8AFE-6CC9F3C4CA37}"/>
    <cellStyle name="40% - Énfasis5 2 2 4 2" xfId="5178" xr:uid="{8C8ED250-87F8-43C7-BA52-6B751C569304}"/>
    <cellStyle name="40% - Énfasis5 2 2 4 2 2" xfId="17242" xr:uid="{2CB7F288-6EAA-419B-866D-C2E3D1D38297}"/>
    <cellStyle name="40% - Énfasis5 2 2 4 3" xfId="8154" xr:uid="{E98B970A-EAC4-45D1-9EE1-7B7ACC4A6535}"/>
    <cellStyle name="40% - Énfasis5 2 2 4 3 2" xfId="20218" xr:uid="{D30C903D-C271-4175-B862-075AC145F569}"/>
    <cellStyle name="40% - Énfasis5 2 2 4 4" xfId="11129" xr:uid="{CCECCAEB-2659-457D-8967-A398D45BC076}"/>
    <cellStyle name="40% - Énfasis5 2 2 4 4 2" xfId="23193" xr:uid="{43DC5376-DBA2-462F-A363-9F3C721B2E00}"/>
    <cellStyle name="40% - Énfasis5 2 2 4 5" xfId="14266" xr:uid="{32A60749-067E-43BC-AF8B-3979DBAB7BF8}"/>
    <cellStyle name="40% - Énfasis5 2 2 5" xfId="3077" xr:uid="{88450854-F94E-4DBB-BCD5-D0BA19F5FAFC}"/>
    <cellStyle name="40% - Énfasis5 2 2 5 2" xfId="6053" xr:uid="{B473DA39-7BCD-42E1-BC0A-CCA8877643DB}"/>
    <cellStyle name="40% - Énfasis5 2 2 5 2 2" xfId="18117" xr:uid="{7F2783D0-F137-45B2-8FDD-CEBEF3075671}"/>
    <cellStyle name="40% - Énfasis5 2 2 5 3" xfId="9029" xr:uid="{E5D06786-01A8-47D3-BF34-D8106BBB9C28}"/>
    <cellStyle name="40% - Énfasis5 2 2 5 3 2" xfId="21093" xr:uid="{7ABD90BA-F013-4E48-8323-3C22BA5E7F84}"/>
    <cellStyle name="40% - Énfasis5 2 2 5 4" xfId="12004" xr:uid="{AD69A600-DDD8-4B36-AE94-5CE0E7FF8E6F}"/>
    <cellStyle name="40% - Énfasis5 2 2 5 4 2" xfId="24068" xr:uid="{EF020318-D3F7-40E0-801C-0955AB70AA33}"/>
    <cellStyle name="40% - Énfasis5 2 2 5 5" xfId="15141" xr:uid="{ADC39785-5703-4D57-9EF6-6C01F04F3F5A}"/>
    <cellStyle name="40% - Énfasis5 2 2 6" xfId="3951" xr:uid="{F91C907D-5ABB-48E8-A94C-57D3088599ED}"/>
    <cellStyle name="40% - Énfasis5 2 2 6 2" xfId="6927" xr:uid="{E9FA7C4D-602C-4194-82D2-C63370840D42}"/>
    <cellStyle name="40% - Énfasis5 2 2 6 2 2" xfId="18991" xr:uid="{9665325F-F2FE-47DC-B166-03D949B369A6}"/>
    <cellStyle name="40% - Énfasis5 2 2 6 3" xfId="9903" xr:uid="{86F25B47-1AE6-47B1-A7E2-B507DE0BC58F}"/>
    <cellStyle name="40% - Énfasis5 2 2 6 3 2" xfId="21967" xr:uid="{DFAAA1E2-1FFF-4A7A-82E5-0A1F246D90C0}"/>
    <cellStyle name="40% - Énfasis5 2 2 6 4" xfId="12878" xr:uid="{8BF5DCDD-12A9-4EFF-AC20-F7F5C5F4D1AB}"/>
    <cellStyle name="40% - Énfasis5 2 2 6 4 2" xfId="24942" xr:uid="{B94B6620-063B-4913-93D7-295F2BD8CE85}"/>
    <cellStyle name="40% - Énfasis5 2 2 6 5" xfId="16015" xr:uid="{8A2D545C-0F3C-4CF4-8B45-4E03EDF84848}"/>
    <cellStyle name="40% - Énfasis5 2 2 7" xfId="1099" xr:uid="{6538C6E4-12BC-44EB-8974-7374FE914539}"/>
    <cellStyle name="40% - Énfasis5 2 2 7 2" xfId="13394" xr:uid="{EDBB778D-4EEE-4D22-8139-199FFB45A5EF}"/>
    <cellStyle name="40% - Énfasis5 2 2 8" xfId="4378" xr:uid="{5DB84277-C28A-498E-AA63-50605A754647}"/>
    <cellStyle name="40% - Énfasis5 2 2 8 2" xfId="16442" xr:uid="{2478CDCA-3BA3-4C1B-B5D7-CBA857149891}"/>
    <cellStyle name="40% - Énfasis5 2 2 9" xfId="7354" xr:uid="{58D4905F-9B52-4075-8497-E803E5817411}"/>
    <cellStyle name="40% - Énfasis5 2 2 9 2" xfId="19418" xr:uid="{F1C1FAF0-0AE9-4611-9F5C-A474AF78CBAB}"/>
    <cellStyle name="40% - Énfasis5 2 3" xfId="1101" xr:uid="{BE417CD1-3963-4983-9494-28CFBC574FEF}"/>
    <cellStyle name="40% - Énfasis5 2 3 2" xfId="1911" xr:uid="{A0906868-90C1-43FC-9364-5C89E8346929}"/>
    <cellStyle name="40% - Énfasis5 2 3 2 2" xfId="4887" xr:uid="{24B6328E-56F8-49FB-9760-416BC8F153FF}"/>
    <cellStyle name="40% - Énfasis5 2 3 2 2 2" xfId="16951" xr:uid="{9B2BA015-B6B4-4D1E-9C4F-DAC13E510B68}"/>
    <cellStyle name="40% - Énfasis5 2 3 2 3" xfId="7863" xr:uid="{6635CCDD-7328-4A60-9911-C3CFB8A51C68}"/>
    <cellStyle name="40% - Énfasis5 2 3 2 3 2" xfId="19927" xr:uid="{16CE3656-34F5-4E5C-BEF0-7B793CEC1EBF}"/>
    <cellStyle name="40% - Énfasis5 2 3 2 4" xfId="10838" xr:uid="{B96BABA1-A5FC-4BDF-8B27-AAECD09C22CC}"/>
    <cellStyle name="40% - Énfasis5 2 3 2 4 2" xfId="22902" xr:uid="{F1367FB6-3C8D-4830-B78F-85703958DB48}"/>
    <cellStyle name="40% - Énfasis5 2 3 2 5" xfId="13975" xr:uid="{7EE4EF06-BEE8-47B8-8A61-AF2C6561D9A8}"/>
    <cellStyle name="40% - Énfasis5 2 3 3" xfId="2786" xr:uid="{5E3EAFA1-C49A-435F-9B3B-C51784FA8823}"/>
    <cellStyle name="40% - Énfasis5 2 3 3 2" xfId="5762" xr:uid="{1FF09E1E-F606-43D3-BD72-24470D5C963B}"/>
    <cellStyle name="40% - Énfasis5 2 3 3 2 2" xfId="17826" xr:uid="{46E7C422-A44D-40C1-8042-9B47F756E9A0}"/>
    <cellStyle name="40% - Énfasis5 2 3 3 3" xfId="8738" xr:uid="{266A6C48-9E5E-45BC-8995-6AE425F97429}"/>
    <cellStyle name="40% - Énfasis5 2 3 3 3 2" xfId="20802" xr:uid="{01F9202F-45B0-435D-8C9C-25DAAE23F8F8}"/>
    <cellStyle name="40% - Énfasis5 2 3 3 4" xfId="11713" xr:uid="{67970038-DADF-45CA-BFED-299756E090E0}"/>
    <cellStyle name="40% - Énfasis5 2 3 3 4 2" xfId="23777" xr:uid="{F498119D-2FB1-412B-B789-91E55A65F7CA}"/>
    <cellStyle name="40% - Énfasis5 2 3 3 5" xfId="14850" xr:uid="{BEA6B05D-840B-4476-9EEC-1AFDF78D85B1}"/>
    <cellStyle name="40% - Énfasis5 2 3 4" xfId="3660" xr:uid="{231982B7-E0A4-4B8D-860B-9B4265EB8351}"/>
    <cellStyle name="40% - Énfasis5 2 3 4 2" xfId="6636" xr:uid="{BDA4A0E6-B57D-4D81-92D5-B4E6CED01D96}"/>
    <cellStyle name="40% - Énfasis5 2 3 4 2 2" xfId="18700" xr:uid="{DCF65707-0D52-4FC1-9639-F6695B0A0410}"/>
    <cellStyle name="40% - Énfasis5 2 3 4 3" xfId="9612" xr:uid="{44D6C080-0AC1-4B3D-AA04-5DBD83D1801C}"/>
    <cellStyle name="40% - Énfasis5 2 3 4 3 2" xfId="21676" xr:uid="{87D5ECEC-7F5E-40C3-A856-7F51C0786B93}"/>
    <cellStyle name="40% - Énfasis5 2 3 4 4" xfId="12587" xr:uid="{7474A6DB-E771-4A15-BC9E-AB50252DA6C1}"/>
    <cellStyle name="40% - Énfasis5 2 3 4 4 2" xfId="24651" xr:uid="{4F412C58-89E5-4FFE-B1B2-DB6CB055001A}"/>
    <cellStyle name="40% - Énfasis5 2 3 4 5" xfId="15724" xr:uid="{AA226D0B-8837-4F58-8A54-DC8E9FDBA240}"/>
    <cellStyle name="40% - Énfasis5 2 3 5" xfId="4380" xr:uid="{3BA0F2FB-6705-4606-AEEC-0342E3F43F21}"/>
    <cellStyle name="40% - Énfasis5 2 3 5 2" xfId="16444" xr:uid="{A512793F-AE06-495A-BF9A-453545BC0AF9}"/>
    <cellStyle name="40% - Énfasis5 2 3 6" xfId="7356" xr:uid="{FF1FDA04-78F6-4CFA-872A-9383918FFD87}"/>
    <cellStyle name="40% - Énfasis5 2 3 6 2" xfId="19420" xr:uid="{50D4AEF1-1859-4155-BA17-BDE58E849472}"/>
    <cellStyle name="40% - Énfasis5 2 3 7" xfId="10332" xr:uid="{4D02F640-FB49-49B6-BEAD-1413B4EDE800}"/>
    <cellStyle name="40% - Énfasis5 2 3 7 2" xfId="22396" xr:uid="{03683A90-D6B5-468D-9499-32FEB030DA3C}"/>
    <cellStyle name="40% - Énfasis5 2 3 8" xfId="13396" xr:uid="{95D961DE-0A2D-4970-85E3-7580FD13593D}"/>
    <cellStyle name="40% - Énfasis5 2 4" xfId="1600" xr:uid="{B05AC71B-9A82-4C74-8287-7E5A976063A2}"/>
    <cellStyle name="40% - Énfasis5 2 4 2" xfId="4594" xr:uid="{8D1787E1-E07D-492B-9CD5-2FED1D819730}"/>
    <cellStyle name="40% - Énfasis5 2 4 2 2" xfId="16658" xr:uid="{09CB3FD0-D86D-4EB3-84E1-0BCD2957943F}"/>
    <cellStyle name="40% - Énfasis5 2 4 3" xfId="7570" xr:uid="{ABE4190C-9DAF-413A-A0D0-E473BFE39A7D}"/>
    <cellStyle name="40% - Énfasis5 2 4 3 2" xfId="19634" xr:uid="{B645867C-7BF1-4103-B661-224015A88755}"/>
    <cellStyle name="40% - Énfasis5 2 4 4" xfId="10545" xr:uid="{A80DE043-3A16-4AD1-89C8-619E1A628292}"/>
    <cellStyle name="40% - Énfasis5 2 4 4 2" xfId="22609" xr:uid="{F71A734F-AE72-46B5-AB3F-ADB442E44629}"/>
    <cellStyle name="40% - Énfasis5 2 4 5" xfId="13682" xr:uid="{699F2919-7B8E-4C0A-8E9C-69DF0F04A979}"/>
    <cellStyle name="40% - Énfasis5 2 5" xfId="2495" xr:uid="{8FF0D7FA-0A5E-4867-91C5-0DC667CB6084}"/>
    <cellStyle name="40% - Énfasis5 2 5 2" xfId="5471" xr:uid="{B1DA4551-7541-41D2-80DC-2D45D6881EAA}"/>
    <cellStyle name="40% - Énfasis5 2 5 2 2" xfId="17535" xr:uid="{A3EA43C3-6862-4623-9183-D81ECE2DCA6F}"/>
    <cellStyle name="40% - Énfasis5 2 5 3" xfId="8447" xr:uid="{D885A6B3-E487-443D-A2DB-18057389C22D}"/>
    <cellStyle name="40% - Énfasis5 2 5 3 2" xfId="20511" xr:uid="{CBDD8C43-10C4-4087-ADB3-60D70B4DA0F7}"/>
    <cellStyle name="40% - Énfasis5 2 5 4" xfId="11422" xr:uid="{A45C2BA6-EACD-45D7-98AA-4125007C83DD}"/>
    <cellStyle name="40% - Énfasis5 2 5 4 2" xfId="23486" xr:uid="{1BD547C6-B576-477B-A748-945316E1455B}"/>
    <cellStyle name="40% - Énfasis5 2 5 5" xfId="14559" xr:uid="{3667FED6-A2E7-402F-8F37-9DAFC5BA863D}"/>
    <cellStyle name="40% - Énfasis5 2 6" xfId="3369" xr:uid="{3EDD293B-C928-4958-91E0-786503617D49}"/>
    <cellStyle name="40% - Énfasis5 2 6 2" xfId="6345" xr:uid="{1490EB50-C34A-472B-88B3-B50AC4D9E5E4}"/>
    <cellStyle name="40% - Énfasis5 2 6 2 2" xfId="18409" xr:uid="{5E298DDF-77B6-4E06-BB33-45510592E822}"/>
    <cellStyle name="40% - Énfasis5 2 6 3" xfId="9321" xr:uid="{FFF4337D-1939-45A5-B1A4-D64C34C32984}"/>
    <cellStyle name="40% - Énfasis5 2 6 3 2" xfId="21385" xr:uid="{DACD6AFF-F8DA-486D-A651-AC43B790B766}"/>
    <cellStyle name="40% - Énfasis5 2 6 4" xfId="12296" xr:uid="{C7FAE1B7-5A91-4317-9609-81FA5CF2A8A2}"/>
    <cellStyle name="40% - Énfasis5 2 6 4 2" xfId="24360" xr:uid="{DC9C407D-F2EF-4578-B42F-E37A4E053B5F}"/>
    <cellStyle name="40% - Énfasis5 2 6 5" xfId="15433" xr:uid="{1984438F-EF0F-4594-A6E3-4724104EC575}"/>
    <cellStyle name="40% - Énfasis5 3" xfId="129" xr:uid="{00000000-0005-0000-0000-000085000000}"/>
    <cellStyle name="40% - Énfasis5 4" xfId="130" xr:uid="{00000000-0005-0000-0000-000086000000}"/>
    <cellStyle name="40% - Énfasis5 4 2" xfId="1103" xr:uid="{D9931AE9-2798-48C3-9BB8-48E5501220D8}"/>
    <cellStyle name="40% - Énfasis5 4 2 2" xfId="4382" xr:uid="{E5A179E3-1DD7-4497-AF8F-D2BFFC12033A}"/>
    <cellStyle name="40% - Énfasis5 4 2 2 2" xfId="16446" xr:uid="{B68C1335-7B89-4BA0-B0E9-84CA74C60EF8}"/>
    <cellStyle name="40% - Énfasis5 4 2 3" xfId="7358" xr:uid="{E59777B2-6902-4031-98DE-3724781E2A27}"/>
    <cellStyle name="40% - Énfasis5 4 2 3 2" xfId="19422" xr:uid="{AAE87CC5-D30C-4B6F-BB23-48DBB95893E5}"/>
    <cellStyle name="40% - Énfasis5 4 2 4" xfId="10334" xr:uid="{22086BB6-40E5-4038-B895-995900B18674}"/>
    <cellStyle name="40% - Énfasis5 4 2 4 2" xfId="22398" xr:uid="{F4D48E49-05C8-458C-A835-3ED994AF9E36}"/>
    <cellStyle name="40% - Énfasis5 4 2 5" xfId="13398" xr:uid="{D185E304-80E2-493F-9DE4-73F2AC9C2331}"/>
    <cellStyle name="40% - Énfasis5 4 3" xfId="1104" xr:uid="{0EC1BEA4-4AA5-40A3-A4D7-4F43A9C13630}"/>
    <cellStyle name="40% - Énfasis5 4 3 2" xfId="4383" xr:uid="{0C7BBCB8-1C44-41F5-A4C2-3A571C778479}"/>
    <cellStyle name="40% - Énfasis5 4 3 2 2" xfId="16447" xr:uid="{A3B4F358-B1B8-4F6F-AE48-6B5A7F349368}"/>
    <cellStyle name="40% - Énfasis5 4 3 3" xfId="7359" xr:uid="{23B00689-F26A-487F-80C9-A1D367DB9E98}"/>
    <cellStyle name="40% - Énfasis5 4 3 3 2" xfId="19423" xr:uid="{39F08642-1619-41BA-B2D4-0753BB3ACB4D}"/>
    <cellStyle name="40% - Énfasis5 4 3 4" xfId="10335" xr:uid="{0A5C1FC6-BE94-45C2-A764-084886EF9648}"/>
    <cellStyle name="40% - Énfasis5 4 3 4 2" xfId="22399" xr:uid="{5E4308A1-DD4B-4399-BBBA-E4F3209D4064}"/>
    <cellStyle name="40% - Énfasis5 4 3 5" xfId="13399" xr:uid="{C228B9C0-5D18-4932-B405-A9AAC6F4661E}"/>
    <cellStyle name="40% - Énfasis5 4 4" xfId="1513" xr:uid="{7B96E04A-7265-438D-8221-477AF2B38B93}"/>
    <cellStyle name="40% - Énfasis5 4 4 2" xfId="4515" xr:uid="{3FAFC84C-EBA8-40BC-8B98-8344D7EE6ED8}"/>
    <cellStyle name="40% - Énfasis5 4 4 2 2" xfId="16579" xr:uid="{EC70AFAE-5465-43AA-A145-7D69C241FDE8}"/>
    <cellStyle name="40% - Énfasis5 4 4 3" xfId="7491" xr:uid="{234E3933-667C-4BD7-88C5-72675E1FCD48}"/>
    <cellStyle name="40% - Énfasis5 4 4 3 2" xfId="19555" xr:uid="{1851AFBE-74E1-4D76-A3C5-F0BBB64C3436}"/>
    <cellStyle name="40% - Énfasis5 4 4 4" xfId="10466" xr:uid="{0C46BDA2-58C8-4564-8FFF-2FA42F463614}"/>
    <cellStyle name="40% - Énfasis5 4 4 4 2" xfId="22530" xr:uid="{7BFEC058-B074-47EE-9AD6-D6186510F617}"/>
    <cellStyle name="40% - Énfasis5 4 4 5" xfId="13603" xr:uid="{1A89DD52-5870-4FD0-8548-C379B5F878F2}"/>
    <cellStyle name="40% - Énfasis5 4 5" xfId="1102" xr:uid="{CDE0F3B2-B3DC-45D3-A447-3DF3A0E185A4}"/>
    <cellStyle name="40% - Énfasis5 4 5 2" xfId="13397" xr:uid="{08939016-4D5C-460E-A6D3-A73B17D9D78F}"/>
    <cellStyle name="40% - Énfasis5 4 6" xfId="4381" xr:uid="{AF91A651-7010-448A-8B2C-556E7807B8FF}"/>
    <cellStyle name="40% - Énfasis5 4 6 2" xfId="16445" xr:uid="{C6A90D23-1294-4AB0-9145-370E78125A1A}"/>
    <cellStyle name="40% - Énfasis5 4 7" xfId="7357" xr:uid="{FD906C4E-6D80-434B-A33F-BA9552342D91}"/>
    <cellStyle name="40% - Énfasis5 4 7 2" xfId="19421" xr:uid="{82116AA2-3F31-4233-919C-D4EA3EDD97AC}"/>
    <cellStyle name="40% - Énfasis5 4 8" xfId="10333" xr:uid="{A793D79B-4F84-4BBA-B7CF-F319BF53C616}"/>
    <cellStyle name="40% - Énfasis5 4 8 2" xfId="22397" xr:uid="{FFDFEB0F-DACA-49AD-8DE6-B92BAA5A9008}"/>
    <cellStyle name="40% - Énfasis5 4 9" xfId="13182" xr:uid="{14826356-4895-4D2C-B932-D52173F5625C}"/>
    <cellStyle name="40% - Énfasis5 5" xfId="126" xr:uid="{00000000-0005-0000-0000-000087000000}"/>
    <cellStyle name="40% - Énfasis6 2" xfId="132" xr:uid="{00000000-0005-0000-0000-000088000000}"/>
    <cellStyle name="40% - Énfasis6 2 2" xfId="133" xr:uid="{00000000-0005-0000-0000-000089000000}"/>
    <cellStyle name="40% - Énfasis6 2 2 10" xfId="10336" xr:uid="{4D4B2F32-4151-49D3-9331-64EF18051A65}"/>
    <cellStyle name="40% - Énfasis6 2 2 10 2" xfId="22400" xr:uid="{8DC331EC-C63F-4BD1-921C-1CDA399EA63A}"/>
    <cellStyle name="40% - Énfasis6 2 2 11" xfId="13183" xr:uid="{F595E2D0-F2C1-4F0F-A25D-6FBC97A8EB78}"/>
    <cellStyle name="40% - Énfasis6 2 2 2" xfId="1106" xr:uid="{4A27DD41-A6DA-4EBD-87D6-A54DB9D1ED07}"/>
    <cellStyle name="40% - Énfasis6 2 2 2 2" xfId="4385" xr:uid="{A134A8C5-80AD-49FB-9B0E-E736AAE958CA}"/>
    <cellStyle name="40% - Énfasis6 2 2 2 2 2" xfId="16449" xr:uid="{671D5A23-6EEA-4E9B-A775-91CB898CA3B7}"/>
    <cellStyle name="40% - Énfasis6 2 2 2 3" xfId="7361" xr:uid="{687CE130-DD80-4A7D-B8DE-638F5E8EF00A}"/>
    <cellStyle name="40% - Énfasis6 2 2 2 3 2" xfId="19425" xr:uid="{3D09E4B8-77F5-4167-AA60-0FDB8073F7E1}"/>
    <cellStyle name="40% - Énfasis6 2 2 2 4" xfId="10337" xr:uid="{C22C245A-6808-4685-8632-C18A2289D6C4}"/>
    <cellStyle name="40% - Énfasis6 2 2 2 4 2" xfId="22401" xr:uid="{CE84EE07-C3F2-4D5A-8846-B27F566EE498}"/>
    <cellStyle name="40% - Énfasis6 2 2 2 5" xfId="13401" xr:uid="{2DBE49CC-9A5E-449D-8D04-C103BE5DD4C8}"/>
    <cellStyle name="40% - Énfasis6 2 2 3" xfId="1514" xr:uid="{CDDBD645-12B7-4CA5-A3F7-A93116B589B2}"/>
    <cellStyle name="40% - Énfasis6 2 2 3 2" xfId="4516" xr:uid="{B967F22D-1184-4E83-8924-5B9770FF6EFE}"/>
    <cellStyle name="40% - Énfasis6 2 2 3 2 2" xfId="16580" xr:uid="{F14B23A1-C330-432D-9061-61F5B3D5089F}"/>
    <cellStyle name="40% - Énfasis6 2 2 3 3" xfId="7492" xr:uid="{73ACC16B-4575-48E7-B893-F014D70E4551}"/>
    <cellStyle name="40% - Énfasis6 2 2 3 3 2" xfId="19556" xr:uid="{130F321C-3468-4122-8480-0CCBC08BE772}"/>
    <cellStyle name="40% - Énfasis6 2 2 3 4" xfId="10467" xr:uid="{796D48ED-CF68-4381-8C67-F24224203050}"/>
    <cellStyle name="40% - Énfasis6 2 2 3 4 2" xfId="22531" xr:uid="{1931A2F0-E470-4D4A-B38E-F3C819BA1C56}"/>
    <cellStyle name="40% - Énfasis6 2 2 3 5" xfId="13604" xr:uid="{2E1B3B1D-5AB0-4980-8DB6-E40206A9A44A}"/>
    <cellStyle name="40% - Énfasis6 2 2 4" xfId="2203" xr:uid="{C565F74A-21EC-47EC-9B42-A0B15707F1E5}"/>
    <cellStyle name="40% - Énfasis6 2 2 4 2" xfId="5179" xr:uid="{CC696674-B907-4430-A8B4-50CE0DC7B85A}"/>
    <cellStyle name="40% - Énfasis6 2 2 4 2 2" xfId="17243" xr:uid="{13D5D434-C63F-47D9-B58B-D2D19998BCFF}"/>
    <cellStyle name="40% - Énfasis6 2 2 4 3" xfId="8155" xr:uid="{99FFFBD9-D535-433D-BA09-DFC455408FEF}"/>
    <cellStyle name="40% - Énfasis6 2 2 4 3 2" xfId="20219" xr:uid="{83441A46-2C9F-4BD7-8E50-F920AE90653F}"/>
    <cellStyle name="40% - Énfasis6 2 2 4 4" xfId="11130" xr:uid="{8D7B7C55-A413-4536-9BAB-B18D2219B991}"/>
    <cellStyle name="40% - Énfasis6 2 2 4 4 2" xfId="23194" xr:uid="{FD86C7CB-612D-4597-8088-D2611702927F}"/>
    <cellStyle name="40% - Énfasis6 2 2 4 5" xfId="14267" xr:uid="{F694E8B7-61AF-4DC5-A26B-540DDC9972E6}"/>
    <cellStyle name="40% - Énfasis6 2 2 5" xfId="3078" xr:uid="{4A9D4101-E08D-4477-B0D2-9B3DA292BFC3}"/>
    <cellStyle name="40% - Énfasis6 2 2 5 2" xfId="6054" xr:uid="{D42301C2-B47F-4812-8FA2-9FE3D260FF68}"/>
    <cellStyle name="40% - Énfasis6 2 2 5 2 2" xfId="18118" xr:uid="{1F26C087-2749-4EF6-8704-36D718D522C6}"/>
    <cellStyle name="40% - Énfasis6 2 2 5 3" xfId="9030" xr:uid="{EA49FB45-F319-4A37-8430-D2773BEB8478}"/>
    <cellStyle name="40% - Énfasis6 2 2 5 3 2" xfId="21094" xr:uid="{AA5A49E5-D88B-43BC-B3FF-542AD1A8EAA6}"/>
    <cellStyle name="40% - Énfasis6 2 2 5 4" xfId="12005" xr:uid="{B3852177-F02A-4914-8761-2DEAE88D1F53}"/>
    <cellStyle name="40% - Énfasis6 2 2 5 4 2" xfId="24069" xr:uid="{53805B71-8775-4C6C-809B-F3C533BCBF37}"/>
    <cellStyle name="40% - Énfasis6 2 2 5 5" xfId="15142" xr:uid="{E69AC981-715A-4720-AFA2-F2CB0F660489}"/>
    <cellStyle name="40% - Énfasis6 2 2 6" xfId="3952" xr:uid="{4A292FA9-1556-446C-9F42-8898A4FACD41}"/>
    <cellStyle name="40% - Énfasis6 2 2 6 2" xfId="6928" xr:uid="{B4393789-045C-4D51-AF57-75F84B969D59}"/>
    <cellStyle name="40% - Énfasis6 2 2 6 2 2" xfId="18992" xr:uid="{E63BFFF6-005C-433B-8576-DDD7767AB668}"/>
    <cellStyle name="40% - Énfasis6 2 2 6 3" xfId="9904" xr:uid="{FA2B621B-DBFD-4B67-AC14-3FE68E22B525}"/>
    <cellStyle name="40% - Énfasis6 2 2 6 3 2" xfId="21968" xr:uid="{5657CF3B-F619-4DB1-887D-0B1CF9BB71C6}"/>
    <cellStyle name="40% - Énfasis6 2 2 6 4" xfId="12879" xr:uid="{26186EFA-91C5-45F7-AE0B-B7BD0BEE3076}"/>
    <cellStyle name="40% - Énfasis6 2 2 6 4 2" xfId="24943" xr:uid="{950DD2EB-FAA6-441E-B13E-44D7737623F3}"/>
    <cellStyle name="40% - Énfasis6 2 2 6 5" xfId="16016" xr:uid="{FE4C0A79-D178-4D8F-B1CE-FBBF7A66409E}"/>
    <cellStyle name="40% - Énfasis6 2 2 7" xfId="1105" xr:uid="{5A283664-88DB-4174-BCBA-934F49388E64}"/>
    <cellStyle name="40% - Énfasis6 2 2 7 2" xfId="13400" xr:uid="{E6D75849-BECB-426D-8F6E-6B5A1FBD7FAB}"/>
    <cellStyle name="40% - Énfasis6 2 2 8" xfId="4384" xr:uid="{4872162D-28B3-487A-B3CC-936E16658C98}"/>
    <cellStyle name="40% - Énfasis6 2 2 8 2" xfId="16448" xr:uid="{0E26C495-C6F5-46C5-8655-23BCE4F0FA8A}"/>
    <cellStyle name="40% - Énfasis6 2 2 9" xfId="7360" xr:uid="{91E945CF-9173-43B8-BABA-B026DCA6CAAA}"/>
    <cellStyle name="40% - Énfasis6 2 2 9 2" xfId="19424" xr:uid="{F6A7F95C-0AAF-456B-9647-C61227E3505B}"/>
    <cellStyle name="40% - Énfasis6 2 3" xfId="1107" xr:uid="{D46517A6-ACB7-4A19-95D3-1A6B596CA5C5}"/>
    <cellStyle name="40% - Énfasis6 2 3 2" xfId="1912" xr:uid="{C892D620-482C-49AB-9832-8CD5AE0605DD}"/>
    <cellStyle name="40% - Énfasis6 2 3 2 2" xfId="4888" xr:uid="{D9851256-E746-4D99-B63C-49DF0F0A0656}"/>
    <cellStyle name="40% - Énfasis6 2 3 2 2 2" xfId="16952" xr:uid="{8CF785F4-0781-4030-A6FD-93927EE74DAE}"/>
    <cellStyle name="40% - Énfasis6 2 3 2 3" xfId="7864" xr:uid="{462E50D3-B233-49BD-811B-D980F1BEAE97}"/>
    <cellStyle name="40% - Énfasis6 2 3 2 3 2" xfId="19928" xr:uid="{A7920B52-C83F-4787-9065-BA620E342C60}"/>
    <cellStyle name="40% - Énfasis6 2 3 2 4" xfId="10839" xr:uid="{CEB42069-A7F8-48E7-9F17-20098776348E}"/>
    <cellStyle name="40% - Énfasis6 2 3 2 4 2" xfId="22903" xr:uid="{FE2B7268-6B3F-4E76-8B79-B33D2EC538EC}"/>
    <cellStyle name="40% - Énfasis6 2 3 2 5" xfId="13976" xr:uid="{CCA7A097-50B8-471E-A655-529DD13380C1}"/>
    <cellStyle name="40% - Énfasis6 2 3 3" xfId="2787" xr:uid="{1C96EA91-0955-4CF9-AB3E-CADF3884613E}"/>
    <cellStyle name="40% - Énfasis6 2 3 3 2" xfId="5763" xr:uid="{B0E81BE5-76B3-472B-A02F-02F9667CE60D}"/>
    <cellStyle name="40% - Énfasis6 2 3 3 2 2" xfId="17827" xr:uid="{4978C516-2ADD-4D58-B69A-61D4E348C330}"/>
    <cellStyle name="40% - Énfasis6 2 3 3 3" xfId="8739" xr:uid="{BD330CEF-3D27-400E-A189-F808E06CBF2C}"/>
    <cellStyle name="40% - Énfasis6 2 3 3 3 2" xfId="20803" xr:uid="{EC725B32-D0F5-4F10-BDAC-BA47E48910A2}"/>
    <cellStyle name="40% - Énfasis6 2 3 3 4" xfId="11714" xr:uid="{A0C065D6-59C4-4229-83A7-8C3078FC7CAD}"/>
    <cellStyle name="40% - Énfasis6 2 3 3 4 2" xfId="23778" xr:uid="{A7D462D2-B7F3-460B-9DD9-11926B192CF3}"/>
    <cellStyle name="40% - Énfasis6 2 3 3 5" xfId="14851" xr:uid="{9B00A3AC-74EC-46B0-87B0-38DC014199C0}"/>
    <cellStyle name="40% - Énfasis6 2 3 4" xfId="3661" xr:uid="{6776353F-1265-4A95-82DB-60C9A28C3885}"/>
    <cellStyle name="40% - Énfasis6 2 3 4 2" xfId="6637" xr:uid="{61169609-FE4D-45BB-8555-1E6ABC18D1FC}"/>
    <cellStyle name="40% - Énfasis6 2 3 4 2 2" xfId="18701" xr:uid="{2461DF56-5A15-4CF6-B829-DB3F910A7911}"/>
    <cellStyle name="40% - Énfasis6 2 3 4 3" xfId="9613" xr:uid="{A4397D7F-A452-4188-9784-3D98E1155249}"/>
    <cellStyle name="40% - Énfasis6 2 3 4 3 2" xfId="21677" xr:uid="{3938A3DF-1C7A-4947-ACDF-5B89F2A89CE6}"/>
    <cellStyle name="40% - Énfasis6 2 3 4 4" xfId="12588" xr:uid="{F7E7661C-BEE9-4BC8-B72C-12889F799C2F}"/>
    <cellStyle name="40% - Énfasis6 2 3 4 4 2" xfId="24652" xr:uid="{E4F4F44C-6290-465C-8E96-5F4151E01D8A}"/>
    <cellStyle name="40% - Énfasis6 2 3 4 5" xfId="15725" xr:uid="{A5337C85-EBE9-4994-BBCD-F16A0829359E}"/>
    <cellStyle name="40% - Énfasis6 2 3 5" xfId="4386" xr:uid="{ED593B94-4DC3-4C1A-9D08-A5511E8A639B}"/>
    <cellStyle name="40% - Énfasis6 2 3 5 2" xfId="16450" xr:uid="{4D03007D-73F0-4129-97D8-875955D2FEEE}"/>
    <cellStyle name="40% - Énfasis6 2 3 6" xfId="7362" xr:uid="{D4DBCE3E-F042-4F34-87E5-6ABFB484ADB9}"/>
    <cellStyle name="40% - Énfasis6 2 3 6 2" xfId="19426" xr:uid="{B8D98BF6-6158-440D-8B54-E5533C509CFF}"/>
    <cellStyle name="40% - Énfasis6 2 3 7" xfId="10338" xr:uid="{5AC226F8-E1B9-40A5-8445-C44310D80D13}"/>
    <cellStyle name="40% - Énfasis6 2 3 7 2" xfId="22402" xr:uid="{56D07CDD-C455-4C32-8AD7-FEAD9DD2B06D}"/>
    <cellStyle name="40% - Énfasis6 2 3 8" xfId="13402" xr:uid="{FD0FDE69-DFA5-4061-827C-360B43C560E9}"/>
    <cellStyle name="40% - Énfasis6 2 4" xfId="1601" xr:uid="{5D8B3609-0DC0-4B53-AE3B-5EA83756824B}"/>
    <cellStyle name="40% - Énfasis6 2 4 2" xfId="4595" xr:uid="{86A31E8B-9B80-4D38-8AFA-9EBA916EBA80}"/>
    <cellStyle name="40% - Énfasis6 2 4 2 2" xfId="16659" xr:uid="{6FAB33C2-BE38-46F4-B781-0BBAAC782A16}"/>
    <cellStyle name="40% - Énfasis6 2 4 3" xfId="7571" xr:uid="{CE43D0FF-820C-46F4-82F1-62B0E7DBABA4}"/>
    <cellStyle name="40% - Énfasis6 2 4 3 2" xfId="19635" xr:uid="{AFCDE5DC-AD8E-4666-BAA1-237DE9F8E28D}"/>
    <cellStyle name="40% - Énfasis6 2 4 4" xfId="10546" xr:uid="{B366107E-8A5C-44B0-A560-EF40A11CAA63}"/>
    <cellStyle name="40% - Énfasis6 2 4 4 2" xfId="22610" xr:uid="{1840427B-8F4D-4C49-B4D2-D83DEDB1C307}"/>
    <cellStyle name="40% - Énfasis6 2 4 5" xfId="13683" xr:uid="{14786E73-38A1-4C2D-90FC-E0BDBAF8D58D}"/>
    <cellStyle name="40% - Énfasis6 2 5" xfId="2496" xr:uid="{B0AB043F-B9F7-4B77-B14E-28E9E364B2EB}"/>
    <cellStyle name="40% - Énfasis6 2 5 2" xfId="5472" xr:uid="{E1B1C170-E8E9-4AFF-A2A7-DEB0656715F0}"/>
    <cellStyle name="40% - Énfasis6 2 5 2 2" xfId="17536" xr:uid="{E1FECA92-DCE1-4D6C-BA0F-4DE06C13800C}"/>
    <cellStyle name="40% - Énfasis6 2 5 3" xfId="8448" xr:uid="{8D440349-C43E-4827-9857-18A20A29897F}"/>
    <cellStyle name="40% - Énfasis6 2 5 3 2" xfId="20512" xr:uid="{A7AFF000-515A-4C26-A2F2-4C99DFDAB1D7}"/>
    <cellStyle name="40% - Énfasis6 2 5 4" xfId="11423" xr:uid="{D25E9A27-EF52-46C9-925B-589B5E8C2B71}"/>
    <cellStyle name="40% - Énfasis6 2 5 4 2" xfId="23487" xr:uid="{203A7CD4-5A7F-48AC-B8BC-AF0FBF6AA2E8}"/>
    <cellStyle name="40% - Énfasis6 2 5 5" xfId="14560" xr:uid="{7AA07CCB-5E32-447E-8808-06C2CDE5043A}"/>
    <cellStyle name="40% - Énfasis6 2 6" xfId="3370" xr:uid="{CEFD9FC3-E587-49B5-9955-016856E2FD91}"/>
    <cellStyle name="40% - Énfasis6 2 6 2" xfId="6346" xr:uid="{901EC2DD-8AE0-4B1A-B758-5A4DE75A36CB}"/>
    <cellStyle name="40% - Énfasis6 2 6 2 2" xfId="18410" xr:uid="{1D693047-D914-49C8-A08F-EB0024BA8CC3}"/>
    <cellStyle name="40% - Énfasis6 2 6 3" xfId="9322" xr:uid="{D56D90F7-8D5E-4D9D-9E76-B4E0FFB343FA}"/>
    <cellStyle name="40% - Énfasis6 2 6 3 2" xfId="21386" xr:uid="{91ADE99A-BF27-4485-B281-71EA74C461A2}"/>
    <cellStyle name="40% - Énfasis6 2 6 4" xfId="12297" xr:uid="{BD59BF4F-3842-4006-AF93-E483C031380F}"/>
    <cellStyle name="40% - Énfasis6 2 6 4 2" xfId="24361" xr:uid="{792C7FA1-C4BD-4A7C-91F8-CE81B3A1984A}"/>
    <cellStyle name="40% - Énfasis6 2 6 5" xfId="15434" xr:uid="{BAEFC6BC-E132-482A-8959-5312F8BAE724}"/>
    <cellStyle name="40% - Énfasis6 3" xfId="134" xr:uid="{00000000-0005-0000-0000-00008A000000}"/>
    <cellStyle name="40% - Énfasis6 4" xfId="135" xr:uid="{00000000-0005-0000-0000-00008B000000}"/>
    <cellStyle name="40% - Énfasis6 4 2" xfId="1109" xr:uid="{559E2BA6-0DD3-4007-B54B-D4CB161DACF8}"/>
    <cellStyle name="40% - Énfasis6 4 2 2" xfId="4388" xr:uid="{4DB91B11-5360-43F7-96C3-0093E3AEDF87}"/>
    <cellStyle name="40% - Énfasis6 4 2 2 2" xfId="16452" xr:uid="{33D9CA63-2A95-4E22-BB87-44659B1F5C65}"/>
    <cellStyle name="40% - Énfasis6 4 2 3" xfId="7364" xr:uid="{BF106A60-FEA1-47AB-A0E9-739694A3348E}"/>
    <cellStyle name="40% - Énfasis6 4 2 3 2" xfId="19428" xr:uid="{46530BCE-6986-47E3-A7DE-9E9447E43BB5}"/>
    <cellStyle name="40% - Énfasis6 4 2 4" xfId="10340" xr:uid="{CBFE14C3-B7BA-47E8-9945-15FC6187CE2E}"/>
    <cellStyle name="40% - Énfasis6 4 2 4 2" xfId="22404" xr:uid="{E9AA9EBC-0E03-4E7C-A874-DF6C7F7F4685}"/>
    <cellStyle name="40% - Énfasis6 4 2 5" xfId="13404" xr:uid="{C0B8E617-7720-4BEE-ACCD-CCAE42635F0F}"/>
    <cellStyle name="40% - Énfasis6 4 3" xfId="1110" xr:uid="{9FF19708-FB7C-4DDD-8073-3E6E2A21D89E}"/>
    <cellStyle name="40% - Énfasis6 4 3 2" xfId="4389" xr:uid="{7BD92AB4-B98A-4757-97FD-95694D5C6833}"/>
    <cellStyle name="40% - Énfasis6 4 3 2 2" xfId="16453" xr:uid="{B7E42C95-386C-44B0-936C-2E19CABA221D}"/>
    <cellStyle name="40% - Énfasis6 4 3 3" xfId="7365" xr:uid="{68AC3777-8BAB-4424-BF56-93EFF0DF6A30}"/>
    <cellStyle name="40% - Énfasis6 4 3 3 2" xfId="19429" xr:uid="{A54A5C0C-D87B-426A-ABF6-741E532FB3B1}"/>
    <cellStyle name="40% - Énfasis6 4 3 4" xfId="10341" xr:uid="{07BBEB66-8967-4E9C-8375-BE7DE91E6A10}"/>
    <cellStyle name="40% - Énfasis6 4 3 4 2" xfId="22405" xr:uid="{7BAFBB1D-8D85-4D91-9425-B308ABD6612B}"/>
    <cellStyle name="40% - Énfasis6 4 3 5" xfId="13405" xr:uid="{9CC0C869-EF4C-40FC-BCE6-D73E00658AA1}"/>
    <cellStyle name="40% - Énfasis6 4 4" xfId="1515" xr:uid="{01BFEBA2-62E7-4C83-91B6-8CA6EAAC7224}"/>
    <cellStyle name="40% - Énfasis6 4 4 2" xfId="4517" xr:uid="{82C452FA-869A-4C70-B4C3-5E62432BD008}"/>
    <cellStyle name="40% - Énfasis6 4 4 2 2" xfId="16581" xr:uid="{DB51E024-0228-4A71-83A8-AA2DAB9E3F8B}"/>
    <cellStyle name="40% - Énfasis6 4 4 3" xfId="7493" xr:uid="{8A3B32F0-02EB-4151-8914-568317CAED7E}"/>
    <cellStyle name="40% - Énfasis6 4 4 3 2" xfId="19557" xr:uid="{D282F6B2-4250-4005-915E-EC2A2C9BCBD1}"/>
    <cellStyle name="40% - Énfasis6 4 4 4" xfId="10468" xr:uid="{3199FECA-EBB8-49CC-B2B3-A1163647AFA1}"/>
    <cellStyle name="40% - Énfasis6 4 4 4 2" xfId="22532" xr:uid="{629A6854-9CDE-488E-8813-73CC88CDCE04}"/>
    <cellStyle name="40% - Énfasis6 4 4 5" xfId="13605" xr:uid="{E984F1BB-A45A-4153-8333-E0A66F9055D7}"/>
    <cellStyle name="40% - Énfasis6 4 5" xfId="1108" xr:uid="{16867A22-C9C1-4479-A4B3-FC30B8ED5B6A}"/>
    <cellStyle name="40% - Énfasis6 4 5 2" xfId="13403" xr:uid="{A628323A-03FF-414F-B88A-6C7A68990292}"/>
    <cellStyle name="40% - Énfasis6 4 6" xfId="4387" xr:uid="{0AA7F7FD-2F0B-43E4-8AD0-785F2D9F54AB}"/>
    <cellStyle name="40% - Énfasis6 4 6 2" xfId="16451" xr:uid="{BD0966CA-ADF1-4A3E-B081-BA8525527D5D}"/>
    <cellStyle name="40% - Énfasis6 4 7" xfId="7363" xr:uid="{8BE4B911-8ADB-44D4-A160-48988635F994}"/>
    <cellStyle name="40% - Énfasis6 4 7 2" xfId="19427" xr:uid="{869487C1-0FC2-47B7-B036-E3248770013C}"/>
    <cellStyle name="40% - Énfasis6 4 8" xfId="10339" xr:uid="{ACA5F7A2-E387-4239-9758-8330EF80EB21}"/>
    <cellStyle name="40% - Énfasis6 4 8 2" xfId="22403" xr:uid="{47EFD583-A061-43F4-85C2-4A07A71AF8E5}"/>
    <cellStyle name="40% - Énfasis6 4 9" xfId="13184" xr:uid="{BD6F42BB-2B73-4ADD-84CE-916B5D1FFA92}"/>
    <cellStyle name="40% - Énfasis6 5" xfId="131" xr:uid="{00000000-0005-0000-0000-00008C000000}"/>
    <cellStyle name="60% - Accent1" xfId="136" xr:uid="{00000000-0005-0000-0000-00008D000000}"/>
    <cellStyle name="60% - Accent1 2" xfId="137" xr:uid="{00000000-0005-0000-0000-00008E000000}"/>
    <cellStyle name="60% - Accent1 2 2" xfId="1112" xr:uid="{6D53FFB0-D853-4EB3-BEEE-057614B1C714}"/>
    <cellStyle name="60% - Accent1 2 3" xfId="1113" xr:uid="{985C0300-F90E-4821-B66E-6237419D38A0}"/>
    <cellStyle name="60% - Accent1 2 4" xfId="1111" xr:uid="{A02F21B8-E9FE-4618-9AB3-670EB00D1D92}"/>
    <cellStyle name="60% - Accent2" xfId="138" xr:uid="{00000000-0005-0000-0000-00008F000000}"/>
    <cellStyle name="60% - Accent2 2" xfId="139" xr:uid="{00000000-0005-0000-0000-000090000000}"/>
    <cellStyle name="60% - Accent2 2 2" xfId="1115" xr:uid="{147247CD-3CDA-45BE-853F-0AE7EECDD9D6}"/>
    <cellStyle name="60% - Accent2 2 3" xfId="1116" xr:uid="{AD6AE574-F2E4-492F-B673-B0F61AD4444D}"/>
    <cellStyle name="60% - Accent2 2 4" xfId="1114" xr:uid="{B66ACE1B-49E8-48B2-8473-E48F993610C4}"/>
    <cellStyle name="60% - Accent3" xfId="140" xr:uid="{00000000-0005-0000-0000-000091000000}"/>
    <cellStyle name="60% - Accent3 2" xfId="141" xr:uid="{00000000-0005-0000-0000-000092000000}"/>
    <cellStyle name="60% - Accent3 2 2" xfId="1118" xr:uid="{52BEF993-BE75-4FBC-A5EA-14B9FF82A284}"/>
    <cellStyle name="60% - Accent3 2 3" xfId="1119" xr:uid="{2215130E-4F5E-41BD-A12D-C82EF975AF1F}"/>
    <cellStyle name="60% - Accent3 2 4" xfId="1117" xr:uid="{36204518-64DB-4369-B903-965699302262}"/>
    <cellStyle name="60% - Accent4" xfId="142" xr:uid="{00000000-0005-0000-0000-000093000000}"/>
    <cellStyle name="60% - Accent4 2" xfId="143" xr:uid="{00000000-0005-0000-0000-000094000000}"/>
    <cellStyle name="60% - Accent4 2 2" xfId="1121" xr:uid="{D717956B-1019-4612-A64E-159A5D53FD08}"/>
    <cellStyle name="60% - Accent4 2 3" xfId="1122" xr:uid="{D1F93E74-2482-4DF1-931C-D43ED832F0BA}"/>
    <cellStyle name="60% - Accent4 2 4" xfId="1120" xr:uid="{D0005C57-5F74-4531-B8E2-665D9E6EF942}"/>
    <cellStyle name="60% - Accent5" xfId="144" xr:uid="{00000000-0005-0000-0000-000095000000}"/>
    <cellStyle name="60% - Accent5 2" xfId="145" xr:uid="{00000000-0005-0000-0000-000096000000}"/>
    <cellStyle name="60% - Accent5 2 2" xfId="1124" xr:uid="{C0B73FE3-32EA-45EC-9B15-EAC6E03E61A8}"/>
    <cellStyle name="60% - Accent5 2 3" xfId="1125" xr:uid="{DC853E84-D466-4B35-8F6D-FD9449E84DBC}"/>
    <cellStyle name="60% - Accent5 2 4" xfId="1123" xr:uid="{DF5D7915-EB53-4D74-9F70-87DFF8574D58}"/>
    <cellStyle name="60% - Accent6" xfId="146" xr:uid="{00000000-0005-0000-0000-000097000000}"/>
    <cellStyle name="60% - Accent6 2" xfId="147" xr:uid="{00000000-0005-0000-0000-000098000000}"/>
    <cellStyle name="60% - Accent6 2 2" xfId="1127" xr:uid="{46498ED2-EDCA-41F7-9C10-44AA17E33119}"/>
    <cellStyle name="60% - Accent6 2 3" xfId="1128" xr:uid="{95025C24-1194-4455-A47A-F7E2811BC145}"/>
    <cellStyle name="60% - Accent6 2 4" xfId="1126" xr:uid="{8A59B019-B7A5-4578-BBFE-FF3064F5D00C}"/>
    <cellStyle name="60% - Énfasis1 2" xfId="149" xr:uid="{00000000-0005-0000-0000-000099000000}"/>
    <cellStyle name="60% - Énfasis1 2 2" xfId="150" xr:uid="{00000000-0005-0000-0000-00009A000000}"/>
    <cellStyle name="60% - Énfasis1 3" xfId="151" xr:uid="{00000000-0005-0000-0000-00009B000000}"/>
    <cellStyle name="60% - Énfasis1 4" xfId="152" xr:uid="{00000000-0005-0000-0000-00009C000000}"/>
    <cellStyle name="60% - Énfasis1 5" xfId="148" xr:uid="{00000000-0005-0000-0000-00009D000000}"/>
    <cellStyle name="60% - Énfasis1 6" xfId="1572" xr:uid="{876BD714-1470-470D-A7BF-66145502490D}"/>
    <cellStyle name="60% - Énfasis2 2" xfId="154" xr:uid="{00000000-0005-0000-0000-00009E000000}"/>
    <cellStyle name="60% - Énfasis2 2 2" xfId="155" xr:uid="{00000000-0005-0000-0000-00009F000000}"/>
    <cellStyle name="60% - Énfasis2 3" xfId="156" xr:uid="{00000000-0005-0000-0000-0000A0000000}"/>
    <cellStyle name="60% - Énfasis2 4" xfId="157" xr:uid="{00000000-0005-0000-0000-0000A1000000}"/>
    <cellStyle name="60% - Énfasis2 5" xfId="153" xr:uid="{00000000-0005-0000-0000-0000A2000000}"/>
    <cellStyle name="60% - Énfasis3 2" xfId="159" xr:uid="{00000000-0005-0000-0000-0000A3000000}"/>
    <cellStyle name="60% - Énfasis3 2 2" xfId="160" xr:uid="{00000000-0005-0000-0000-0000A4000000}"/>
    <cellStyle name="60% - Énfasis3 3" xfId="161" xr:uid="{00000000-0005-0000-0000-0000A5000000}"/>
    <cellStyle name="60% - Énfasis3 4" xfId="162" xr:uid="{00000000-0005-0000-0000-0000A6000000}"/>
    <cellStyle name="60% - Énfasis3 5" xfId="158" xr:uid="{00000000-0005-0000-0000-0000A7000000}"/>
    <cellStyle name="60% - Énfasis4 2" xfId="164" xr:uid="{00000000-0005-0000-0000-0000A8000000}"/>
    <cellStyle name="60% - Énfasis4 2 2" xfId="165" xr:uid="{00000000-0005-0000-0000-0000A9000000}"/>
    <cellStyle name="60% - Énfasis4 3" xfId="166" xr:uid="{00000000-0005-0000-0000-0000AA000000}"/>
    <cellStyle name="60% - Énfasis4 4" xfId="167" xr:uid="{00000000-0005-0000-0000-0000AB000000}"/>
    <cellStyle name="60% - Énfasis4 5" xfId="163" xr:uid="{00000000-0005-0000-0000-0000AC000000}"/>
    <cellStyle name="60% - Énfasis5 2" xfId="169" xr:uid="{00000000-0005-0000-0000-0000AD000000}"/>
    <cellStyle name="60% - Énfasis5 3" xfId="170" xr:uid="{00000000-0005-0000-0000-0000AE000000}"/>
    <cellStyle name="60% - Énfasis5 4" xfId="171" xr:uid="{00000000-0005-0000-0000-0000AF000000}"/>
    <cellStyle name="60% - Énfasis5 5" xfId="168" xr:uid="{00000000-0005-0000-0000-0000B0000000}"/>
    <cellStyle name="60% - Énfasis6 2" xfId="173" xr:uid="{00000000-0005-0000-0000-0000B1000000}"/>
    <cellStyle name="60% - Énfasis6 2 2" xfId="174" xr:uid="{00000000-0005-0000-0000-0000B2000000}"/>
    <cellStyle name="60% - Énfasis6 3" xfId="175" xr:uid="{00000000-0005-0000-0000-0000B3000000}"/>
    <cellStyle name="60% - Énfasis6 4" xfId="176" xr:uid="{00000000-0005-0000-0000-0000B4000000}"/>
    <cellStyle name="60% - Énfasis6 5" xfId="172" xr:uid="{00000000-0005-0000-0000-0000B5000000}"/>
    <cellStyle name="Accent1" xfId="177" xr:uid="{00000000-0005-0000-0000-0000B6000000}"/>
    <cellStyle name="Accent1 2" xfId="178" xr:uid="{00000000-0005-0000-0000-0000B7000000}"/>
    <cellStyle name="Accent1 2 2" xfId="1130" xr:uid="{B7584D73-D9F2-42E5-9B3E-9E724C11AD00}"/>
    <cellStyle name="Accent1 2 3" xfId="1131" xr:uid="{2130E045-2386-41B9-BC0D-DE6F40FECF4A}"/>
    <cellStyle name="Accent1 2 4" xfId="1129" xr:uid="{6D5A0F07-9D8D-4AF8-983C-8D098DD115D5}"/>
    <cellStyle name="Accent2" xfId="179" xr:uid="{00000000-0005-0000-0000-0000B8000000}"/>
    <cellStyle name="Accent2 2" xfId="180" xr:uid="{00000000-0005-0000-0000-0000B9000000}"/>
    <cellStyle name="Accent2 2 2" xfId="1133" xr:uid="{47B04DF3-25F3-47D9-A6B5-B9809DE41DB7}"/>
    <cellStyle name="Accent2 2 3" xfId="1134" xr:uid="{59F1524B-F6E1-4D80-89B2-2ED7686D7CC3}"/>
    <cellStyle name="Accent2 2 4" xfId="1132" xr:uid="{FF33E890-55B4-4883-9486-A3C778B4FB6C}"/>
    <cellStyle name="Accent2 3" xfId="883" xr:uid="{678FE952-414E-4D51-8EBD-57ADC8F3ED32}"/>
    <cellStyle name="Accent3" xfId="181" xr:uid="{00000000-0005-0000-0000-0000BA000000}"/>
    <cellStyle name="Accent3 2" xfId="182" xr:uid="{00000000-0005-0000-0000-0000BB000000}"/>
    <cellStyle name="Accent3 2 2" xfId="1136" xr:uid="{9CF69AAC-A498-48EB-8B5E-6292341AE9E8}"/>
    <cellStyle name="Accent3 2 3" xfId="1137" xr:uid="{5731C7AD-0972-476C-B4A9-9A3B6592308B}"/>
    <cellStyle name="Accent3 2 4" xfId="1135" xr:uid="{28A865F1-A295-4EBF-9AF7-FF8CBFF71C76}"/>
    <cellStyle name="Accent4" xfId="183" xr:uid="{00000000-0005-0000-0000-0000BC000000}"/>
    <cellStyle name="Accent4 2" xfId="184" xr:uid="{00000000-0005-0000-0000-0000BD000000}"/>
    <cellStyle name="Accent4 2 2" xfId="1139" xr:uid="{C273CFAD-1CEE-4605-87F3-F2A0D1381500}"/>
    <cellStyle name="Accent4 2 3" xfId="1140" xr:uid="{489EE6DD-4DDB-4A14-9339-7D7655CC5CC9}"/>
    <cellStyle name="Accent4 2 4" xfId="1138" xr:uid="{51091D3F-FC0E-4993-93D8-6A6ABAEC1B74}"/>
    <cellStyle name="Accent5" xfId="185" xr:uid="{00000000-0005-0000-0000-0000BE000000}"/>
    <cellStyle name="Accent5 2" xfId="186" xr:uid="{00000000-0005-0000-0000-0000BF000000}"/>
    <cellStyle name="Accent5 2 2" xfId="1142" xr:uid="{19F72D21-A287-4FB0-8AEA-A3DD542EB156}"/>
    <cellStyle name="Accent5 2 3" xfId="1143" xr:uid="{C87D3E45-DDA2-46E4-B762-6A5B59633404}"/>
    <cellStyle name="Accent5 2 4" xfId="1141" xr:uid="{5424A013-E245-42BC-8A82-E37E326A73C7}"/>
    <cellStyle name="Accent6" xfId="187" xr:uid="{00000000-0005-0000-0000-0000C0000000}"/>
    <cellStyle name="Accent6 2" xfId="188" xr:uid="{00000000-0005-0000-0000-0000C1000000}"/>
    <cellStyle name="Accent6 2 2" xfId="1145" xr:uid="{A77F4A28-7BB4-4AAE-9E5C-071E74A150C8}"/>
    <cellStyle name="Accent6 2 3" xfId="1146" xr:uid="{63C358DB-8F95-49E6-A141-2FB27D4E3CF0}"/>
    <cellStyle name="Accent6 2 4" xfId="1144" xr:uid="{8BF56E57-7236-4A2A-A515-021655866ADE}"/>
    <cellStyle name="Bad" xfId="189" xr:uid="{00000000-0005-0000-0000-0000C2000000}"/>
    <cellStyle name="Bad 2" xfId="190" xr:uid="{00000000-0005-0000-0000-0000C3000000}"/>
    <cellStyle name="Bad 2 2" xfId="1148" xr:uid="{F2EFAE25-8206-4ECD-9121-C9E62FA055B0}"/>
    <cellStyle name="Bad 2 3" xfId="1149" xr:uid="{ED858D6E-901D-40EB-94E0-64AC3DF5A652}"/>
    <cellStyle name="Bad 2 4" xfId="1147" xr:uid="{76A43FA3-9DAD-42E0-AB3F-FA18AE30134B}"/>
    <cellStyle name="Bad 3" xfId="884" xr:uid="{85BEAF46-B379-407B-8B5A-5C67DCE980B7}"/>
    <cellStyle name="Buena 2" xfId="192" xr:uid="{00000000-0005-0000-0000-0000C4000000}"/>
    <cellStyle name="Buena 3" xfId="193" xr:uid="{00000000-0005-0000-0000-0000C5000000}"/>
    <cellStyle name="Buena 3 2" xfId="194" xr:uid="{00000000-0005-0000-0000-0000C6000000}"/>
    <cellStyle name="Buena 3 2 2" xfId="1151" xr:uid="{B18A11D9-B3AC-4B2B-A449-D105F5FE521C}"/>
    <cellStyle name="Buena 3 2 3" xfId="1152" xr:uid="{C49C4D09-0D7C-43EB-AA82-479B4CF9E719}"/>
    <cellStyle name="Buena 3 2 4" xfId="1150" xr:uid="{BF6F1E8F-9E52-4985-ABFA-F233027D9B99}"/>
    <cellStyle name="Buena 4" xfId="195" xr:uid="{00000000-0005-0000-0000-0000C7000000}"/>
    <cellStyle name="Buena 5" xfId="191" xr:uid="{00000000-0005-0000-0000-0000C8000000}"/>
    <cellStyle name="Bueno 2" xfId="1877" xr:uid="{38723A02-5CBC-4E28-AE4E-3E71049D84A0}"/>
    <cellStyle name="C|‰" xfId="196" xr:uid="{00000000-0005-0000-0000-0000C9000000}"/>
    <cellStyle name="C|‰ 10" xfId="197" xr:uid="{00000000-0005-0000-0000-0000CA000000}"/>
    <cellStyle name="C|‰ 2" xfId="198" xr:uid="{00000000-0005-0000-0000-0000CB000000}"/>
    <cellStyle name="C|‰ 2 2" xfId="199" xr:uid="{00000000-0005-0000-0000-0000CC000000}"/>
    <cellStyle name="C|‰ 2 3" xfId="200" xr:uid="{00000000-0005-0000-0000-0000CD000000}"/>
    <cellStyle name="C|‰ 2 4" xfId="201" xr:uid="{00000000-0005-0000-0000-0000CE000000}"/>
    <cellStyle name="C|‰ 2 5" xfId="202" xr:uid="{00000000-0005-0000-0000-0000CF000000}"/>
    <cellStyle name="C|‰ 2 6" xfId="203" xr:uid="{00000000-0005-0000-0000-0000D0000000}"/>
    <cellStyle name="C|‰ 2 7" xfId="204" xr:uid="{00000000-0005-0000-0000-0000D1000000}"/>
    <cellStyle name="C|‰ 2 8" xfId="205" xr:uid="{00000000-0005-0000-0000-0000D2000000}"/>
    <cellStyle name="C|‰ 2_CASE" xfId="206" xr:uid="{00000000-0005-0000-0000-0000D3000000}"/>
    <cellStyle name="C|‰ 3" xfId="207" xr:uid="{00000000-0005-0000-0000-0000D4000000}"/>
    <cellStyle name="C|‰ 3 2" xfId="208" xr:uid="{00000000-0005-0000-0000-0000D5000000}"/>
    <cellStyle name="C|‰ 3 2 2" xfId="702" xr:uid="{00000000-0005-0000-0000-0000D6000000}"/>
    <cellStyle name="C|‰ 3 3" xfId="209" xr:uid="{00000000-0005-0000-0000-0000D7000000}"/>
    <cellStyle name="C|‰ 3 3 2" xfId="703" xr:uid="{00000000-0005-0000-0000-0000D8000000}"/>
    <cellStyle name="C|‰ 4" xfId="210" xr:uid="{00000000-0005-0000-0000-0000D9000000}"/>
    <cellStyle name="C|‰ 5" xfId="211" xr:uid="{00000000-0005-0000-0000-0000DA000000}"/>
    <cellStyle name="C|‰ 6" xfId="212" xr:uid="{00000000-0005-0000-0000-0000DB000000}"/>
    <cellStyle name="C|‰ 7" xfId="213" xr:uid="{00000000-0005-0000-0000-0000DC000000}"/>
    <cellStyle name="C|‰ 8" xfId="214" xr:uid="{00000000-0005-0000-0000-0000DD000000}"/>
    <cellStyle name="C|‰ 9" xfId="215" xr:uid="{00000000-0005-0000-0000-0000DE000000}"/>
    <cellStyle name="C|‰_Plan de Accion para la elaboracion del Presupuesto 2011 - v4d" xfId="216" xr:uid="{00000000-0005-0000-0000-0000DF000000}"/>
    <cellStyle name="Calculated" xfId="658" xr:uid="{00000000-0005-0000-0000-0000E0000000}"/>
    <cellStyle name="Calculation" xfId="217" xr:uid="{00000000-0005-0000-0000-0000E1000000}"/>
    <cellStyle name="Calculation 2" xfId="218" xr:uid="{00000000-0005-0000-0000-0000E2000000}"/>
    <cellStyle name="Calculation 2 2" xfId="1154" xr:uid="{915EC72C-05F4-414A-A897-FAB47D06B51A}"/>
    <cellStyle name="Calculation 2 2 2" xfId="13407" xr:uid="{8393D3F7-B4DB-4800-843B-B92516AEEE7A}"/>
    <cellStyle name="Calculation 2 3" xfId="1155" xr:uid="{D1DEFADE-8BE7-48EC-83E9-7A6EAE9BA9AE}"/>
    <cellStyle name="Calculation 2 4" xfId="1153" xr:uid="{628C718B-EFE3-4E92-8A25-0FEE55B159B8}"/>
    <cellStyle name="Calculation 2 4 2" xfId="13406" xr:uid="{9B2540ED-0023-48AC-941B-DECE14A52CC2}"/>
    <cellStyle name="Calculation 3" xfId="882" xr:uid="{B31C69AE-25D1-4A66-8CB3-1304585D628A}"/>
    <cellStyle name="Cálculo 2" xfId="220" xr:uid="{00000000-0005-0000-0000-0000E3000000}"/>
    <cellStyle name="Cálculo 2 2" xfId="221" xr:uid="{00000000-0005-0000-0000-0000E4000000}"/>
    <cellStyle name="Cálculo 2 3" xfId="1156" xr:uid="{C499E9B4-1D79-408A-B95C-A823BD0805C1}"/>
    <cellStyle name="Cálculo 2 3 2" xfId="13408" xr:uid="{83029115-332D-4FCA-AD3B-7CF3DC8D9FCA}"/>
    <cellStyle name="Cálculo 3" xfId="222" xr:uid="{00000000-0005-0000-0000-0000E5000000}"/>
    <cellStyle name="Cálculo 4" xfId="223" xr:uid="{00000000-0005-0000-0000-0000E6000000}"/>
    <cellStyle name="Cálculo 5" xfId="219" xr:uid="{00000000-0005-0000-0000-0000E7000000}"/>
    <cellStyle name="Cálculo 5 2" xfId="1157" xr:uid="{20F72373-003E-4B22-84AE-F11BCAB03339}"/>
    <cellStyle name="Cálculo 5 2 2" xfId="13409" xr:uid="{FE522618-3D26-4DFA-B942-9489409955DC}"/>
    <cellStyle name="Cálculo 6" xfId="878" xr:uid="{00000000-0005-0000-0000-0000E8000000}"/>
    <cellStyle name="Celda de comprobación 2" xfId="225" xr:uid="{00000000-0005-0000-0000-0000E9000000}"/>
    <cellStyle name="Celda de comprobación 2 2" xfId="226" xr:uid="{00000000-0005-0000-0000-0000EA000000}"/>
    <cellStyle name="Celda de comprobación 3" xfId="227" xr:uid="{00000000-0005-0000-0000-0000EB000000}"/>
    <cellStyle name="Celda de comprobación 4" xfId="228" xr:uid="{00000000-0005-0000-0000-0000EC000000}"/>
    <cellStyle name="Celda de comprobación 5" xfId="224" xr:uid="{00000000-0005-0000-0000-0000ED000000}"/>
    <cellStyle name="Celda vinculada 2" xfId="230" xr:uid="{00000000-0005-0000-0000-0000EE000000}"/>
    <cellStyle name="Celda vinculada 3" xfId="231" xr:uid="{00000000-0005-0000-0000-0000EF000000}"/>
    <cellStyle name="Celda vinculada 4" xfId="232" xr:uid="{00000000-0005-0000-0000-0000F0000000}"/>
    <cellStyle name="Celda vinculada 5" xfId="229" xr:uid="{00000000-0005-0000-0000-0000F1000000}"/>
    <cellStyle name="Check Cell" xfId="233" xr:uid="{00000000-0005-0000-0000-0000F2000000}"/>
    <cellStyle name="Check Cell 2" xfId="234" xr:uid="{00000000-0005-0000-0000-0000F3000000}"/>
    <cellStyle name="Check Cell 2 2" xfId="1159" xr:uid="{0A214813-3640-4C20-9E70-2CFFA9F77C09}"/>
    <cellStyle name="Check Cell 2 3" xfId="1160" xr:uid="{D615E98A-9641-482A-807F-F23968D5C6A0}"/>
    <cellStyle name="Check Cell 2 4" xfId="1158" xr:uid="{AE3DE30F-25E3-4B94-BBC3-D786A694A970}"/>
    <cellStyle name="Comma [-]" xfId="1161" xr:uid="{903CC620-9EF5-47DC-8139-5919C305CD70}"/>
    <cellStyle name="Comma [-] 2" xfId="1162" xr:uid="{841C11B9-A7D8-406B-A649-8B6A1E245E6A}"/>
    <cellStyle name="Comma [-] 3" xfId="1163" xr:uid="{E6F6E665-3ECD-4500-8198-FF188724C530}"/>
    <cellStyle name="Comma [0]" xfId="235" xr:uid="{00000000-0005-0000-0000-0000F4000000}"/>
    <cellStyle name="Comma [0] 2" xfId="236" xr:uid="{00000000-0005-0000-0000-0000F5000000}"/>
    <cellStyle name="Comma [0] 2 2" xfId="1164" xr:uid="{3A653476-B86E-4DC8-87E4-30A58EFDC6EF}"/>
    <cellStyle name="Comma [0] 3" xfId="237" xr:uid="{00000000-0005-0000-0000-0000F6000000}"/>
    <cellStyle name="Comma [0] 3 2" xfId="1165" xr:uid="{4219E1B1-B0B5-40DF-B707-2FBBBF1121ED}"/>
    <cellStyle name="Comma_PIMS x REFINERIA" xfId="238" xr:uid="{00000000-0005-0000-0000-0000F7000000}"/>
    <cellStyle name="Configurable" xfId="239" xr:uid="{00000000-0005-0000-0000-0000F8000000}"/>
    <cellStyle name="Currency [0]" xfId="240" xr:uid="{00000000-0005-0000-0000-0000F9000000}"/>
    <cellStyle name="Currency [0] 2" xfId="241" xr:uid="{00000000-0005-0000-0000-0000FA000000}"/>
    <cellStyle name="Currency [0] 2 2" xfId="1166" xr:uid="{633D2BD4-89AC-41BE-BC3C-E651CA5F25DA}"/>
    <cellStyle name="Currency [0] 3" xfId="242" xr:uid="{00000000-0005-0000-0000-0000FB000000}"/>
    <cellStyle name="Currency [0] 3 2" xfId="1167" xr:uid="{29B34829-19A7-4EAB-BCE0-662C70C7C852}"/>
    <cellStyle name="Data Entry" xfId="1" xr:uid="{00000000-0005-0000-0000-0000FC000000}"/>
    <cellStyle name="Date" xfId="1168" xr:uid="{201E6D77-A20A-4085-8DA5-5EC1A7DB5534}"/>
    <cellStyle name="Emi" xfId="243" xr:uid="{00000000-0005-0000-0000-0000FD000000}"/>
    <cellStyle name="Encabezado 4 2" xfId="245" xr:uid="{00000000-0005-0000-0000-0000FE000000}"/>
    <cellStyle name="Encabezado 4 2 2" xfId="246" xr:uid="{00000000-0005-0000-0000-0000FF000000}"/>
    <cellStyle name="Encabezado 4 3" xfId="247" xr:uid="{00000000-0005-0000-0000-000000010000}"/>
    <cellStyle name="Encabezado 4 4" xfId="248" xr:uid="{00000000-0005-0000-0000-000001010000}"/>
    <cellStyle name="Encabezado 4 5" xfId="244" xr:uid="{00000000-0005-0000-0000-000002010000}"/>
    <cellStyle name="Énfasis1 2" xfId="250" xr:uid="{00000000-0005-0000-0000-000003010000}"/>
    <cellStyle name="Énfasis1 2 2" xfId="251" xr:uid="{00000000-0005-0000-0000-000004010000}"/>
    <cellStyle name="Énfasis1 2 3" xfId="252" xr:uid="{00000000-0005-0000-0000-000005010000}"/>
    <cellStyle name="Énfasis1 3" xfId="253" xr:uid="{00000000-0005-0000-0000-000006010000}"/>
    <cellStyle name="Énfasis1 4" xfId="254" xr:uid="{00000000-0005-0000-0000-000007010000}"/>
    <cellStyle name="Énfasis1 5" xfId="249" xr:uid="{00000000-0005-0000-0000-000008010000}"/>
    <cellStyle name="Énfasis1 6" xfId="1570" xr:uid="{61A62466-A05D-4135-8EB2-346AA4155C87}"/>
    <cellStyle name="Énfasis2 2" xfId="256" xr:uid="{00000000-0005-0000-0000-000009010000}"/>
    <cellStyle name="Énfasis2 2 2" xfId="257" xr:uid="{00000000-0005-0000-0000-00000A010000}"/>
    <cellStyle name="Énfasis2 3" xfId="258" xr:uid="{00000000-0005-0000-0000-00000B010000}"/>
    <cellStyle name="Énfasis2 4" xfId="259" xr:uid="{00000000-0005-0000-0000-00000C010000}"/>
    <cellStyle name="Énfasis2 5" xfId="255" xr:uid="{00000000-0005-0000-0000-00000D010000}"/>
    <cellStyle name="Énfasis3 2" xfId="261" xr:uid="{00000000-0005-0000-0000-00000E010000}"/>
    <cellStyle name="Énfasis3 3" xfId="262" xr:uid="{00000000-0005-0000-0000-00000F010000}"/>
    <cellStyle name="Énfasis3 4" xfId="263" xr:uid="{00000000-0005-0000-0000-000010010000}"/>
    <cellStyle name="Énfasis3 5" xfId="260" xr:uid="{00000000-0005-0000-0000-000011010000}"/>
    <cellStyle name="Énfasis4 2" xfId="265" xr:uid="{00000000-0005-0000-0000-000012010000}"/>
    <cellStyle name="Énfasis4 2 2" xfId="266" xr:uid="{00000000-0005-0000-0000-000013010000}"/>
    <cellStyle name="Énfasis4 3" xfId="267" xr:uid="{00000000-0005-0000-0000-000014010000}"/>
    <cellStyle name="Énfasis4 4" xfId="268" xr:uid="{00000000-0005-0000-0000-000015010000}"/>
    <cellStyle name="Énfasis4 5" xfId="264" xr:uid="{00000000-0005-0000-0000-000016010000}"/>
    <cellStyle name="Énfasis5 2" xfId="270" xr:uid="{00000000-0005-0000-0000-000017010000}"/>
    <cellStyle name="Énfasis5 3" xfId="271" xr:uid="{00000000-0005-0000-0000-000018010000}"/>
    <cellStyle name="Énfasis5 4" xfId="272" xr:uid="{00000000-0005-0000-0000-000019010000}"/>
    <cellStyle name="Énfasis5 5" xfId="269" xr:uid="{00000000-0005-0000-0000-00001A010000}"/>
    <cellStyle name="Énfasis6 2" xfId="274" xr:uid="{00000000-0005-0000-0000-00001B010000}"/>
    <cellStyle name="Énfasis6 3" xfId="275" xr:uid="{00000000-0005-0000-0000-00001C010000}"/>
    <cellStyle name="Énfasis6 4" xfId="276" xr:uid="{00000000-0005-0000-0000-00001D010000}"/>
    <cellStyle name="Énfasis6 5" xfId="273" xr:uid="{00000000-0005-0000-0000-00001E010000}"/>
    <cellStyle name="Entrada 2" xfId="278" xr:uid="{00000000-0005-0000-0000-00001F010000}"/>
    <cellStyle name="Entrada 2 2" xfId="1169" xr:uid="{9CBAA356-E162-492E-8737-E7F5AE610785}"/>
    <cellStyle name="Entrada 2 2 2" xfId="13410" xr:uid="{3DF2CD23-CF8A-400E-B3F7-F7219869CE5D}"/>
    <cellStyle name="Entrada 3" xfId="279" xr:uid="{00000000-0005-0000-0000-000020010000}"/>
    <cellStyle name="Entrada 4" xfId="280" xr:uid="{00000000-0005-0000-0000-000021010000}"/>
    <cellStyle name="Entrada 5" xfId="277" xr:uid="{00000000-0005-0000-0000-000022010000}"/>
    <cellStyle name="Entrada 5 2" xfId="1170" xr:uid="{98AE8552-D844-47CB-9E0F-257CC27B22D5}"/>
    <cellStyle name="Entrada 5 2 2" xfId="13411" xr:uid="{46CC2BE4-3C57-480E-8EA4-A82C7B2C5A3A}"/>
    <cellStyle name="Estilo 1" xfId="281" xr:uid="{00000000-0005-0000-0000-000023010000}"/>
    <cellStyle name="Estilo 1 2" xfId="659" xr:uid="{00000000-0005-0000-0000-000024010000}"/>
    <cellStyle name="Estilo 1 2 2" xfId="1172" xr:uid="{73028F38-A762-4849-A1E4-3E94E42618E2}"/>
    <cellStyle name="Estilo 1 2 3" xfId="1173" xr:uid="{2BC994BA-5837-4CF0-8A30-5DE662159E61}"/>
    <cellStyle name="Estilo 1 2 4" xfId="1171" xr:uid="{DE29F4B1-59E0-433F-B77C-39E4D2F45F64}"/>
    <cellStyle name="Estilo 2" xfId="282" xr:uid="{00000000-0005-0000-0000-000025010000}"/>
    <cellStyle name="Estilo 2 2" xfId="283" xr:uid="{00000000-0005-0000-0000-000026010000}"/>
    <cellStyle name="Estilo 2 2 2" xfId="1174" xr:uid="{122F6126-3A6D-411E-893A-7A1863E56186}"/>
    <cellStyle name="Estilo 2 3" xfId="284" xr:uid="{00000000-0005-0000-0000-000027010000}"/>
    <cellStyle name="Estilo 2 3 2" xfId="1175" xr:uid="{4A1B34AD-F542-4DF2-97BC-AB8A0F1EE020}"/>
    <cellStyle name="Estilo 2 4" xfId="285" xr:uid="{00000000-0005-0000-0000-000028010000}"/>
    <cellStyle name="Estilo 2 4 2" xfId="1177" xr:uid="{11CD6E7E-006D-4A39-8961-75E98DB5FB26}"/>
    <cellStyle name="Estilo 2 4 3" xfId="1178" xr:uid="{7518388F-E9AB-438B-AEE1-0F212FBC0D53}"/>
    <cellStyle name="Estilo 2 4 4" xfId="1176" xr:uid="{71317CE1-10E5-4636-AFB5-F7BED38EC86D}"/>
    <cellStyle name="Estilo 3" xfId="286" xr:uid="{00000000-0005-0000-0000-000029010000}"/>
    <cellStyle name="Estilo 3 2" xfId="287" xr:uid="{00000000-0005-0000-0000-00002A010000}"/>
    <cellStyle name="Estilo 3 2 2" xfId="1179" xr:uid="{684D653B-6F2B-4611-933B-D575EA7684C9}"/>
    <cellStyle name="Estilo 3 3" xfId="288" xr:uid="{00000000-0005-0000-0000-00002B010000}"/>
    <cellStyle name="Estilo 3 3 2" xfId="1180" xr:uid="{ADACFEA5-9F71-465E-8F8B-F584726FF36B}"/>
    <cellStyle name="Estilo 3 4" xfId="289" xr:uid="{00000000-0005-0000-0000-00002C010000}"/>
    <cellStyle name="Estilo 3 4 2" xfId="1182" xr:uid="{B56BBBD8-04B1-4610-8860-A79F9EF40ECF}"/>
    <cellStyle name="Estilo 3 4 3" xfId="1183" xr:uid="{90CB4CA1-5BCB-412A-9D2B-6BA977A30DEF}"/>
    <cellStyle name="Estilo 3 4 4" xfId="1184" xr:uid="{E4223AA4-B234-4548-BE98-F3A58C3FF392}"/>
    <cellStyle name="Estilo 3 4 5" xfId="1181" xr:uid="{3E097514-F44D-45C3-BA1D-EF8B11426608}"/>
    <cellStyle name="Estilo 3 5" xfId="1185" xr:uid="{1381D4A4-26E9-4F56-AE01-8D240395949D}"/>
    <cellStyle name="Estilo 4" xfId="290" xr:uid="{00000000-0005-0000-0000-00002D010000}"/>
    <cellStyle name="Estilo 4 2" xfId="291" xr:uid="{00000000-0005-0000-0000-00002E010000}"/>
    <cellStyle name="Estilo 4 2 2" xfId="1186" xr:uid="{1FD99DD4-E375-4076-9ACA-E6ED4146E51B}"/>
    <cellStyle name="Estilo 4 3" xfId="292" xr:uid="{00000000-0005-0000-0000-00002F010000}"/>
    <cellStyle name="Estilo 4 3 2" xfId="1187" xr:uid="{3AC129E4-51F1-436C-8A9B-BACC4425F8C9}"/>
    <cellStyle name="Estilo 4 4" xfId="1188" xr:uid="{B94DE7EC-3D35-41B1-8633-B652AE3EDC29}"/>
    <cellStyle name="Estilo 4 4 2" xfId="1189" xr:uid="{0AA219BA-B8BA-4719-9055-DAFC2EF35212}"/>
    <cellStyle name="Estilo 5" xfId="293" xr:uid="{00000000-0005-0000-0000-000030010000}"/>
    <cellStyle name="Estilo 5 2" xfId="294" xr:uid="{00000000-0005-0000-0000-000031010000}"/>
    <cellStyle name="Estilo 5 2 2" xfId="1190" xr:uid="{FED05368-81A4-4E7E-80B3-FFA41AC4FE65}"/>
    <cellStyle name="Estilo 5 3" xfId="295" xr:uid="{00000000-0005-0000-0000-000032010000}"/>
    <cellStyle name="Estilo 5 3 2" xfId="1191" xr:uid="{6A08D920-27BE-4FFD-AA1F-6F7059E5927E}"/>
    <cellStyle name="Estilo 5 4" xfId="1192" xr:uid="{662D4AA5-BC2B-4691-B24A-780BCDB41563}"/>
    <cellStyle name="Estilo 5 4 2" xfId="1193" xr:uid="{C6594058-1CBE-46DE-8886-D8D96E1B390E}"/>
    <cellStyle name="Estilo 6" xfId="296" xr:uid="{00000000-0005-0000-0000-000033010000}"/>
    <cellStyle name="Estilo 6 2" xfId="297" xr:uid="{00000000-0005-0000-0000-000034010000}"/>
    <cellStyle name="Estilo 6 2 2" xfId="1194" xr:uid="{1E1058C0-4CAC-4851-90DE-5128D31CE289}"/>
    <cellStyle name="Estilo 6 3" xfId="298" xr:uid="{00000000-0005-0000-0000-000035010000}"/>
    <cellStyle name="Estilo 6 3 2" xfId="1195" xr:uid="{602DC109-1707-4BA9-8EC5-A12533FB0E63}"/>
    <cellStyle name="Estilo 6 4" xfId="1196" xr:uid="{D4D682B5-DD0A-4175-B979-5FA25C215D5C}"/>
    <cellStyle name="Estilo 6 4 2" xfId="1197" xr:uid="{C4BB1712-172B-402A-94EA-3613146BC232}"/>
    <cellStyle name="Euro" xfId="299" xr:uid="{00000000-0005-0000-0000-000036010000}"/>
    <cellStyle name="Euro 2" xfId="300" xr:uid="{00000000-0005-0000-0000-000037010000}"/>
    <cellStyle name="Euro 2 2" xfId="301" xr:uid="{00000000-0005-0000-0000-000038010000}"/>
    <cellStyle name="Euro 2 2 2" xfId="1199" xr:uid="{E8DDBE1B-6760-474D-9C7C-E6019E9E0562}"/>
    <cellStyle name="Euro 2 2 3" xfId="1200" xr:uid="{1BB8CED7-40A8-42C7-8B06-76B34D2E4AD3}"/>
    <cellStyle name="Euro 2 2 4" xfId="1201" xr:uid="{725CBBD8-44DF-47B0-94BD-2796E0C39F75}"/>
    <cellStyle name="Euro 2 2 5" xfId="1198" xr:uid="{098D2D04-AEB5-435E-9BAF-51D120D12657}"/>
    <cellStyle name="Euro 2 3" xfId="704" xr:uid="{00000000-0005-0000-0000-000039010000}"/>
    <cellStyle name="Euro 2 4" xfId="1202" xr:uid="{81445C92-89EB-4AD1-AAF3-F5BB8B85A673}"/>
    <cellStyle name="Euro 3" xfId="302" xr:uid="{00000000-0005-0000-0000-00003A010000}"/>
    <cellStyle name="Euro 3 2" xfId="1203" xr:uid="{3E81EA43-3176-4684-8C3B-978ECF5B5AA6}"/>
    <cellStyle name="Euro 4" xfId="303" xr:uid="{00000000-0005-0000-0000-00003B010000}"/>
    <cellStyle name="Euro 4 2" xfId="1205" xr:uid="{74CEF13E-2B5F-4B6A-B161-27A3EDE9169A}"/>
    <cellStyle name="Euro 4 3" xfId="1206" xr:uid="{C3EE3345-D4A7-42A0-ACC0-86A0ADB7C468}"/>
    <cellStyle name="Euro 4 4" xfId="1204" xr:uid="{9AB22802-68CE-483E-B7E7-747A423AE965}"/>
    <cellStyle name="Euro 5" xfId="1207" xr:uid="{11552F9A-B2FF-4B05-B042-2F5F0966F4A3}"/>
    <cellStyle name="Explanatory Text" xfId="304" xr:uid="{00000000-0005-0000-0000-00003C010000}"/>
    <cellStyle name="Explanatory Text 2" xfId="305" xr:uid="{00000000-0005-0000-0000-00003D010000}"/>
    <cellStyle name="Explanatory Text 2 2" xfId="1209" xr:uid="{E154F572-7466-45EC-BF70-F373BCFE1340}"/>
    <cellStyle name="Explanatory Text 2 3" xfId="1210" xr:uid="{30B39740-7228-4389-AB09-EC7C4E55AE7F}"/>
    <cellStyle name="Explanatory Text 2 4" xfId="1208" xr:uid="{92056A2E-B1E6-410D-A136-AB15AB2D99D5}"/>
    <cellStyle name="Followed Hyperlink" xfId="306" xr:uid="{00000000-0005-0000-0000-00003E010000}"/>
    <cellStyle name="Followed Hyperlink 2" xfId="307" xr:uid="{00000000-0005-0000-0000-00003F010000}"/>
    <cellStyle name="Followed Hyperlink 2 2" xfId="1212" xr:uid="{334AAD0E-6AF9-488C-8912-8402C9920188}"/>
    <cellStyle name="Followed Hyperlink 2 3" xfId="1213" xr:uid="{3A6FC971-708D-401D-9FEB-EC0174D27838}"/>
    <cellStyle name="Followed Hyperlink 2 4" xfId="1211" xr:uid="{650321E9-4BF8-406E-8E21-4966835A5712}"/>
    <cellStyle name="Followed Hyperlink 3" xfId="660" xr:uid="{00000000-0005-0000-0000-000040010000}"/>
    <cellStyle name="Good" xfId="308" xr:uid="{00000000-0005-0000-0000-000041010000}"/>
    <cellStyle name="Good 2" xfId="309" xr:uid="{00000000-0005-0000-0000-000042010000}"/>
    <cellStyle name="Good 2 2" xfId="1215" xr:uid="{AEB65438-758A-4B3F-B989-6A4937C6B9A9}"/>
    <cellStyle name="Good 2 3" xfId="1216" xr:uid="{889A3B2C-4CB1-4512-8F2E-004305039CEB}"/>
    <cellStyle name="Good 2 4" xfId="1214" xr:uid="{C75FEF53-294F-40A3-B791-58AA75265912}"/>
    <cellStyle name="Heading 1" xfId="310" xr:uid="{00000000-0005-0000-0000-000043010000}"/>
    <cellStyle name="Heading 1 2" xfId="311" xr:uid="{00000000-0005-0000-0000-000044010000}"/>
    <cellStyle name="Heading 1 2 2" xfId="1218" xr:uid="{9986F347-DA74-4D53-A839-8D52874776BB}"/>
    <cellStyle name="Heading 1 2 3" xfId="1219" xr:uid="{F2EFFC00-7BBA-43DA-8C53-E165FA834E32}"/>
    <cellStyle name="Heading 1 2 4" xfId="1217" xr:uid="{9FE27814-348A-4E98-96F9-2BA15C7652F5}"/>
    <cellStyle name="Heading 2" xfId="312" xr:uid="{00000000-0005-0000-0000-000045010000}"/>
    <cellStyle name="Heading 2 2" xfId="313" xr:uid="{00000000-0005-0000-0000-000046010000}"/>
    <cellStyle name="Heading 2 2 2" xfId="1221" xr:uid="{F296FEEC-B4AB-4058-B6F6-9759C616CE6C}"/>
    <cellStyle name="Heading 2 2 3" xfId="1222" xr:uid="{0CF6B066-5CF7-4E5B-A311-6AED5D935EA5}"/>
    <cellStyle name="Heading 2 2 4" xfId="1220" xr:uid="{3E7034AD-0AD2-4822-8ED5-1D76EBE5B8A3}"/>
    <cellStyle name="Heading 3" xfId="314" xr:uid="{00000000-0005-0000-0000-000047010000}"/>
    <cellStyle name="Heading 3 2" xfId="315" xr:uid="{00000000-0005-0000-0000-000048010000}"/>
    <cellStyle name="Heading 3 2 2" xfId="1224" xr:uid="{92D81AEB-C6AD-473E-AEFB-C2378568AA1E}"/>
    <cellStyle name="Heading 3 2 3" xfId="1225" xr:uid="{B96F031B-DF4A-494E-A3BB-D8632A713A2F}"/>
    <cellStyle name="Heading 3 2 4" xfId="1223" xr:uid="{02F134B6-245A-480B-BB2D-8D5645F1D404}"/>
    <cellStyle name="Heading 4" xfId="316" xr:uid="{00000000-0005-0000-0000-000049010000}"/>
    <cellStyle name="Heading 4 2" xfId="317" xr:uid="{00000000-0005-0000-0000-00004A010000}"/>
    <cellStyle name="Heading 4 2 2" xfId="1227" xr:uid="{6437FAC7-0C80-4505-9735-B6FF51225D1E}"/>
    <cellStyle name="Heading 4 2 3" xfId="1228" xr:uid="{1C8CD3FA-F519-4EC5-8A0C-C608A521DCC7}"/>
    <cellStyle name="Heading 4 2 4" xfId="1226" xr:uid="{D8720540-8185-4C8D-81D1-630F17A08275}"/>
    <cellStyle name="Hipervínculo 2" xfId="318" xr:uid="{00000000-0005-0000-0000-00004B010000}"/>
    <cellStyle name="Hipervínculo 3" xfId="319" xr:uid="{00000000-0005-0000-0000-00004C010000}"/>
    <cellStyle name="Hyperlink" xfId="320" xr:uid="{00000000-0005-0000-0000-00004D010000}"/>
    <cellStyle name="Hyperlink 2" xfId="321" xr:uid="{00000000-0005-0000-0000-00004E010000}"/>
    <cellStyle name="Hyperlink 2 2" xfId="1230" xr:uid="{51F801BA-777F-4BCA-905C-88CE4E52AC4F}"/>
    <cellStyle name="Hyperlink 2 3" xfId="1231" xr:uid="{393A34E8-3CD0-4049-8EB0-106C738EE3D0}"/>
    <cellStyle name="Hyperlink 2 4" xfId="1229" xr:uid="{D0EBF8EF-350A-4328-80A8-72C775B97C35}"/>
    <cellStyle name="Hyperlink 3" xfId="661" xr:uid="{00000000-0005-0000-0000-00004F010000}"/>
    <cellStyle name="Incorrecto 2" xfId="323" xr:uid="{00000000-0005-0000-0000-000050010000}"/>
    <cellStyle name="Incorrecto 3" xfId="324" xr:uid="{00000000-0005-0000-0000-000051010000}"/>
    <cellStyle name="Incorrecto 4" xfId="325" xr:uid="{00000000-0005-0000-0000-000052010000}"/>
    <cellStyle name="Incorrecto 5" xfId="322" xr:uid="{00000000-0005-0000-0000-000053010000}"/>
    <cellStyle name="Incorrecto 6" xfId="1878" xr:uid="{536D3B3E-6BA1-4888-927D-DDEFF48DAB79}"/>
    <cellStyle name="Input" xfId="326" xr:uid="{00000000-0005-0000-0000-000054010000}"/>
    <cellStyle name="Input 2" xfId="327" xr:uid="{00000000-0005-0000-0000-000055010000}"/>
    <cellStyle name="Input 2 2" xfId="1233" xr:uid="{E552A4AD-820D-4296-BAA6-59A44E289DF2}"/>
    <cellStyle name="Input 2 2 2" xfId="13414" xr:uid="{5E6BB3B1-91B6-4615-8235-E8CA41D0B699}"/>
    <cellStyle name="Input 2 3" xfId="1234" xr:uid="{EE9566BA-C718-48D8-8E18-443105B57B79}"/>
    <cellStyle name="Input 2 4" xfId="1232" xr:uid="{443E0E0D-7D18-4A3C-838D-B27B5C0A2F2A}"/>
    <cellStyle name="Input 2 4 2" xfId="13413" xr:uid="{45E3B69C-502F-4ED3-B17D-CF3B35BBE026}"/>
    <cellStyle name="Linked Cell" xfId="328" xr:uid="{00000000-0005-0000-0000-000056010000}"/>
    <cellStyle name="Linked Cell 2" xfId="329" xr:uid="{00000000-0005-0000-0000-000057010000}"/>
    <cellStyle name="Linked Cell 2 2" xfId="1236" xr:uid="{4C83ABB7-9382-4B5E-AAF5-918821DDD0FD}"/>
    <cellStyle name="Linked Cell 2 3" xfId="1237" xr:uid="{1BC1CCC7-88F0-49F1-956D-E415E110D989}"/>
    <cellStyle name="Linked Cell 2 4" xfId="1235" xr:uid="{3160DE25-47C1-43CC-A0EC-598F6DA0E1BE}"/>
    <cellStyle name="Millares" xfId="25211" builtinId="3"/>
    <cellStyle name="Millares [0] 2" xfId="331" xr:uid="{00000000-0005-0000-0000-000058010000}"/>
    <cellStyle name="Millares [0] 2 2" xfId="662" xr:uid="{00000000-0005-0000-0000-000059010000}"/>
    <cellStyle name="Millares [0] 3" xfId="332" xr:uid="{00000000-0005-0000-0000-00005A010000}"/>
    <cellStyle name="Millares [0] 3 2" xfId="705" xr:uid="{00000000-0005-0000-0000-00005B010000}"/>
    <cellStyle name="Millares 10" xfId="333" xr:uid="{00000000-0005-0000-0000-00005C010000}"/>
    <cellStyle name="Millares 10 2" xfId="334" xr:uid="{00000000-0005-0000-0000-00005D010000}"/>
    <cellStyle name="Millares 10 2 2" xfId="706" xr:uid="{00000000-0005-0000-0000-00005E010000}"/>
    <cellStyle name="Millares 10 3" xfId="678" xr:uid="{00000000-0005-0000-0000-00005F010000}"/>
    <cellStyle name="Millares 100" xfId="335" xr:uid="{00000000-0005-0000-0000-000060010000}"/>
    <cellStyle name="Millares 101" xfId="336" xr:uid="{00000000-0005-0000-0000-000061010000}"/>
    <cellStyle name="Millares 102" xfId="337" xr:uid="{00000000-0005-0000-0000-000062010000}"/>
    <cellStyle name="Millares 103" xfId="338" xr:uid="{00000000-0005-0000-0000-000063010000}"/>
    <cellStyle name="Millares 104" xfId="339" xr:uid="{00000000-0005-0000-0000-000064010000}"/>
    <cellStyle name="Millares 105" xfId="340" xr:uid="{00000000-0005-0000-0000-000065010000}"/>
    <cellStyle name="Millares 105 2" xfId="1238" xr:uid="{9CDDB2F0-4F6F-460D-B391-22227BCD7DB7}"/>
    <cellStyle name="Millares 106" xfId="341" xr:uid="{00000000-0005-0000-0000-000066010000}"/>
    <cellStyle name="Millares 106 2" xfId="1239" xr:uid="{461C7F4E-6A6C-4BBD-8BE7-FDC8E0A9B4A4}"/>
    <cellStyle name="Millares 107" xfId="646" xr:uid="{00000000-0005-0000-0000-000067010000}"/>
    <cellStyle name="Millares 107 2" xfId="1241" xr:uid="{29E46AB1-F9C5-46F8-9CDF-DDADBFA083EC}"/>
    <cellStyle name="Millares 107 2 2" xfId="2204" xr:uid="{4126967C-8FB3-4CD7-9E6E-E9C1C4FBCA6D}"/>
    <cellStyle name="Millares 107 2 2 2" xfId="5180" xr:uid="{4487BF82-B095-4F73-8E59-B7051E96E462}"/>
    <cellStyle name="Millares 107 2 2 2 2" xfId="17244" xr:uid="{32847444-2E26-4E07-BD1A-D3AB46A949FF}"/>
    <cellStyle name="Millares 107 2 2 3" xfId="8156" xr:uid="{93109168-4E25-4E87-BF73-7074AF86BCA8}"/>
    <cellStyle name="Millares 107 2 2 3 2" xfId="20220" xr:uid="{5A798CFE-32A1-46D2-9493-0C8A0CA24579}"/>
    <cellStyle name="Millares 107 2 2 4" xfId="11131" xr:uid="{3E4360D5-88D1-4992-A41F-B08FA7320807}"/>
    <cellStyle name="Millares 107 2 2 4 2" xfId="23195" xr:uid="{97AA0DFF-BE7F-4C25-AEFD-0352F7C59304}"/>
    <cellStyle name="Millares 107 2 2 5" xfId="14268" xr:uid="{C44DA6F3-F98F-473A-BB86-D22F09D67467}"/>
    <cellStyle name="Millares 107 2 3" xfId="3079" xr:uid="{98721FC8-F703-4ACF-AB6C-98B8FB5CEF09}"/>
    <cellStyle name="Millares 107 2 3 2" xfId="6055" xr:uid="{8BAE1BB1-A3E2-46B0-BE5E-0FA2891A3743}"/>
    <cellStyle name="Millares 107 2 3 2 2" xfId="18119" xr:uid="{E833D6FA-26DD-4EC2-BEE7-8AA08207D90E}"/>
    <cellStyle name="Millares 107 2 3 3" xfId="9031" xr:uid="{4306DFD2-84C8-4A3A-B243-9C95DFCA9C1E}"/>
    <cellStyle name="Millares 107 2 3 3 2" xfId="21095" xr:uid="{38A9D276-A0B8-4B48-BAC0-B233D01E27E2}"/>
    <cellStyle name="Millares 107 2 3 4" xfId="12006" xr:uid="{4986B240-E926-4096-AF2C-DDE376D3A7BF}"/>
    <cellStyle name="Millares 107 2 3 4 2" xfId="24070" xr:uid="{B125715C-E73A-4592-9A52-E6BA6C9B6D9B}"/>
    <cellStyle name="Millares 107 2 3 5" xfId="15143" xr:uid="{E4FFDCC4-F5F9-439B-8DCE-A0A2EF15282E}"/>
    <cellStyle name="Millares 107 2 4" xfId="3953" xr:uid="{ADB21FDB-1D9F-4C1A-9742-2E86DAC8D081}"/>
    <cellStyle name="Millares 107 2 4 2" xfId="6929" xr:uid="{99ED326B-A435-4678-B3D7-474D3A752BF0}"/>
    <cellStyle name="Millares 107 2 4 2 2" xfId="18993" xr:uid="{8D37636B-7121-4AF8-B08C-B69002DF8E1C}"/>
    <cellStyle name="Millares 107 2 4 3" xfId="9905" xr:uid="{3A289452-3731-4902-A6A3-178D7BD0C115}"/>
    <cellStyle name="Millares 107 2 4 3 2" xfId="21969" xr:uid="{F95C3434-DE4C-4886-8C3F-C9B5FEE8498B}"/>
    <cellStyle name="Millares 107 2 4 4" xfId="12880" xr:uid="{01A7286D-361E-4938-8628-705DE116B3C3}"/>
    <cellStyle name="Millares 107 2 4 4 2" xfId="24944" xr:uid="{9CBE4F62-3DDD-4CCF-A0AA-CB298EDF66E2}"/>
    <cellStyle name="Millares 107 2 4 5" xfId="16017" xr:uid="{671A73A2-166B-4D60-A6CC-0956A469D793}"/>
    <cellStyle name="Millares 107 3" xfId="1242" xr:uid="{2BDE1960-BCE6-4074-B767-388A193E58B2}"/>
    <cellStyle name="Millares 107 3 2" xfId="1913" xr:uid="{D7811F63-A2EA-42B8-BB40-69F383AF3925}"/>
    <cellStyle name="Millares 107 3 2 2" xfId="4889" xr:uid="{BF0B6AEE-4A09-4F51-B179-46DFB71C85DE}"/>
    <cellStyle name="Millares 107 3 2 2 2" xfId="16953" xr:uid="{3210E9AD-D941-4A25-9455-6B3E057F8105}"/>
    <cellStyle name="Millares 107 3 2 3" xfId="7865" xr:uid="{D7F5FA6A-A177-48C3-9C67-12A8FBEB8E40}"/>
    <cellStyle name="Millares 107 3 2 3 2" xfId="19929" xr:uid="{7D2A5584-3138-4735-AF6F-EB87D24B07B2}"/>
    <cellStyle name="Millares 107 3 2 4" xfId="10840" xr:uid="{6D100870-BF4E-4997-8CE2-FD2C8F1CA259}"/>
    <cellStyle name="Millares 107 3 2 4 2" xfId="22904" xr:uid="{B36C9CF2-9CCF-451D-8A47-5AC08B82579D}"/>
    <cellStyle name="Millares 107 3 2 5" xfId="13977" xr:uid="{725DFEB0-BDC9-4634-A691-3278DD9163E4}"/>
    <cellStyle name="Millares 107 3 3" xfId="2788" xr:uid="{051B20F1-7C89-4C79-94B1-8535BE4C399D}"/>
    <cellStyle name="Millares 107 3 3 2" xfId="5764" xr:uid="{AF41B3AE-C6EF-41D6-BFDA-4063D3B8D2D5}"/>
    <cellStyle name="Millares 107 3 3 2 2" xfId="17828" xr:uid="{B239A4FF-7B6D-457C-8EB9-9FF8BC269825}"/>
    <cellStyle name="Millares 107 3 3 3" xfId="8740" xr:uid="{1D550CE4-C378-4814-B243-9F9CC018DFD8}"/>
    <cellStyle name="Millares 107 3 3 3 2" xfId="20804" xr:uid="{6C67F285-C2BA-48ED-82F4-5C9C12643612}"/>
    <cellStyle name="Millares 107 3 3 4" xfId="11715" xr:uid="{E9D8B2B7-FA44-41E6-8DF4-C1F18E4C71E7}"/>
    <cellStyle name="Millares 107 3 3 4 2" xfId="23779" xr:uid="{C7E35D72-6AB9-4FEA-A726-C273FEA78365}"/>
    <cellStyle name="Millares 107 3 3 5" xfId="14852" xr:uid="{D21FC0DF-F992-4035-BF79-44829D15A850}"/>
    <cellStyle name="Millares 107 3 4" xfId="3662" xr:uid="{39CAB9BE-0C11-4253-AB7A-D4F054F762BC}"/>
    <cellStyle name="Millares 107 3 4 2" xfId="6638" xr:uid="{D0FDDEA0-8B9D-427D-8562-87EEC766271B}"/>
    <cellStyle name="Millares 107 3 4 2 2" xfId="18702" xr:uid="{16F5AE42-7D78-4325-815E-1E780CE53EEE}"/>
    <cellStyle name="Millares 107 3 4 3" xfId="9614" xr:uid="{8911C22A-B7C4-4092-B70C-1743074892DE}"/>
    <cellStyle name="Millares 107 3 4 3 2" xfId="21678" xr:uid="{9388F7BB-C7F8-4202-8774-5FD1B9FE436F}"/>
    <cellStyle name="Millares 107 3 4 4" xfId="12589" xr:uid="{3EBF56F0-1893-453A-8576-96A84CFBB717}"/>
    <cellStyle name="Millares 107 3 4 4 2" xfId="24653" xr:uid="{83E38AF5-1FCD-4F79-9101-22D948C2F9AD}"/>
    <cellStyle name="Millares 107 3 4 5" xfId="15726" xr:uid="{474D2A5A-CB2A-4CA3-B37C-43BC29E1133A}"/>
    <cellStyle name="Millares 107 3 5" xfId="4390" xr:uid="{54B4B8C2-A768-45B4-B068-719211784E3E}"/>
    <cellStyle name="Millares 107 3 5 2" xfId="16454" xr:uid="{0717D2FA-0ACE-4DEA-A5E3-6C43217FB3E0}"/>
    <cellStyle name="Millares 107 3 6" xfId="7366" xr:uid="{B70EB8D2-794A-4C8E-A2CC-D0C6CF455F3A}"/>
    <cellStyle name="Millares 107 3 6 2" xfId="19430" xr:uid="{1400CA01-2BDD-40C7-B1E9-82FB558E87DC}"/>
    <cellStyle name="Millares 107 3 7" xfId="10342" xr:uid="{C398A7EC-5066-41AA-9781-59A9C61FD2A1}"/>
    <cellStyle name="Millares 107 3 7 2" xfId="22406" xr:uid="{38AD86D0-EDE7-438F-8E65-1AFFE322DB9A}"/>
    <cellStyle name="Millares 107 3 8" xfId="13415" xr:uid="{019C8A07-CDB2-444B-8972-6E9FC51A312A}"/>
    <cellStyle name="Millares 107 4" xfId="1243" xr:uid="{772D3290-C9FC-4331-A129-2FBE3E42D2FE}"/>
    <cellStyle name="Millares 107 4 2" xfId="4391" xr:uid="{917C43BA-0D5A-4201-8A1F-47BA7B137188}"/>
    <cellStyle name="Millares 107 4 2 2" xfId="16455" xr:uid="{D3EA5381-BAB2-4A7F-91A4-C5D5D9A1C5DA}"/>
    <cellStyle name="Millares 107 4 3" xfId="7367" xr:uid="{772DEBB0-73CD-476E-9736-FDFEE782CDF8}"/>
    <cellStyle name="Millares 107 4 3 2" xfId="19431" xr:uid="{35FAFAAC-995E-4B0D-917F-F0049A34E3BA}"/>
    <cellStyle name="Millares 107 4 4" xfId="10343" xr:uid="{5DA644E8-523B-49E4-BC4E-72B185865A03}"/>
    <cellStyle name="Millares 107 4 4 2" xfId="22407" xr:uid="{0564DDC2-7926-4365-AF60-EFFC99E40196}"/>
    <cellStyle name="Millares 107 4 5" xfId="13416" xr:uid="{244A2803-1C0B-49B5-92C9-457060319310}"/>
    <cellStyle name="Millares 107 5" xfId="1527" xr:uid="{C3EA2DE9-A144-42ED-B8CA-0988E495B401}"/>
    <cellStyle name="Millares 107 5 2" xfId="4529" xr:uid="{9871C956-7BA1-4AEF-904F-5386E677FEEC}"/>
    <cellStyle name="Millares 107 5 2 2" xfId="16593" xr:uid="{A53499B5-3624-4537-AEB0-0FB707234539}"/>
    <cellStyle name="Millares 107 5 3" xfId="7505" xr:uid="{313048DE-3B0B-462A-BC02-A8F48EFAAB9D}"/>
    <cellStyle name="Millares 107 5 3 2" xfId="19569" xr:uid="{3DA48480-7041-48F8-9521-D9CE2FE8AC87}"/>
    <cellStyle name="Millares 107 5 4" xfId="10480" xr:uid="{265EE10A-533F-48E1-8991-ADACEEED2BEF}"/>
    <cellStyle name="Millares 107 5 4 2" xfId="22544" xr:uid="{472D7151-389D-45B7-8C4D-0F9CA21CD3D0}"/>
    <cellStyle name="Millares 107 5 5" xfId="13617" xr:uid="{5080CD92-A7D7-45A6-82BF-704EC35AE734}"/>
    <cellStyle name="Millares 107 6" xfId="1603" xr:uid="{B0323466-4601-4842-879C-DBE9598144CD}"/>
    <cellStyle name="Millares 107 6 2" xfId="4597" xr:uid="{2D8954DD-F2E3-42C3-BD69-D18324055A8B}"/>
    <cellStyle name="Millares 107 6 2 2" xfId="16661" xr:uid="{BD90E40B-870F-467C-94D2-70192047F97D}"/>
    <cellStyle name="Millares 107 6 3" xfId="7573" xr:uid="{C4F6C87D-5ED2-4D74-B0DD-8B4E1100D3E4}"/>
    <cellStyle name="Millares 107 6 3 2" xfId="19637" xr:uid="{28A96D1A-CB67-40AE-9110-B688D6476EC0}"/>
    <cellStyle name="Millares 107 6 4" xfId="10548" xr:uid="{5D7FFCF2-7F5B-4E12-BE5F-5E258F8973FD}"/>
    <cellStyle name="Millares 107 6 4 2" xfId="22612" xr:uid="{4D7FEA69-2F67-4379-A4C0-85C762F914BC}"/>
    <cellStyle name="Millares 107 6 5" xfId="13685" xr:uid="{1780FC99-E287-4CA6-921B-F86CBA1CB253}"/>
    <cellStyle name="Millares 107 7" xfId="1240" xr:uid="{88927ECC-FBF0-46BE-881A-E97004A740C2}"/>
    <cellStyle name="Millares 107 8" xfId="13196" xr:uid="{0F50A015-8DDD-4854-AD90-DCEDDA4A58C5}"/>
    <cellStyle name="Millares 108" xfId="650" xr:uid="{00000000-0005-0000-0000-000068010000}"/>
    <cellStyle name="Millares 108 10" xfId="7368" xr:uid="{F902EEB6-80A1-4B74-901F-ADA5C74593D2}"/>
    <cellStyle name="Millares 108 10 2" xfId="19432" xr:uid="{EE3D8D12-F6A8-40D5-B2EE-6031DFFEDC7C}"/>
    <cellStyle name="Millares 108 11" xfId="10344" xr:uid="{45AB4581-B1EF-44AE-91FD-B185D92DBC69}"/>
    <cellStyle name="Millares 108 11 2" xfId="22408" xr:uid="{5CF3E5F3-3A25-419B-A97B-74003500FBA6}"/>
    <cellStyle name="Millares 108 12" xfId="13198" xr:uid="{A14B5037-EF85-4655-8669-A6DD3B177B5D}"/>
    <cellStyle name="Millares 108 2" xfId="1245" xr:uid="{4868BAA9-DB12-49BF-BB8C-71B3785D8471}"/>
    <cellStyle name="Millares 108 2 10" xfId="13418" xr:uid="{2F71A47A-CA07-4E32-8557-E582F416C612}"/>
    <cellStyle name="Millares 108 2 2" xfId="2206" xr:uid="{6B9EB71C-10D5-48D3-AD13-715EC8836FD1}"/>
    <cellStyle name="Millares 108 2 2 2" xfId="3081" xr:uid="{A6B055EF-E165-445E-9F4E-96C136713821}"/>
    <cellStyle name="Millares 108 2 2 2 2" xfId="6057" xr:uid="{3C44A289-F14E-40C6-8BEA-2D9CC4D4A848}"/>
    <cellStyle name="Millares 108 2 2 2 2 2" xfId="18121" xr:uid="{2DBB16F4-ADFC-489E-8443-5D5379337236}"/>
    <cellStyle name="Millares 108 2 2 2 3" xfId="9033" xr:uid="{B3D21F07-6F63-4345-A7CA-FDAC0BE72360}"/>
    <cellStyle name="Millares 108 2 2 2 3 2" xfId="21097" xr:uid="{9253981B-E5C2-4E12-AFBB-7D0138E83BB2}"/>
    <cellStyle name="Millares 108 2 2 2 4" xfId="12008" xr:uid="{F3ACAF91-49A7-43EB-95B1-DCC7CE8F8F88}"/>
    <cellStyle name="Millares 108 2 2 2 4 2" xfId="24072" xr:uid="{864868C6-A8F2-43EC-B6F8-0D42C6FBBFCC}"/>
    <cellStyle name="Millares 108 2 2 2 5" xfId="15145" xr:uid="{A70DDADA-755D-4EFD-BFD1-AE528D9F8806}"/>
    <cellStyle name="Millares 108 2 2 3" xfId="3955" xr:uid="{58B38E42-2F34-4276-91F4-9111012A1C53}"/>
    <cellStyle name="Millares 108 2 2 3 2" xfId="6931" xr:uid="{053252E5-8A9D-4B56-8BD6-945E63704EBC}"/>
    <cellStyle name="Millares 108 2 2 3 2 2" xfId="18995" xr:uid="{E1858958-C2EA-4EE6-B67C-A2604F7B2766}"/>
    <cellStyle name="Millares 108 2 2 3 3" xfId="9907" xr:uid="{3CB76A17-7AE0-4EB4-9C16-06F940EAD0DB}"/>
    <cellStyle name="Millares 108 2 2 3 3 2" xfId="21971" xr:uid="{744EF252-58C1-456C-A3D8-622F11149AC1}"/>
    <cellStyle name="Millares 108 2 2 3 4" xfId="12882" xr:uid="{61C98A23-CE05-4031-9155-40DD46631ACE}"/>
    <cellStyle name="Millares 108 2 2 3 4 2" xfId="24946" xr:uid="{F83A844A-D417-4953-BA0A-D9A328652CFE}"/>
    <cellStyle name="Millares 108 2 2 3 5" xfId="16019" xr:uid="{DA4254A9-B609-41AB-857B-CDE4B50CD14D}"/>
    <cellStyle name="Millares 108 2 2 4" xfId="5182" xr:uid="{3728978F-BDD5-4FBD-B826-E17B7FE15824}"/>
    <cellStyle name="Millares 108 2 2 4 2" xfId="17246" xr:uid="{1BD7300D-4DF1-427D-B22D-FB70B78D97E1}"/>
    <cellStyle name="Millares 108 2 2 5" xfId="8158" xr:uid="{4814ECF3-8DC3-4CFC-BD7F-6387419C770B}"/>
    <cellStyle name="Millares 108 2 2 5 2" xfId="20222" xr:uid="{9FE28801-DE48-4B20-9597-75068B153802}"/>
    <cellStyle name="Millares 108 2 2 6" xfId="11133" xr:uid="{2F334E91-65A9-46AD-B9B8-AF12E50E548B}"/>
    <cellStyle name="Millares 108 2 2 6 2" xfId="23197" xr:uid="{E8F98A79-914E-4479-B640-0F9ED8FBE63F}"/>
    <cellStyle name="Millares 108 2 2 7" xfId="14270" xr:uid="{18794E73-5806-4320-A3E2-B1F9D30E2024}"/>
    <cellStyle name="Millares 108 2 3" xfId="1915" xr:uid="{0EE33E70-F0F1-4FDD-B65F-81A8881DDDD6}"/>
    <cellStyle name="Millares 108 2 3 2" xfId="2790" xr:uid="{5928A809-175A-4DC6-ABCF-6C3ACFF007AD}"/>
    <cellStyle name="Millares 108 2 3 2 2" xfId="5766" xr:uid="{03CBC1FA-6095-49E0-A5EC-988DB585273F}"/>
    <cellStyle name="Millares 108 2 3 2 2 2" xfId="17830" xr:uid="{4696C6D0-6483-4FE5-AAC8-472956CDCB59}"/>
    <cellStyle name="Millares 108 2 3 2 3" xfId="8742" xr:uid="{AE8648F2-8D50-4D12-A489-1DCB39E23E51}"/>
    <cellStyle name="Millares 108 2 3 2 3 2" xfId="20806" xr:uid="{8A987F26-2220-424D-B545-D8132304BAFD}"/>
    <cellStyle name="Millares 108 2 3 2 4" xfId="11717" xr:uid="{EF1F7DE7-0D31-45FF-AE25-07E7CD6C9992}"/>
    <cellStyle name="Millares 108 2 3 2 4 2" xfId="23781" xr:uid="{312BC916-92DD-4902-8E27-78A29F47BEB4}"/>
    <cellStyle name="Millares 108 2 3 2 5" xfId="14854" xr:uid="{DD7B6E34-589F-4B28-825D-C22CCD350896}"/>
    <cellStyle name="Millares 108 2 3 3" xfId="3664" xr:uid="{AA1A778A-E7C3-4A91-8B27-6D93D114219D}"/>
    <cellStyle name="Millares 108 2 3 3 2" xfId="6640" xr:uid="{E9FD513E-DE4B-4395-936E-2BB372399B93}"/>
    <cellStyle name="Millares 108 2 3 3 2 2" xfId="18704" xr:uid="{D9200541-7B6C-4FF5-BF17-EE1199CE2C17}"/>
    <cellStyle name="Millares 108 2 3 3 3" xfId="9616" xr:uid="{CE4A263F-DC9D-40E4-BE6B-B224403F7A34}"/>
    <cellStyle name="Millares 108 2 3 3 3 2" xfId="21680" xr:uid="{453D5F6D-269A-4C20-A1EE-EB88090BB9A6}"/>
    <cellStyle name="Millares 108 2 3 3 4" xfId="12591" xr:uid="{F31FAC5B-8E7F-48D1-92F1-FF8BEBAA0228}"/>
    <cellStyle name="Millares 108 2 3 3 4 2" xfId="24655" xr:uid="{3D3089D7-F0C7-4AAF-947B-B57DDDD74B18}"/>
    <cellStyle name="Millares 108 2 3 3 5" xfId="15728" xr:uid="{C881BE86-5AE8-4A63-999D-6E9499A7AA54}"/>
    <cellStyle name="Millares 108 2 3 4" xfId="4891" xr:uid="{D76D9AA9-4A21-4D4E-8433-056101BC458F}"/>
    <cellStyle name="Millares 108 2 3 4 2" xfId="16955" xr:uid="{C37E1BCC-C727-4A44-B26A-4E538BC9516A}"/>
    <cellStyle name="Millares 108 2 3 5" xfId="7867" xr:uid="{A1F3A229-0DCC-48AB-81FA-70D4948A4242}"/>
    <cellStyle name="Millares 108 2 3 5 2" xfId="19931" xr:uid="{48017F0D-2ECD-497A-9419-C65ED0980FD3}"/>
    <cellStyle name="Millares 108 2 3 6" xfId="10842" xr:uid="{6FC79907-3820-43B6-84CC-7E8D681A3BE9}"/>
    <cellStyle name="Millares 108 2 3 6 2" xfId="22906" xr:uid="{F79868B4-B038-4990-946F-066F35D71026}"/>
    <cellStyle name="Millares 108 2 3 7" xfId="13979" xr:uid="{1380864E-7950-4775-B6E8-4D194DCE9C51}"/>
    <cellStyle name="Millares 108 2 4" xfId="1605" xr:uid="{92BCCDF8-3A64-4656-A45A-011F3EBB068B}"/>
    <cellStyle name="Millares 108 2 4 2" xfId="4599" xr:uid="{629F5C6E-99AD-4F1F-B372-49942B9F27F4}"/>
    <cellStyle name="Millares 108 2 4 2 2" xfId="16663" xr:uid="{DCB806B3-4683-4B54-9760-531860EF1FA6}"/>
    <cellStyle name="Millares 108 2 4 3" xfId="7575" xr:uid="{81EAD918-0805-4943-8A3D-D9C822CC2D6E}"/>
    <cellStyle name="Millares 108 2 4 3 2" xfId="19639" xr:uid="{F5D1558C-44A5-4D42-8DB4-1525110C3F89}"/>
    <cellStyle name="Millares 108 2 4 4" xfId="10550" xr:uid="{DC1A5F11-2ABA-4DB4-9EEF-9F1CD75293A1}"/>
    <cellStyle name="Millares 108 2 4 4 2" xfId="22614" xr:uid="{F1529D2D-2CC1-405E-B47F-C1C44EE4E3FE}"/>
    <cellStyle name="Millares 108 2 4 5" xfId="13687" xr:uid="{97290EEE-5A27-4642-8911-87AFF6405EB9}"/>
    <cellStyle name="Millares 108 2 5" xfId="2498" xr:uid="{5F555291-CE82-4798-A27A-AA8B06424EB2}"/>
    <cellStyle name="Millares 108 2 5 2" xfId="5474" xr:uid="{F856A1E6-2E34-4351-B191-CE84E4CD1511}"/>
    <cellStyle name="Millares 108 2 5 2 2" xfId="17538" xr:uid="{8B0A107C-6ED5-467A-B370-5979BB8D9DE0}"/>
    <cellStyle name="Millares 108 2 5 3" xfId="8450" xr:uid="{940EB45B-DB21-4F2B-ADA0-985F65424A41}"/>
    <cellStyle name="Millares 108 2 5 3 2" xfId="20514" xr:uid="{F7144B55-3BBF-4439-92ED-28DE881BB93A}"/>
    <cellStyle name="Millares 108 2 5 4" xfId="11425" xr:uid="{2CCD84B3-28CA-48ED-894B-4A465E80B625}"/>
    <cellStyle name="Millares 108 2 5 4 2" xfId="23489" xr:uid="{614F8E67-8657-4108-BB95-712A1F5F231F}"/>
    <cellStyle name="Millares 108 2 5 5" xfId="14562" xr:uid="{8E3E0A80-97BE-4125-ABB0-74BBC066FA0B}"/>
    <cellStyle name="Millares 108 2 6" xfId="3372" xr:uid="{810D2484-8F76-4B72-A697-12AB14D9BCCC}"/>
    <cellStyle name="Millares 108 2 6 2" xfId="6348" xr:uid="{C00DAAD1-A2A0-4BDB-BC3C-18BA6FA1F644}"/>
    <cellStyle name="Millares 108 2 6 2 2" xfId="18412" xr:uid="{D1E0FFA8-DC2B-4B7D-A45C-45EDC6F3ABCE}"/>
    <cellStyle name="Millares 108 2 6 3" xfId="9324" xr:uid="{4A834D75-37D4-40A4-AFB7-7C0A8264867C}"/>
    <cellStyle name="Millares 108 2 6 3 2" xfId="21388" xr:uid="{3D438955-C976-4A4E-887D-4B5BAFC00825}"/>
    <cellStyle name="Millares 108 2 6 4" xfId="12299" xr:uid="{F9CF74CE-9811-4EB2-B353-F7A2DBC1D7F9}"/>
    <cellStyle name="Millares 108 2 6 4 2" xfId="24363" xr:uid="{CF934E23-6622-44D1-8B3F-76FA7D418F93}"/>
    <cellStyle name="Millares 108 2 6 5" xfId="15436" xr:uid="{D28AA08F-ED0B-4680-8D43-C62A7094BE94}"/>
    <cellStyle name="Millares 108 2 7" xfId="4393" xr:uid="{46BAA654-A611-4ECF-8779-B3687E24868B}"/>
    <cellStyle name="Millares 108 2 7 2" xfId="16457" xr:uid="{5F0378AD-3CB1-4037-B5E9-F270DA3384D3}"/>
    <cellStyle name="Millares 108 2 8" xfId="7369" xr:uid="{EEC296C7-2CCC-4059-B088-1101F5B521EF}"/>
    <cellStyle name="Millares 108 2 8 2" xfId="19433" xr:uid="{0C9888F5-E6A7-4E03-A0FD-B80AAB78E066}"/>
    <cellStyle name="Millares 108 2 9" xfId="10345" xr:uid="{BEED54A9-0892-4CD2-96D8-6FE236F7CF51}"/>
    <cellStyle name="Millares 108 2 9 2" xfId="22409" xr:uid="{55451387-6248-44A9-9D4D-51963C918C76}"/>
    <cellStyle name="Millares 108 3" xfId="1529" xr:uid="{3D52A1E2-92A4-4877-89C8-495BF8FE50CC}"/>
    <cellStyle name="Millares 108 3 2" xfId="2205" xr:uid="{F5E1B72E-35A0-45C1-8ACA-2335A03414E0}"/>
    <cellStyle name="Millares 108 3 2 2" xfId="5181" xr:uid="{634A31D5-6C2A-418D-966A-187BF1C0C961}"/>
    <cellStyle name="Millares 108 3 2 2 2" xfId="17245" xr:uid="{1F053AFC-20E7-4AAA-817A-1330CFBCFBB9}"/>
    <cellStyle name="Millares 108 3 2 3" xfId="8157" xr:uid="{3A01EC19-F1A1-40C4-BF1E-C3FD42D65D56}"/>
    <cellStyle name="Millares 108 3 2 3 2" xfId="20221" xr:uid="{6D377920-BA69-4907-A5EB-E627A99EF93F}"/>
    <cellStyle name="Millares 108 3 2 4" xfId="11132" xr:uid="{85C4B2C9-576D-4F55-8FDE-CFBB28623A2E}"/>
    <cellStyle name="Millares 108 3 2 4 2" xfId="23196" xr:uid="{0E9901BD-4486-4825-B55F-1D1FB55DC01B}"/>
    <cellStyle name="Millares 108 3 2 5" xfId="14269" xr:uid="{D3D5735C-2C4F-4F81-A513-CF905EB4D9A4}"/>
    <cellStyle name="Millares 108 3 3" xfId="3080" xr:uid="{D3876241-F2D1-4AF3-B419-661F123AC625}"/>
    <cellStyle name="Millares 108 3 3 2" xfId="6056" xr:uid="{65C1473F-9950-4155-81B5-37FB9273E8BC}"/>
    <cellStyle name="Millares 108 3 3 2 2" xfId="18120" xr:uid="{34C4F3E2-7806-4971-AAB7-A19BCC7720F1}"/>
    <cellStyle name="Millares 108 3 3 3" xfId="9032" xr:uid="{11DA55BC-54E5-473D-83E3-2DDB0DCA1354}"/>
    <cellStyle name="Millares 108 3 3 3 2" xfId="21096" xr:uid="{0D5830E0-39B4-4D3A-8F46-DD83F81304A8}"/>
    <cellStyle name="Millares 108 3 3 4" xfId="12007" xr:uid="{72B288FF-3DC4-48AC-8BC6-FAC7E500118B}"/>
    <cellStyle name="Millares 108 3 3 4 2" xfId="24071" xr:uid="{BC51D517-1506-4F8F-A3E9-08F5FACCA606}"/>
    <cellStyle name="Millares 108 3 3 5" xfId="15144" xr:uid="{BD3C4AD8-BB37-447F-8B66-71460BD3F94D}"/>
    <cellStyle name="Millares 108 3 4" xfId="3954" xr:uid="{8F8C7C33-4151-48F2-9645-8C0BBE96F531}"/>
    <cellStyle name="Millares 108 3 4 2" xfId="6930" xr:uid="{D06171BB-D93D-4F76-8D77-ADFCCBA2140D}"/>
    <cellStyle name="Millares 108 3 4 2 2" xfId="18994" xr:uid="{EC1002E2-16B8-4124-B775-550236DBECB1}"/>
    <cellStyle name="Millares 108 3 4 3" xfId="9906" xr:uid="{678D51D9-8A6F-4405-8AA8-A2B162733CB5}"/>
    <cellStyle name="Millares 108 3 4 3 2" xfId="21970" xr:uid="{1CCAB611-9F3A-41D7-8B98-BBBE8A84F6AE}"/>
    <cellStyle name="Millares 108 3 4 4" xfId="12881" xr:uid="{D07AA8C7-54F0-4E7F-BC0F-48CF79B32941}"/>
    <cellStyle name="Millares 108 3 4 4 2" xfId="24945" xr:uid="{51046A71-C1C7-4A39-9482-19D785E4C97B}"/>
    <cellStyle name="Millares 108 3 4 5" xfId="16018" xr:uid="{8595BFE9-35FE-4584-A93F-51C4B1548ED1}"/>
    <cellStyle name="Millares 108 3 5" xfId="4531" xr:uid="{256C1BE0-3D54-4B29-A728-CF383588D83E}"/>
    <cellStyle name="Millares 108 3 5 2" xfId="16595" xr:uid="{097D2567-70D0-43AC-82A4-A707E983F16A}"/>
    <cellStyle name="Millares 108 3 6" xfId="7507" xr:uid="{6DF44002-56AB-473C-8F54-9C469E1DC3BA}"/>
    <cellStyle name="Millares 108 3 6 2" xfId="19571" xr:uid="{47EEDF48-5BB8-4BDF-81AB-DD63FA236530}"/>
    <cellStyle name="Millares 108 3 7" xfId="10482" xr:uid="{B4894BAF-A5DE-4196-8A70-850982828F27}"/>
    <cellStyle name="Millares 108 3 7 2" xfId="22546" xr:uid="{D4D653F0-038A-4864-A08A-65CAD793EA53}"/>
    <cellStyle name="Millares 108 3 8" xfId="13619" xr:uid="{6755CE32-F8FC-4E74-AEF1-F4221EDB497C}"/>
    <cellStyle name="Millares 108 4" xfId="1914" xr:uid="{062CF747-2B53-4E5A-9E41-05178B8F80B6}"/>
    <cellStyle name="Millares 108 4 2" xfId="2789" xr:uid="{CECDB71A-740D-449E-A5BB-7F52DFF4526C}"/>
    <cellStyle name="Millares 108 4 2 2" xfId="5765" xr:uid="{19F0451B-0FBA-4D59-9816-BAB251CCF46F}"/>
    <cellStyle name="Millares 108 4 2 2 2" xfId="17829" xr:uid="{F78BB190-299C-4D83-9576-F4C722088C2C}"/>
    <cellStyle name="Millares 108 4 2 3" xfId="8741" xr:uid="{A556859B-CD38-48A4-8AD4-D1FC3AFE6BAD}"/>
    <cellStyle name="Millares 108 4 2 3 2" xfId="20805" xr:uid="{8273376B-AB7F-48F4-9845-F3EB0E7038DB}"/>
    <cellStyle name="Millares 108 4 2 4" xfId="11716" xr:uid="{10F25D93-67BB-4963-8386-235684566D45}"/>
    <cellStyle name="Millares 108 4 2 4 2" xfId="23780" xr:uid="{3FF2A175-4752-4A98-96B8-BF418F6AAA46}"/>
    <cellStyle name="Millares 108 4 2 5" xfId="14853" xr:uid="{E839F527-B0B5-4BCB-A112-8805DBE22D2C}"/>
    <cellStyle name="Millares 108 4 3" xfId="3663" xr:uid="{18DEF76A-2809-4E83-8E8C-7A9542116BA6}"/>
    <cellStyle name="Millares 108 4 3 2" xfId="6639" xr:uid="{F3C232B9-F2A5-4EA7-8B5E-89D65567DC2B}"/>
    <cellStyle name="Millares 108 4 3 2 2" xfId="18703" xr:uid="{3F2095EE-95E8-4F74-B297-AE267B733AA3}"/>
    <cellStyle name="Millares 108 4 3 3" xfId="9615" xr:uid="{1DD4334E-54AA-41E6-B4B6-94A6E03E70C1}"/>
    <cellStyle name="Millares 108 4 3 3 2" xfId="21679" xr:uid="{A8965234-FB63-49A1-82B5-EA1D4168F6DE}"/>
    <cellStyle name="Millares 108 4 3 4" xfId="12590" xr:uid="{1ED5F54A-172F-48EF-87F6-2B3DC63B9818}"/>
    <cellStyle name="Millares 108 4 3 4 2" xfId="24654" xr:uid="{E17D2F15-3E18-4714-B802-60D8A59DA282}"/>
    <cellStyle name="Millares 108 4 3 5" xfId="15727" xr:uid="{A094D398-B950-42C7-851A-D28AE58260FA}"/>
    <cellStyle name="Millares 108 4 4" xfId="4890" xr:uid="{6A1C1306-7F84-4F0F-9A33-7A449F219767}"/>
    <cellStyle name="Millares 108 4 4 2" xfId="16954" xr:uid="{2BC13F90-A16E-4F79-BF66-4DCF4DDCA4BD}"/>
    <cellStyle name="Millares 108 4 5" xfId="7866" xr:uid="{704D29F1-EF29-4A54-B7D9-4020FBF6EF8E}"/>
    <cellStyle name="Millares 108 4 5 2" xfId="19930" xr:uid="{5E9079BF-4200-4EF8-8754-FEDA008303FB}"/>
    <cellStyle name="Millares 108 4 6" xfId="10841" xr:uid="{CEB8C201-035D-4AF8-A7FE-98327513A48E}"/>
    <cellStyle name="Millares 108 4 6 2" xfId="22905" xr:uid="{50BE9039-D4FF-4A50-A460-0F37F73B6B10}"/>
    <cellStyle name="Millares 108 4 7" xfId="13978" xr:uid="{2E8C84F4-6391-417C-9D14-6CF57A4F1216}"/>
    <cellStyle name="Millares 108 5" xfId="1604" xr:uid="{D4BC0F65-2C1B-48DB-A2E4-6B13D2AADFC4}"/>
    <cellStyle name="Millares 108 5 2" xfId="4598" xr:uid="{273E0533-31D5-4838-9281-958326AAA9B7}"/>
    <cellStyle name="Millares 108 5 2 2" xfId="16662" xr:uid="{D6DAF237-FB38-40D3-AF37-CA5BB3C76C29}"/>
    <cellStyle name="Millares 108 5 3" xfId="7574" xr:uid="{F61D0869-D042-48A9-A051-103B5FD1E77E}"/>
    <cellStyle name="Millares 108 5 3 2" xfId="19638" xr:uid="{170E18AE-D466-4F41-86BB-467163EC3E05}"/>
    <cellStyle name="Millares 108 5 4" xfId="10549" xr:uid="{BF4B4C3A-C30B-4B43-A7F4-4D7AB5788067}"/>
    <cellStyle name="Millares 108 5 4 2" xfId="22613" xr:uid="{0FDE9A50-27DF-4D08-A067-7E58A5117659}"/>
    <cellStyle name="Millares 108 5 5" xfId="13686" xr:uid="{D3667CEA-34BA-423C-8384-073E034D2BA4}"/>
    <cellStyle name="Millares 108 6" xfId="2497" xr:uid="{17756214-DD42-4265-B4CB-FBBD2620F343}"/>
    <cellStyle name="Millares 108 6 2" xfId="5473" xr:uid="{2CDC10B7-BA29-480B-BA96-A4ED2851617C}"/>
    <cellStyle name="Millares 108 6 2 2" xfId="17537" xr:uid="{F1F9044D-647D-4CB7-8DF0-4B5270E7CC82}"/>
    <cellStyle name="Millares 108 6 3" xfId="8449" xr:uid="{1D8330E1-8D99-4E0A-9710-18358726E667}"/>
    <cellStyle name="Millares 108 6 3 2" xfId="20513" xr:uid="{360ED1E6-5533-4E7B-8C8E-652F2F36A5EE}"/>
    <cellStyle name="Millares 108 6 4" xfId="11424" xr:uid="{39A158D0-2233-4F64-A7D7-E9E9BDD437BA}"/>
    <cellStyle name="Millares 108 6 4 2" xfId="23488" xr:uid="{9DBA0771-3430-4FEC-9066-0FA4DB909B95}"/>
    <cellStyle name="Millares 108 6 5" xfId="14561" xr:uid="{29354C05-17DF-4EB7-939E-9DA0FAE19AD5}"/>
    <cellStyle name="Millares 108 7" xfId="3371" xr:uid="{716A2A2C-5BCB-4289-B712-7BB53AE70EA0}"/>
    <cellStyle name="Millares 108 7 2" xfId="6347" xr:uid="{B90E1654-5124-4097-B8E9-9F6A41A0BAB3}"/>
    <cellStyle name="Millares 108 7 2 2" xfId="18411" xr:uid="{6F504100-43A1-489C-A455-3A8AC49D4889}"/>
    <cellStyle name="Millares 108 7 3" xfId="9323" xr:uid="{D22DAC7F-289B-430F-AD08-F9DFE55EE33D}"/>
    <cellStyle name="Millares 108 7 3 2" xfId="21387" xr:uid="{07ED02C5-146E-43BE-B036-E573C1C4C50A}"/>
    <cellStyle name="Millares 108 7 4" xfId="12298" xr:uid="{79FA81E1-A50C-417C-935B-1296C497FE3B}"/>
    <cellStyle name="Millares 108 7 4 2" xfId="24362" xr:uid="{B1E21D44-809F-47A8-91CA-28ACA8A9B4AE}"/>
    <cellStyle name="Millares 108 7 5" xfId="15435" xr:uid="{20C41358-3A61-41AB-92F6-C29B193459F8}"/>
    <cellStyle name="Millares 108 8" xfId="1244" xr:uid="{851B6259-1AF0-4813-BAB0-3224DFF71560}"/>
    <cellStyle name="Millares 108 8 2" xfId="13417" xr:uid="{2857BD37-0E70-4AD0-9DC7-9C358EEB027D}"/>
    <cellStyle name="Millares 108 9" xfId="4392" xr:uid="{FF5A8FBC-C695-4394-BECB-F7950CAD9CAE}"/>
    <cellStyle name="Millares 108 9 2" xfId="16456" xr:uid="{342C2961-18CC-4869-817D-860CCE7B0C35}"/>
    <cellStyle name="Millares 109" xfId="652" xr:uid="{00000000-0005-0000-0000-000069010000}"/>
    <cellStyle name="Millares 109 10" xfId="10346" xr:uid="{B756040A-39BD-45EF-96C6-779869C553A0}"/>
    <cellStyle name="Millares 109 10 2" xfId="22410" xr:uid="{F5925E73-558C-40C5-A3FB-4F4A293AFB09}"/>
    <cellStyle name="Millares 109 11" xfId="13200" xr:uid="{B6650750-24EB-4980-BE3D-994A3F8BA4CE}"/>
    <cellStyle name="Millares 109 2" xfId="1247" xr:uid="{C856098B-5FEA-4442-BDBE-E18E1B9ABB57}"/>
    <cellStyle name="Millares 109 2 2" xfId="2207" xr:uid="{90E775ED-9A1C-4EA4-B3B8-B0A38046B4D3}"/>
    <cellStyle name="Millares 109 2 2 2" xfId="5183" xr:uid="{ED67D94A-2DAC-45A3-9D2E-6C78DD78215B}"/>
    <cellStyle name="Millares 109 2 2 2 2" xfId="17247" xr:uid="{12DEF1AE-F828-4447-8E59-E5186BE7E317}"/>
    <cellStyle name="Millares 109 2 2 3" xfId="8159" xr:uid="{057DFB83-8CC1-4C05-8871-CF2571854503}"/>
    <cellStyle name="Millares 109 2 2 3 2" xfId="20223" xr:uid="{BEA8E69E-C719-406E-BCE1-CCEB86B38C03}"/>
    <cellStyle name="Millares 109 2 2 4" xfId="11134" xr:uid="{B05CC29B-BD8F-45ED-9E90-09134100A0C1}"/>
    <cellStyle name="Millares 109 2 2 4 2" xfId="23198" xr:uid="{7561FAEB-DF0F-4B7F-943F-B81CA5473755}"/>
    <cellStyle name="Millares 109 2 2 5" xfId="14271" xr:uid="{52218935-3014-4E05-AD4B-E5755E4B2965}"/>
    <cellStyle name="Millares 109 2 3" xfId="3082" xr:uid="{F73EB7B6-DA18-4233-B4C0-3356EDE6C8C6}"/>
    <cellStyle name="Millares 109 2 3 2" xfId="6058" xr:uid="{88396CB4-BAEB-496F-9DB5-C42E54EC56B2}"/>
    <cellStyle name="Millares 109 2 3 2 2" xfId="18122" xr:uid="{29D8E256-9E20-42D4-88D8-6B7DED06D9DE}"/>
    <cellStyle name="Millares 109 2 3 3" xfId="9034" xr:uid="{7DC8C831-B08D-43CA-A530-008EB059F098}"/>
    <cellStyle name="Millares 109 2 3 3 2" xfId="21098" xr:uid="{FA2ECBBD-5171-4438-B120-5DFCA92A302E}"/>
    <cellStyle name="Millares 109 2 3 4" xfId="12009" xr:uid="{1FD7084E-51A9-4950-865A-A326F127ED58}"/>
    <cellStyle name="Millares 109 2 3 4 2" xfId="24073" xr:uid="{D586D0E9-DB41-4343-B15B-F7EBC42DD7C4}"/>
    <cellStyle name="Millares 109 2 3 5" xfId="15146" xr:uid="{EDE0EACF-8734-472A-B0F8-E7B939C3F366}"/>
    <cellStyle name="Millares 109 2 4" xfId="3956" xr:uid="{CD4EC928-B344-43C2-9A66-C93023A3ABF7}"/>
    <cellStyle name="Millares 109 2 4 2" xfId="6932" xr:uid="{6B48B74C-1A24-4CCE-BC6A-06F8F285A784}"/>
    <cellStyle name="Millares 109 2 4 2 2" xfId="18996" xr:uid="{CDEEEBB5-AF00-42B7-A21D-DF18A58667D0}"/>
    <cellStyle name="Millares 109 2 4 3" xfId="9908" xr:uid="{1B0D02CB-77AE-47D6-97B3-937C917612B4}"/>
    <cellStyle name="Millares 109 2 4 3 2" xfId="21972" xr:uid="{26B4CA10-C5D1-46EC-9056-DF8F3D706F41}"/>
    <cellStyle name="Millares 109 2 4 4" xfId="12883" xr:uid="{A8362CCE-5935-4A75-8014-A78134943273}"/>
    <cellStyle name="Millares 109 2 4 4 2" xfId="24947" xr:uid="{05405B0C-F5C6-48EB-B07B-A915E5FCCA55}"/>
    <cellStyle name="Millares 109 2 4 5" xfId="16020" xr:uid="{8F81D1F8-025A-421D-B4C5-E70E8AE36471}"/>
    <cellStyle name="Millares 109 2 5" xfId="4395" xr:uid="{3707D0BB-D73F-4B27-BA03-765B43585992}"/>
    <cellStyle name="Millares 109 2 5 2" xfId="16459" xr:uid="{143456AA-077C-4C8D-B4A7-9FA9D311FA12}"/>
    <cellStyle name="Millares 109 2 6" xfId="7371" xr:uid="{C3E1A334-8BCF-4757-A936-4095B0410EA3}"/>
    <cellStyle name="Millares 109 2 6 2" xfId="19435" xr:uid="{56019F43-C8D0-4B31-B704-B3F8D40265ED}"/>
    <cellStyle name="Millares 109 2 7" xfId="10347" xr:uid="{8FFC2EB9-D31A-4973-BFD1-94BC650FB38B}"/>
    <cellStyle name="Millares 109 2 7 2" xfId="22411" xr:uid="{2478BFD0-EBF9-427C-A0BA-C4203B546B69}"/>
    <cellStyle name="Millares 109 2 8" xfId="13420" xr:uid="{24990C62-D073-4504-A145-0565B91054A2}"/>
    <cellStyle name="Millares 109 3" xfId="1531" xr:uid="{162E6863-B112-4A89-8C1D-E4D362BC66DD}"/>
    <cellStyle name="Millares 109 3 2" xfId="1916" xr:uid="{CA245D42-651D-4E56-9522-96D005AEB078}"/>
    <cellStyle name="Millares 109 3 2 2" xfId="4892" xr:uid="{8C3444C1-EA5B-41BF-ABAF-0986311551EA}"/>
    <cellStyle name="Millares 109 3 2 2 2" xfId="16956" xr:uid="{C7C33A35-C383-44FB-9937-70777EFC7E56}"/>
    <cellStyle name="Millares 109 3 2 3" xfId="7868" xr:uid="{6FF5995E-D6E3-49C8-BE89-B14B8B65D5F5}"/>
    <cellStyle name="Millares 109 3 2 3 2" xfId="19932" xr:uid="{CC6B3105-E74E-4B18-A515-EC5C2FB3A60A}"/>
    <cellStyle name="Millares 109 3 2 4" xfId="10843" xr:uid="{982D1123-1608-48EE-B748-A38C74DD899D}"/>
    <cellStyle name="Millares 109 3 2 4 2" xfId="22907" xr:uid="{FEEAD921-9DFA-4FAA-8E43-69E03B360A85}"/>
    <cellStyle name="Millares 109 3 2 5" xfId="13980" xr:uid="{8991D90B-76B2-405E-A36B-F789E9C99027}"/>
    <cellStyle name="Millares 109 3 3" xfId="2791" xr:uid="{C4F00B70-0B5E-475F-BC80-3BBE7BE7C05B}"/>
    <cellStyle name="Millares 109 3 3 2" xfId="5767" xr:uid="{9E4CBB9F-51A2-4CB4-A5F8-C8E03801B1CD}"/>
    <cellStyle name="Millares 109 3 3 2 2" xfId="17831" xr:uid="{DB931EF4-40B0-477C-9E22-256F323E9D47}"/>
    <cellStyle name="Millares 109 3 3 3" xfId="8743" xr:uid="{64ECED76-7990-464F-9953-8260C17B6ED1}"/>
    <cellStyle name="Millares 109 3 3 3 2" xfId="20807" xr:uid="{34495F3B-D3C8-47DF-9FD2-048E77E54E5D}"/>
    <cellStyle name="Millares 109 3 3 4" xfId="11718" xr:uid="{5FF99CAF-B96C-4CDD-A13B-B5A27D3E95CB}"/>
    <cellStyle name="Millares 109 3 3 4 2" xfId="23782" xr:uid="{6423A124-654A-4207-9EA4-E92A5D55497D}"/>
    <cellStyle name="Millares 109 3 3 5" xfId="14855" xr:uid="{5961C69C-6825-4402-8DB0-840B16E48174}"/>
    <cellStyle name="Millares 109 3 4" xfId="3665" xr:uid="{427BA81D-D6D6-486D-B238-8D1A4C24B8B8}"/>
    <cellStyle name="Millares 109 3 4 2" xfId="6641" xr:uid="{09148151-F74C-4F4C-B1F5-DE6E536BC699}"/>
    <cellStyle name="Millares 109 3 4 2 2" xfId="18705" xr:uid="{83240E0C-5488-47C6-9682-D0204C3C853E}"/>
    <cellStyle name="Millares 109 3 4 3" xfId="9617" xr:uid="{DA791672-84F1-4D2A-BF35-C68BB658FA6C}"/>
    <cellStyle name="Millares 109 3 4 3 2" xfId="21681" xr:uid="{F68F2562-C48E-41C7-87E7-7100698B0540}"/>
    <cellStyle name="Millares 109 3 4 4" xfId="12592" xr:uid="{859DBC97-6CCD-4A27-97A7-7C6C0EA0FD89}"/>
    <cellStyle name="Millares 109 3 4 4 2" xfId="24656" xr:uid="{3D49F439-11CD-4872-AC57-622783AE1D35}"/>
    <cellStyle name="Millares 109 3 4 5" xfId="15729" xr:uid="{92C34E59-FE44-43B3-ACA7-25EFE9F85D00}"/>
    <cellStyle name="Millares 109 3 5" xfId="4533" xr:uid="{566E69EE-4074-49E2-8FF9-7DD6E0550D2C}"/>
    <cellStyle name="Millares 109 3 5 2" xfId="16597" xr:uid="{492AFC9D-7DF3-4FAF-885D-52B034793AA4}"/>
    <cellStyle name="Millares 109 3 6" xfId="7509" xr:uid="{A38F1A85-4861-44B8-8B07-2703664DB67A}"/>
    <cellStyle name="Millares 109 3 6 2" xfId="19573" xr:uid="{71897BD8-0F14-409B-ACE5-EC0AD4B25F72}"/>
    <cellStyle name="Millares 109 3 7" xfId="10484" xr:uid="{AD1A3F56-79A7-47EF-9799-7C9A65C07719}"/>
    <cellStyle name="Millares 109 3 7 2" xfId="22548" xr:uid="{49618D30-A880-413D-BBE3-71748C0455B1}"/>
    <cellStyle name="Millares 109 3 8" xfId="13621" xr:uid="{4D7346D7-A8AA-4D60-932A-031F72E3977E}"/>
    <cellStyle name="Millares 109 4" xfId="1606" xr:uid="{D2DD8709-EBF8-4875-991E-BCA6215AEEAD}"/>
    <cellStyle name="Millares 109 4 2" xfId="4600" xr:uid="{134B1C8A-CD50-4414-A681-E8DE740D3665}"/>
    <cellStyle name="Millares 109 4 2 2" xfId="16664" xr:uid="{087D46F8-B5C5-49EB-9DC4-64970C588D45}"/>
    <cellStyle name="Millares 109 4 3" xfId="7576" xr:uid="{B85F1083-E04F-4DCC-9B99-EE3A8BC11522}"/>
    <cellStyle name="Millares 109 4 3 2" xfId="19640" xr:uid="{65F05AF2-BB4D-40E0-BC68-45C530F7BB20}"/>
    <cellStyle name="Millares 109 4 4" xfId="10551" xr:uid="{36AA740A-B9B1-4F72-9780-8FFDCE091802}"/>
    <cellStyle name="Millares 109 4 4 2" xfId="22615" xr:uid="{716336B3-2EED-4F70-B1E4-196B1D8E6F85}"/>
    <cellStyle name="Millares 109 4 5" xfId="13688" xr:uid="{58553987-1AC9-4D00-BAFA-D9B5220E4743}"/>
    <cellStyle name="Millares 109 5" xfId="2499" xr:uid="{B534C43B-511C-4D76-8B7E-5BA77E42F92E}"/>
    <cellStyle name="Millares 109 5 2" xfId="5475" xr:uid="{7E6AF8C4-54E6-40FA-950A-A73047DFC708}"/>
    <cellStyle name="Millares 109 5 2 2" xfId="17539" xr:uid="{1A2F39DB-1AFC-454A-98FB-5FC741682B29}"/>
    <cellStyle name="Millares 109 5 3" xfId="8451" xr:uid="{7629DF18-93A5-4CDD-8BE8-AA31E64630E6}"/>
    <cellStyle name="Millares 109 5 3 2" xfId="20515" xr:uid="{E7AE7CB8-FC2B-4367-A7CD-D45424D35397}"/>
    <cellStyle name="Millares 109 5 4" xfId="11426" xr:uid="{11299239-EAAD-4F67-95A7-BA5305015435}"/>
    <cellStyle name="Millares 109 5 4 2" xfId="23490" xr:uid="{2149F7F1-AD33-4CDB-9955-CCF0D464D358}"/>
    <cellStyle name="Millares 109 5 5" xfId="14563" xr:uid="{418C48F8-509F-4A21-BED0-98CEC9FF3C91}"/>
    <cellStyle name="Millares 109 6" xfId="3373" xr:uid="{2CFC0EBF-9D8F-4DB6-A9CE-6669C417A777}"/>
    <cellStyle name="Millares 109 6 2" xfId="6349" xr:uid="{B5F46AC3-78CE-44FE-99A4-B85A5FC11DD7}"/>
    <cellStyle name="Millares 109 6 2 2" xfId="18413" xr:uid="{4304E92D-6E4D-4402-9F49-9E8B3896AB0A}"/>
    <cellStyle name="Millares 109 6 3" xfId="9325" xr:uid="{92C91EB2-6F51-4A1F-BA1E-E209B0C8CDDC}"/>
    <cellStyle name="Millares 109 6 3 2" xfId="21389" xr:uid="{9147313F-BE62-44D5-A16A-F89F206D164D}"/>
    <cellStyle name="Millares 109 6 4" xfId="12300" xr:uid="{E8D4D70E-DB45-43C6-A27D-8FFA302F43FA}"/>
    <cellStyle name="Millares 109 6 4 2" xfId="24364" xr:uid="{0A7DA003-47D4-4F3D-AF1B-8AF01B9E34BD}"/>
    <cellStyle name="Millares 109 6 5" xfId="15437" xr:uid="{D68C6CBC-09C4-4544-BC77-10936CFB94EE}"/>
    <cellStyle name="Millares 109 7" xfId="1246" xr:uid="{9504E609-B859-4DC5-90AD-CBAA63524399}"/>
    <cellStyle name="Millares 109 7 2" xfId="13419" xr:uid="{E78D0EF3-7624-453C-B88C-7ADAE8068BF2}"/>
    <cellStyle name="Millares 109 8" xfId="4394" xr:uid="{72540569-1005-40D4-9869-65A4FB5C2E8D}"/>
    <cellStyle name="Millares 109 8 2" xfId="16458" xr:uid="{1D12BF2A-501B-4911-BF2A-97EA6BD59F6F}"/>
    <cellStyle name="Millares 109 9" xfId="7370" xr:uid="{F1AC06F2-0145-482E-82A2-2FA2CFD3738F}"/>
    <cellStyle name="Millares 109 9 2" xfId="19434" xr:uid="{D629C2A8-BCC0-4C37-95A9-B10A40CDB42B}"/>
    <cellStyle name="Millares 11" xfId="342" xr:uid="{00000000-0005-0000-0000-00006A010000}"/>
    <cellStyle name="Millares 11 2" xfId="343" xr:uid="{00000000-0005-0000-0000-00006B010000}"/>
    <cellStyle name="Millares 11 2 2" xfId="708" xr:uid="{00000000-0005-0000-0000-00006C010000}"/>
    <cellStyle name="Millares 11 3" xfId="707" xr:uid="{00000000-0005-0000-0000-00006D010000}"/>
    <cellStyle name="Millares 110" xfId="869" xr:uid="{00000000-0005-0000-0000-00006E010000}"/>
    <cellStyle name="Millares 110 2" xfId="1248" xr:uid="{55A62D12-57E9-4D5C-907D-A844C923873D}"/>
    <cellStyle name="Millares 110 2 2" xfId="2208" xr:uid="{D1EA1288-F4C5-4BE0-8F62-E29FA2DF232D}"/>
    <cellStyle name="Millares 110 2 2 2" xfId="5184" xr:uid="{9F6CED6B-CADB-44E7-9E8C-3F865EDA6761}"/>
    <cellStyle name="Millares 110 2 2 2 2" xfId="17248" xr:uid="{355E0903-B049-46A7-8619-A8586310D19D}"/>
    <cellStyle name="Millares 110 2 2 3" xfId="8160" xr:uid="{FACF81DB-485A-417C-8853-0F46E705D363}"/>
    <cellStyle name="Millares 110 2 2 3 2" xfId="20224" xr:uid="{A41B4E53-86AD-49B2-B123-EA57C53596C0}"/>
    <cellStyle name="Millares 110 2 2 4" xfId="11135" xr:uid="{B55434DB-A5B1-40B7-A2DA-25BDAB5555A5}"/>
    <cellStyle name="Millares 110 2 2 4 2" xfId="23199" xr:uid="{DEDEA7C8-AEB4-462F-AC93-551A64EDCC82}"/>
    <cellStyle name="Millares 110 2 2 5" xfId="14272" xr:uid="{9B3D9BC7-3A42-43A6-AB2F-41504103D2C6}"/>
    <cellStyle name="Millares 110 2 3" xfId="3083" xr:uid="{FBFA3471-F1C9-464B-9489-DD977581EA77}"/>
    <cellStyle name="Millares 110 2 3 2" xfId="6059" xr:uid="{0148D4E6-6A68-41B3-B340-083FA311A3AD}"/>
    <cellStyle name="Millares 110 2 3 2 2" xfId="18123" xr:uid="{9D6023D0-04D4-4162-96C3-7A25D23C95CC}"/>
    <cellStyle name="Millares 110 2 3 3" xfId="9035" xr:uid="{29C66654-246C-489E-B104-AE56068E380E}"/>
    <cellStyle name="Millares 110 2 3 3 2" xfId="21099" xr:uid="{80B4589D-0991-47BB-8D1A-85F9D4035CF5}"/>
    <cellStyle name="Millares 110 2 3 4" xfId="12010" xr:uid="{76C60F2D-A1E4-441B-B023-8F66AA09AF80}"/>
    <cellStyle name="Millares 110 2 3 4 2" xfId="24074" xr:uid="{122A2F78-8B83-41B4-BA85-1EE1B6D75270}"/>
    <cellStyle name="Millares 110 2 3 5" xfId="15147" xr:uid="{9AC83606-F0F8-4E41-8C9D-FB85EF304B36}"/>
    <cellStyle name="Millares 110 2 4" xfId="3957" xr:uid="{6360B4B7-C49B-4009-96B4-7B348A3CF592}"/>
    <cellStyle name="Millares 110 2 4 2" xfId="6933" xr:uid="{D3617C49-67F9-4D76-BAB9-61A4CDA90AB4}"/>
    <cellStyle name="Millares 110 2 4 2 2" xfId="18997" xr:uid="{BB027C81-2121-449F-BE1C-D80F9AF2682E}"/>
    <cellStyle name="Millares 110 2 4 3" xfId="9909" xr:uid="{77A4F363-F2ED-4EB2-9DF6-DFE1CE3404B4}"/>
    <cellStyle name="Millares 110 2 4 3 2" xfId="21973" xr:uid="{96ADFD8C-A29C-4C95-BF8A-8A40E0BAA6DD}"/>
    <cellStyle name="Millares 110 2 4 4" xfId="12884" xr:uid="{A37F23A1-9172-4AF6-8F89-46E36AF8CB8D}"/>
    <cellStyle name="Millares 110 2 4 4 2" xfId="24948" xr:uid="{D3A217CA-A601-48A6-BEB4-1E323D5D3F50}"/>
    <cellStyle name="Millares 110 2 4 5" xfId="16021" xr:uid="{09B7D104-4ACE-408B-82A6-B72ED8A06FB2}"/>
    <cellStyle name="Millares 110 3" xfId="1917" xr:uid="{6FC90CC6-8F95-4928-9E72-4E92D91514AA}"/>
    <cellStyle name="Millares 110 3 2" xfId="2792" xr:uid="{5C44B2FA-8F6C-4FFA-8F2A-D2498E10D1D6}"/>
    <cellStyle name="Millares 110 3 2 2" xfId="5768" xr:uid="{B2902342-0F1E-4DB1-BD64-1907169865B9}"/>
    <cellStyle name="Millares 110 3 2 2 2" xfId="17832" xr:uid="{882D004A-DB79-4779-87E0-0C59E18DEEB1}"/>
    <cellStyle name="Millares 110 3 2 3" xfId="8744" xr:uid="{1A200399-0353-404B-8FED-39DDC38C59C3}"/>
    <cellStyle name="Millares 110 3 2 3 2" xfId="20808" xr:uid="{FE9A26EF-12D8-45B0-8C33-4EED6D8882CC}"/>
    <cellStyle name="Millares 110 3 2 4" xfId="11719" xr:uid="{3D553B41-26E4-45FE-A026-9977AFB1208A}"/>
    <cellStyle name="Millares 110 3 2 4 2" xfId="23783" xr:uid="{350CEC77-E2B2-49DC-BA42-A3B31104A462}"/>
    <cellStyle name="Millares 110 3 2 5" xfId="14856" xr:uid="{8323EB2B-BC22-4372-8C12-A9E7E7A44422}"/>
    <cellStyle name="Millares 110 3 3" xfId="3666" xr:uid="{E1CEDF89-F0A0-4C80-A3E5-24037EE50D04}"/>
    <cellStyle name="Millares 110 3 3 2" xfId="6642" xr:uid="{995A484D-56EF-427A-9FBD-2310D17E612B}"/>
    <cellStyle name="Millares 110 3 3 2 2" xfId="18706" xr:uid="{06B123AA-ACC2-42AB-B378-36450AD7B1A5}"/>
    <cellStyle name="Millares 110 3 3 3" xfId="9618" xr:uid="{084E8462-3BA9-4925-A0A2-F372FE36C0BE}"/>
    <cellStyle name="Millares 110 3 3 3 2" xfId="21682" xr:uid="{DEA001F8-D36A-4995-A62A-D4E3762B55D6}"/>
    <cellStyle name="Millares 110 3 3 4" xfId="12593" xr:uid="{66F69060-50B8-48AD-AB6C-D54850455C18}"/>
    <cellStyle name="Millares 110 3 3 4 2" xfId="24657" xr:uid="{276ED4EA-D90D-44C8-B8F5-735FC52B8897}"/>
    <cellStyle name="Millares 110 3 3 5" xfId="15730" xr:uid="{AD69ABF6-AB94-47D1-9E2D-BFB9EEAF168D}"/>
    <cellStyle name="Millares 110 3 4" xfId="4893" xr:uid="{A055D5BB-7BFB-4AC9-9790-2CE75F661D22}"/>
    <cellStyle name="Millares 110 3 4 2" xfId="16957" xr:uid="{9A35521F-09FB-4C31-A788-47B2CA90BFA6}"/>
    <cellStyle name="Millares 110 3 5" xfId="7869" xr:uid="{29808B2B-7F1C-4824-822D-6E22D928823D}"/>
    <cellStyle name="Millares 110 3 5 2" xfId="19933" xr:uid="{374CE34A-E37A-4A5B-8E3A-B2E7B25838C3}"/>
    <cellStyle name="Millares 110 3 6" xfId="10844" xr:uid="{CBAA531F-A2C9-40B7-8C0F-5A524831D197}"/>
    <cellStyle name="Millares 110 3 6 2" xfId="22908" xr:uid="{9CF664A5-7944-4057-BF28-5F7C8C74CBE7}"/>
    <cellStyle name="Millares 110 3 7" xfId="13981" xr:uid="{D1A3889D-2E4B-4A3A-A93C-37F2E2B99BFF}"/>
    <cellStyle name="Millares 110 4" xfId="1607" xr:uid="{FD9A0D2E-EF9D-492D-AFEF-04050913E24E}"/>
    <cellStyle name="Millares 110 4 2" xfId="4601" xr:uid="{BA51F03A-8801-4470-94F5-2B64BE472E56}"/>
    <cellStyle name="Millares 110 4 2 2" xfId="16665" xr:uid="{C4020F04-CED1-476D-8BD7-970A075EBBB3}"/>
    <cellStyle name="Millares 110 4 3" xfId="7577" xr:uid="{A62F53D4-09D1-4B9C-8537-B2384F6310C6}"/>
    <cellStyle name="Millares 110 4 3 2" xfId="19641" xr:uid="{076D5535-1EA2-44C2-BF9E-46599B1628CD}"/>
    <cellStyle name="Millares 110 4 4" xfId="10552" xr:uid="{60D04947-49C1-40D3-A43B-155B8B0107C8}"/>
    <cellStyle name="Millares 110 4 4 2" xfId="22616" xr:uid="{FBBA9DA7-A418-49ED-AA2E-6E3E94182B66}"/>
    <cellStyle name="Millares 110 4 5" xfId="13689" xr:uid="{793E3AEB-83C8-4E82-A23E-58DA967A5FEF}"/>
    <cellStyle name="Millares 110 5" xfId="2500" xr:uid="{0CC915EE-0CA4-4660-A2A7-302BD05AD21D}"/>
    <cellStyle name="Millares 110 5 2" xfId="5476" xr:uid="{4BF988C1-9217-49D0-B09E-8DACE554C855}"/>
    <cellStyle name="Millares 110 5 2 2" xfId="17540" xr:uid="{841502A6-F987-4B9F-B3A4-D1BC388660D0}"/>
    <cellStyle name="Millares 110 5 3" xfId="8452" xr:uid="{0C871166-D7E3-4C5B-9A8C-5CB12919EE15}"/>
    <cellStyle name="Millares 110 5 3 2" xfId="20516" xr:uid="{E5D9D176-4D8C-4F54-B652-D48AAD3B25E8}"/>
    <cellStyle name="Millares 110 5 4" xfId="11427" xr:uid="{04F49BD3-6D6D-4435-B587-54546063BC98}"/>
    <cellStyle name="Millares 110 5 4 2" xfId="23491" xr:uid="{D03385A3-BCE8-482B-B844-2D6406B18441}"/>
    <cellStyle name="Millares 110 5 5" xfId="14564" xr:uid="{A0300254-50F5-4557-A328-0826FE47151E}"/>
    <cellStyle name="Millares 110 6" xfId="3374" xr:uid="{4952FE5D-15D6-47ED-87CC-F34CA5F4092A}"/>
    <cellStyle name="Millares 110 6 2" xfId="6350" xr:uid="{1FFBDCCE-6B2B-4196-9270-4CFCAACAE50C}"/>
    <cellStyle name="Millares 110 6 2 2" xfId="18414" xr:uid="{F96328A1-A12E-44D4-AC0D-44048DE86DCF}"/>
    <cellStyle name="Millares 110 6 3" xfId="9326" xr:uid="{20F48043-37E5-4742-B4E4-D6D99AC7E6A1}"/>
    <cellStyle name="Millares 110 6 3 2" xfId="21390" xr:uid="{D7E8E57F-01E4-4180-BDF2-0872AFC168CA}"/>
    <cellStyle name="Millares 110 6 4" xfId="12301" xr:uid="{F488DEF1-3E34-4ADA-856A-31FDB04B9B26}"/>
    <cellStyle name="Millares 110 6 4 2" xfId="24365" xr:uid="{77464FCE-7098-4D0C-A1E1-E30F879F0AD6}"/>
    <cellStyle name="Millares 110 6 5" xfId="15438" xr:uid="{B05B0F84-5565-4FA6-BFCF-CD3EAC1419E9}"/>
    <cellStyle name="Millares 111" xfId="873" xr:uid="{00000000-0005-0000-0000-00006F010000}"/>
    <cellStyle name="Millares 111 10" xfId="10348" xr:uid="{A5BC3253-3EA1-408C-8E6A-BE6BEED64214}"/>
    <cellStyle name="Millares 111 10 2" xfId="22412" xr:uid="{197C2D19-3D20-4770-89F1-5032053C060A}"/>
    <cellStyle name="Millares 111 11" xfId="13229" xr:uid="{947E4905-2E23-4E2D-915F-B4670ECA0248}"/>
    <cellStyle name="Millares 111 2" xfId="1250" xr:uid="{B687CF30-D328-4F20-8D4F-126C534A7282}"/>
    <cellStyle name="Millares 111 2 2" xfId="2209" xr:uid="{280630FE-F1A5-4F3D-9823-3FF1C8BFA421}"/>
    <cellStyle name="Millares 111 2 2 2" xfId="5185" xr:uid="{9D643126-212E-48E7-B927-7ECFFD0D95BB}"/>
    <cellStyle name="Millares 111 2 2 2 2" xfId="17249" xr:uid="{2F55739A-32FD-4BB2-A72C-C5BE21C1BA63}"/>
    <cellStyle name="Millares 111 2 2 3" xfId="8161" xr:uid="{D8108B34-0100-4C73-87AF-0FC26C535371}"/>
    <cellStyle name="Millares 111 2 2 3 2" xfId="20225" xr:uid="{C4B7385F-DB5D-4A34-B441-CD63DFA7FBB3}"/>
    <cellStyle name="Millares 111 2 2 4" xfId="11136" xr:uid="{60B5E7E7-055C-49E2-AEFE-FDC97E148C73}"/>
    <cellStyle name="Millares 111 2 2 4 2" xfId="23200" xr:uid="{63A239F4-B4FB-4831-ACB7-F70B3F9B8E3A}"/>
    <cellStyle name="Millares 111 2 2 5" xfId="14273" xr:uid="{9DB97842-F017-46C1-B80E-9987785A79D1}"/>
    <cellStyle name="Millares 111 2 3" xfId="3084" xr:uid="{4560E9E0-C721-41AC-8821-2610148CF314}"/>
    <cellStyle name="Millares 111 2 3 2" xfId="6060" xr:uid="{468BA1FF-FFF5-4D73-B26B-A4C179EC0EF2}"/>
    <cellStyle name="Millares 111 2 3 2 2" xfId="18124" xr:uid="{5DDB7241-D8D7-4880-BEAC-51464ED69D14}"/>
    <cellStyle name="Millares 111 2 3 3" xfId="9036" xr:uid="{BB18B3E5-48A0-4242-AD29-7E37F8E80206}"/>
    <cellStyle name="Millares 111 2 3 3 2" xfId="21100" xr:uid="{228B1A84-419E-4471-89F4-D3A20D9DD0D2}"/>
    <cellStyle name="Millares 111 2 3 4" xfId="12011" xr:uid="{4C231C89-368B-4430-9834-832D74728F43}"/>
    <cellStyle name="Millares 111 2 3 4 2" xfId="24075" xr:uid="{E7767223-F01D-4DE9-B816-777F950984D6}"/>
    <cellStyle name="Millares 111 2 3 5" xfId="15148" xr:uid="{D8135169-0425-4398-BB50-0BDA5C4064A5}"/>
    <cellStyle name="Millares 111 2 4" xfId="3958" xr:uid="{F07ECF02-A4D4-4599-8D7E-F8B29D7E43FE}"/>
    <cellStyle name="Millares 111 2 4 2" xfId="6934" xr:uid="{21F08690-8A3E-4263-B4F1-F797348DE6E7}"/>
    <cellStyle name="Millares 111 2 4 2 2" xfId="18998" xr:uid="{339E22AF-04AA-4630-9433-21F85EEFB7EA}"/>
    <cellStyle name="Millares 111 2 4 3" xfId="9910" xr:uid="{6E9DB646-2760-4DF3-8661-39AC4A0255A9}"/>
    <cellStyle name="Millares 111 2 4 3 2" xfId="21974" xr:uid="{6ECF35F9-AF91-4127-9CC2-34E36513AEDD}"/>
    <cellStyle name="Millares 111 2 4 4" xfId="12885" xr:uid="{954C448E-9E65-4307-A249-2DD195CA85D3}"/>
    <cellStyle name="Millares 111 2 4 4 2" xfId="24949" xr:uid="{5DCAB7CC-9244-47FC-B860-99900A128908}"/>
    <cellStyle name="Millares 111 2 4 5" xfId="16022" xr:uid="{E6B74ADB-4789-4548-8CC1-14CFBA4F0F46}"/>
    <cellStyle name="Millares 111 3" xfId="1561" xr:uid="{D3475FA3-86A4-49FB-BE7B-23F2FED4F845}"/>
    <cellStyle name="Millares 111 3 2" xfId="1918" xr:uid="{322234A9-FAF0-464B-89D8-6D2B929C5DAE}"/>
    <cellStyle name="Millares 111 3 2 2" xfId="4894" xr:uid="{DFDE0B50-4D71-4B94-9A98-E652F412C978}"/>
    <cellStyle name="Millares 111 3 2 2 2" xfId="16958" xr:uid="{2E000083-CB70-424D-B53B-3643CA7C13BF}"/>
    <cellStyle name="Millares 111 3 2 3" xfId="7870" xr:uid="{5DC40E58-2A4A-427A-AC21-57764E5B1489}"/>
    <cellStyle name="Millares 111 3 2 3 2" xfId="19934" xr:uid="{CA91A074-CBDF-47B3-8BE6-115E6ECB1A6B}"/>
    <cellStyle name="Millares 111 3 2 4" xfId="10845" xr:uid="{3EB5F143-1E27-4722-A7EB-AA0EC54927BC}"/>
    <cellStyle name="Millares 111 3 2 4 2" xfId="22909" xr:uid="{9DFC8CE3-47D4-4EBF-93D7-A8DC4291D1BE}"/>
    <cellStyle name="Millares 111 3 2 5" xfId="13982" xr:uid="{81A457B9-8E79-4F58-B87A-D06A3B919886}"/>
    <cellStyle name="Millares 111 3 3" xfId="2793" xr:uid="{F9330DF7-0557-4650-8EE6-CA94BCD5520A}"/>
    <cellStyle name="Millares 111 3 3 2" xfId="5769" xr:uid="{AFA43845-8102-4FB8-BE56-53D67050877E}"/>
    <cellStyle name="Millares 111 3 3 2 2" xfId="17833" xr:uid="{122DF59F-5DE2-45E0-8F02-34928FD94DBD}"/>
    <cellStyle name="Millares 111 3 3 3" xfId="8745" xr:uid="{F597B2A4-2378-4970-AB03-B4141FE67B61}"/>
    <cellStyle name="Millares 111 3 3 3 2" xfId="20809" xr:uid="{0198ED43-58FE-4C38-8B32-98E6A9B233B2}"/>
    <cellStyle name="Millares 111 3 3 4" xfId="11720" xr:uid="{0D61EAF0-87CC-4724-A415-807D3508BE01}"/>
    <cellStyle name="Millares 111 3 3 4 2" xfId="23784" xr:uid="{852D0426-878A-4C71-978E-59F3D79B104B}"/>
    <cellStyle name="Millares 111 3 3 5" xfId="14857" xr:uid="{8B93A58B-9C78-4FA2-869D-2E0005FFC1EB}"/>
    <cellStyle name="Millares 111 3 4" xfId="3667" xr:uid="{39A35495-4141-4FCE-91E2-5A1177562B22}"/>
    <cellStyle name="Millares 111 3 4 2" xfId="6643" xr:uid="{72CED5CD-812A-4165-BC6D-63502BD0D1ED}"/>
    <cellStyle name="Millares 111 3 4 2 2" xfId="18707" xr:uid="{13030AEE-B50C-475A-A513-9E8A43C2EBC4}"/>
    <cellStyle name="Millares 111 3 4 3" xfId="9619" xr:uid="{76489EFE-E02C-4F25-A7A9-9D7D63065B74}"/>
    <cellStyle name="Millares 111 3 4 3 2" xfId="21683" xr:uid="{BCA84EA4-CE24-437C-9952-16AEF58B9F4E}"/>
    <cellStyle name="Millares 111 3 4 4" xfId="12594" xr:uid="{BFA4E794-191B-4C1E-B7A8-CEAB68B39D67}"/>
    <cellStyle name="Millares 111 3 4 4 2" xfId="24658" xr:uid="{836F72FE-832F-4541-980A-B5DAB0668505}"/>
    <cellStyle name="Millares 111 3 4 5" xfId="15731" xr:uid="{B8EE3709-B8C5-4DDA-93C1-019425A92AEF}"/>
    <cellStyle name="Millares 111 3 5" xfId="4563" xr:uid="{E6C3F37F-E88C-400D-A8FD-B9162076C825}"/>
    <cellStyle name="Millares 111 3 5 2" xfId="16627" xr:uid="{C0352122-7152-412D-BA28-8340C0A9AD34}"/>
    <cellStyle name="Millares 111 3 6" xfId="7539" xr:uid="{AC6E1872-B713-4D69-8A74-947D854C90CA}"/>
    <cellStyle name="Millares 111 3 6 2" xfId="19603" xr:uid="{57F052CA-16CF-4C48-A157-F7033B47A02A}"/>
    <cellStyle name="Millares 111 3 7" xfId="10514" xr:uid="{50802F98-FAF1-4F62-BACB-5F851BF1F080}"/>
    <cellStyle name="Millares 111 3 7 2" xfId="22578" xr:uid="{920B79A7-0778-4389-8380-80EB878834BD}"/>
    <cellStyle name="Millares 111 3 8" xfId="13651" xr:uid="{C8A445C1-1D7F-4FB2-A318-5B5179E59FE1}"/>
    <cellStyle name="Millares 111 4" xfId="1608" xr:uid="{2783A2F1-9D63-497A-AFE6-EC671B3951FC}"/>
    <cellStyle name="Millares 111 4 2" xfId="4602" xr:uid="{7FF7259A-E486-4D69-B9D8-9D4F833A2726}"/>
    <cellStyle name="Millares 111 4 2 2" xfId="16666" xr:uid="{2385E14F-E21B-4101-888D-F31E2E7BD73C}"/>
    <cellStyle name="Millares 111 4 3" xfId="7578" xr:uid="{1DF99E98-5736-40F2-B6C6-DA3C4504E874}"/>
    <cellStyle name="Millares 111 4 3 2" xfId="19642" xr:uid="{99D5F049-EA0B-4797-8E46-40FF7B9A99BE}"/>
    <cellStyle name="Millares 111 4 4" xfId="10553" xr:uid="{F01452C1-BF0C-462E-B463-7A2A28B10011}"/>
    <cellStyle name="Millares 111 4 4 2" xfId="22617" xr:uid="{9F5E00C7-7A13-41D7-A91A-752C283BCE1D}"/>
    <cellStyle name="Millares 111 4 5" xfId="13690" xr:uid="{DB68EB8C-83EE-4215-9305-139C73E70C81}"/>
    <cellStyle name="Millares 111 5" xfId="2501" xr:uid="{8CE8733A-3DB5-4AEA-85F4-B9CFFE3614EA}"/>
    <cellStyle name="Millares 111 5 2" xfId="5477" xr:uid="{E37B4723-CBDF-4CD8-9B40-4CC0E2441D75}"/>
    <cellStyle name="Millares 111 5 2 2" xfId="17541" xr:uid="{DA57C6F7-7034-4E51-AA17-D4A7432CAB8D}"/>
    <cellStyle name="Millares 111 5 3" xfId="8453" xr:uid="{82D1501C-B1FB-403A-84B0-B01F107FCDD2}"/>
    <cellStyle name="Millares 111 5 3 2" xfId="20517" xr:uid="{427A909B-C628-431E-97CA-1D59F349459E}"/>
    <cellStyle name="Millares 111 5 4" xfId="11428" xr:uid="{F915D795-5489-4FCF-BC30-075F1EEC06E1}"/>
    <cellStyle name="Millares 111 5 4 2" xfId="23492" xr:uid="{28C95756-5710-42FC-9E74-9CB00CF25E41}"/>
    <cellStyle name="Millares 111 5 5" xfId="14565" xr:uid="{C2AA006E-C103-4EC6-9B0A-A21827E8AFA0}"/>
    <cellStyle name="Millares 111 6" xfId="3375" xr:uid="{5F86AF45-31B7-4CAA-9799-E9D1E719DB99}"/>
    <cellStyle name="Millares 111 6 2" xfId="6351" xr:uid="{86997704-02C6-43F9-BCF1-21887D7A8917}"/>
    <cellStyle name="Millares 111 6 2 2" xfId="18415" xr:uid="{B0CA1015-1530-4A94-9A9B-81D952ADAC89}"/>
    <cellStyle name="Millares 111 6 3" xfId="9327" xr:uid="{E0E9E5B2-16C6-4DBB-BBAF-AE972D8B886D}"/>
    <cellStyle name="Millares 111 6 3 2" xfId="21391" xr:uid="{C276E043-E5CA-46FB-A8D9-3AB2C2401615}"/>
    <cellStyle name="Millares 111 6 4" xfId="12302" xr:uid="{0D8A43D1-9185-49D5-91B3-A194A26EE79C}"/>
    <cellStyle name="Millares 111 6 4 2" xfId="24366" xr:uid="{5936A992-B78B-44E6-BC0F-751C868A94E9}"/>
    <cellStyle name="Millares 111 6 5" xfId="15439" xr:uid="{F5044FF8-D7DB-4961-8E1F-DF15655BD6B1}"/>
    <cellStyle name="Millares 111 7" xfId="1249" xr:uid="{79835CCB-7887-4F39-A711-CA84487AC509}"/>
    <cellStyle name="Millares 111 7 2" xfId="13421" xr:uid="{0747A5E6-1BAB-4A2A-B9B3-8C38AE525EAD}"/>
    <cellStyle name="Millares 111 8" xfId="4396" xr:uid="{EFAD8486-AACB-4507-AE83-08634D63BD49}"/>
    <cellStyle name="Millares 111 8 2" xfId="16460" xr:uid="{D3037DE8-6042-4532-B927-A22B38C2DFD9}"/>
    <cellStyle name="Millares 111 9" xfId="7372" xr:uid="{B354A851-E4CD-4E28-BAFD-289265AF2DD1}"/>
    <cellStyle name="Millares 111 9 2" xfId="19436" xr:uid="{06CC02E7-943D-4890-B080-C64A7BD82C5A}"/>
    <cellStyle name="Millares 112" xfId="875" xr:uid="{00000000-0005-0000-0000-000070010000}"/>
    <cellStyle name="Millares 112 10" xfId="10349" xr:uid="{91F4EB4D-C429-470E-856B-6D17ECCC4A32}"/>
    <cellStyle name="Millares 112 10 2" xfId="22413" xr:uid="{67444063-DF83-43BF-9DF9-F14504C73997}"/>
    <cellStyle name="Millares 112 11" xfId="13231" xr:uid="{DC567538-7143-4384-82FD-6A891C09D10C}"/>
    <cellStyle name="Millares 112 2" xfId="1252" xr:uid="{16A0A9B7-7E7B-47BA-9C01-916706558BDF}"/>
    <cellStyle name="Millares 112 2 2" xfId="2210" xr:uid="{E2AD3B3D-38E8-4BBB-A4E9-E115445FCD34}"/>
    <cellStyle name="Millares 112 2 2 2" xfId="5186" xr:uid="{2B073585-9931-49BE-828D-2E411272461B}"/>
    <cellStyle name="Millares 112 2 2 2 2" xfId="17250" xr:uid="{749BEDF1-1485-4011-92B2-73189A46E053}"/>
    <cellStyle name="Millares 112 2 2 3" xfId="8162" xr:uid="{DFF64762-F32D-491E-A171-FADEF15D7C3D}"/>
    <cellStyle name="Millares 112 2 2 3 2" xfId="20226" xr:uid="{662FEF96-F3DB-4940-9BCC-62FCC4025E2F}"/>
    <cellStyle name="Millares 112 2 2 4" xfId="11137" xr:uid="{5AF6CEFF-E40B-4DB4-97EA-E6555DB23A1B}"/>
    <cellStyle name="Millares 112 2 2 4 2" xfId="23201" xr:uid="{FE24B556-4731-4CC8-B9B4-EDAAB673B597}"/>
    <cellStyle name="Millares 112 2 2 5" xfId="14274" xr:uid="{69F5014E-A1D9-4E3F-8661-1B9F991D1E29}"/>
    <cellStyle name="Millares 112 2 3" xfId="3085" xr:uid="{6ED5F123-01C7-40A1-9D93-518CBF5D0A91}"/>
    <cellStyle name="Millares 112 2 3 2" xfId="6061" xr:uid="{4B015544-89F4-4992-96C0-0E9B21006F97}"/>
    <cellStyle name="Millares 112 2 3 2 2" xfId="18125" xr:uid="{7C56274E-3051-4A11-9B1B-D9F011A63ED2}"/>
    <cellStyle name="Millares 112 2 3 3" xfId="9037" xr:uid="{3BAFA079-A45E-4AFF-8301-300D695A04D1}"/>
    <cellStyle name="Millares 112 2 3 3 2" xfId="21101" xr:uid="{FA050E9D-DB6B-4EF1-9392-7F047844371E}"/>
    <cellStyle name="Millares 112 2 3 4" xfId="12012" xr:uid="{BC1D657A-7959-4297-BCDE-5C3452E1EBEE}"/>
    <cellStyle name="Millares 112 2 3 4 2" xfId="24076" xr:uid="{69D60D4D-7D21-452B-9EF8-4CD2E3E562F1}"/>
    <cellStyle name="Millares 112 2 3 5" xfId="15149" xr:uid="{127DC475-FC8D-43CF-B66B-D23FF83657D5}"/>
    <cellStyle name="Millares 112 2 4" xfId="3959" xr:uid="{036220E1-9E45-4A60-8790-B1B0268865F9}"/>
    <cellStyle name="Millares 112 2 4 2" xfId="6935" xr:uid="{FB316ABE-BA06-42E0-A3BD-ABFB82230D63}"/>
    <cellStyle name="Millares 112 2 4 2 2" xfId="18999" xr:uid="{F3183374-3753-4975-8D98-C294AF816C29}"/>
    <cellStyle name="Millares 112 2 4 3" xfId="9911" xr:uid="{5B70283A-2996-47B1-A7E0-10FB40EE4C83}"/>
    <cellStyle name="Millares 112 2 4 3 2" xfId="21975" xr:uid="{4D884BAE-31BA-439F-99B1-BE34F081B436}"/>
    <cellStyle name="Millares 112 2 4 4" xfId="12886" xr:uid="{C7CA1CD9-C53C-41DC-8C01-47F92B24DDAF}"/>
    <cellStyle name="Millares 112 2 4 4 2" xfId="24950" xr:uid="{78465FF4-DC16-4EC0-9C21-6D34A635DE4B}"/>
    <cellStyle name="Millares 112 2 4 5" xfId="16023" xr:uid="{FD6F3DA4-0C0B-464C-A870-B2D7F34C1C38}"/>
    <cellStyle name="Millares 112 3" xfId="1563" xr:uid="{63ACCEE9-1791-453D-A740-A42C3B8A04B1}"/>
    <cellStyle name="Millares 112 3 2" xfId="1919" xr:uid="{FA6269BD-5368-4822-A3A3-9D5B8F9C049B}"/>
    <cellStyle name="Millares 112 3 2 2" xfId="4895" xr:uid="{8C4C86BB-6FBC-4AAF-9193-00EF2F4FF2D7}"/>
    <cellStyle name="Millares 112 3 2 2 2" xfId="16959" xr:uid="{040D5F65-B123-475D-A45F-D4EC080C76BD}"/>
    <cellStyle name="Millares 112 3 2 3" xfId="7871" xr:uid="{82030A24-3F02-4067-BF15-58104A9F396A}"/>
    <cellStyle name="Millares 112 3 2 3 2" xfId="19935" xr:uid="{0FA1E7B5-1C14-4BEC-B771-F06B85EC742B}"/>
    <cellStyle name="Millares 112 3 2 4" xfId="10846" xr:uid="{22674D0A-649D-4B4E-A6B8-94AD453E59DA}"/>
    <cellStyle name="Millares 112 3 2 4 2" xfId="22910" xr:uid="{418E9216-9341-42BE-B3D2-8C53DBEADCF4}"/>
    <cellStyle name="Millares 112 3 2 5" xfId="13983" xr:uid="{1F9F7FCE-41C6-4B55-8374-19BA6FB0FCD3}"/>
    <cellStyle name="Millares 112 3 3" xfId="2794" xr:uid="{05250961-2ACC-4433-AD2F-78A01C9F0B77}"/>
    <cellStyle name="Millares 112 3 3 2" xfId="5770" xr:uid="{C5DCAC15-F114-432C-96F4-034D5D9FD9E4}"/>
    <cellStyle name="Millares 112 3 3 2 2" xfId="17834" xr:uid="{375353E3-8717-40CD-AD17-17C2ACDBD90D}"/>
    <cellStyle name="Millares 112 3 3 3" xfId="8746" xr:uid="{3AF9FA15-7961-4D8E-95A5-48637F603060}"/>
    <cellStyle name="Millares 112 3 3 3 2" xfId="20810" xr:uid="{C372D33E-55D8-4317-A1BD-935EE39A66F2}"/>
    <cellStyle name="Millares 112 3 3 4" xfId="11721" xr:uid="{2C124153-30BF-4B76-BFBB-25DA14D608DF}"/>
    <cellStyle name="Millares 112 3 3 4 2" xfId="23785" xr:uid="{16131B79-6997-4D78-B7F5-215542198D7F}"/>
    <cellStyle name="Millares 112 3 3 5" xfId="14858" xr:uid="{D58AC515-D273-472E-BC66-5DE882FCA715}"/>
    <cellStyle name="Millares 112 3 4" xfId="3668" xr:uid="{59C00691-710B-418E-B450-9A2AEBBA1569}"/>
    <cellStyle name="Millares 112 3 4 2" xfId="6644" xr:uid="{1A10826A-6705-46FE-A7BB-1FA48E7FEC9D}"/>
    <cellStyle name="Millares 112 3 4 2 2" xfId="18708" xr:uid="{5A429F84-FAFF-4BA6-B464-31116FC1CC37}"/>
    <cellStyle name="Millares 112 3 4 3" xfId="9620" xr:uid="{5F9F44AF-D981-424F-BDBD-A6B5EAA08AE1}"/>
    <cellStyle name="Millares 112 3 4 3 2" xfId="21684" xr:uid="{564B0CFE-4CB0-4B16-A1F5-DB477110A5BE}"/>
    <cellStyle name="Millares 112 3 4 4" xfId="12595" xr:uid="{7E8C3BB3-21F2-4673-9A36-876B232A92E3}"/>
    <cellStyle name="Millares 112 3 4 4 2" xfId="24659" xr:uid="{30641775-8E4A-41FE-9695-2EFE8BBC6EB9}"/>
    <cellStyle name="Millares 112 3 4 5" xfId="15732" xr:uid="{4B8088D8-68EA-4E9E-B4B7-93FF8F5A0747}"/>
    <cellStyle name="Millares 112 3 5" xfId="4565" xr:uid="{7AD62D1F-8BD6-4061-886C-FA9C8458E231}"/>
    <cellStyle name="Millares 112 3 5 2" xfId="16629" xr:uid="{F8378B71-C16F-4682-B5C6-6B9683ACF487}"/>
    <cellStyle name="Millares 112 3 6" xfId="7541" xr:uid="{569153B2-A2F9-48EB-93D5-B119745244EB}"/>
    <cellStyle name="Millares 112 3 6 2" xfId="19605" xr:uid="{D3886380-435C-4239-BD97-AD5F40CD0AC2}"/>
    <cellStyle name="Millares 112 3 7" xfId="10516" xr:uid="{A04E8167-881F-45C8-B81A-B8872EF817AB}"/>
    <cellStyle name="Millares 112 3 7 2" xfId="22580" xr:uid="{762F3BB2-D7CC-4FD5-9C39-3ECFF74C3105}"/>
    <cellStyle name="Millares 112 3 8" xfId="13653" xr:uid="{8880A105-34AA-491F-8F39-381E6ACECC6F}"/>
    <cellStyle name="Millares 112 4" xfId="1609" xr:uid="{71476FD0-DFD8-4065-926E-DEF573E488CF}"/>
    <cellStyle name="Millares 112 4 2" xfId="4603" xr:uid="{7F972467-6135-4197-A617-FB7D5B403DC6}"/>
    <cellStyle name="Millares 112 4 2 2" xfId="16667" xr:uid="{C00781C8-8930-4146-AA50-4F94C3C59255}"/>
    <cellStyle name="Millares 112 4 3" xfId="7579" xr:uid="{42161C2F-07E5-47C6-A34D-68AF893BD7CC}"/>
    <cellStyle name="Millares 112 4 3 2" xfId="19643" xr:uid="{ECA63236-60E5-4F1C-B01E-2C8CA0D06B6D}"/>
    <cellStyle name="Millares 112 4 4" xfId="10554" xr:uid="{FC1C4E89-8F66-4037-B98C-8749CC7EA01A}"/>
    <cellStyle name="Millares 112 4 4 2" xfId="22618" xr:uid="{A228F03C-8C21-472C-8D38-CB7FE876D761}"/>
    <cellStyle name="Millares 112 4 5" xfId="13691" xr:uid="{AE11FE1A-03AA-4FBF-9DBA-78C5557312E9}"/>
    <cellStyle name="Millares 112 5" xfId="2502" xr:uid="{95597B09-9E26-4DC0-B8B9-F5100478503D}"/>
    <cellStyle name="Millares 112 5 2" xfId="5478" xr:uid="{5E23C620-49E1-4187-9ADA-A4A07BA4FDF8}"/>
    <cellStyle name="Millares 112 5 2 2" xfId="17542" xr:uid="{CD7D7559-18F3-4365-9F58-23D1FE39CDE4}"/>
    <cellStyle name="Millares 112 5 3" xfId="8454" xr:uid="{81339743-1066-47FC-897D-3FA811C47886}"/>
    <cellStyle name="Millares 112 5 3 2" xfId="20518" xr:uid="{2A9C4603-570B-4E3A-AA24-646987187728}"/>
    <cellStyle name="Millares 112 5 4" xfId="11429" xr:uid="{38968544-EFAB-43F8-BFB6-3F060260C4F8}"/>
    <cellStyle name="Millares 112 5 4 2" xfId="23493" xr:uid="{458F8722-52D3-4E76-9515-718E653C2A9F}"/>
    <cellStyle name="Millares 112 5 5" xfId="14566" xr:uid="{29B355FB-84DF-4BB8-A88C-604CEE4E7147}"/>
    <cellStyle name="Millares 112 6" xfId="3376" xr:uid="{BA9DEE9B-F05E-4176-85DC-FFEF0CD7A4DF}"/>
    <cellStyle name="Millares 112 6 2" xfId="6352" xr:uid="{9BDDBED8-0DDA-4A84-B4B4-FED914C07176}"/>
    <cellStyle name="Millares 112 6 2 2" xfId="18416" xr:uid="{B2BE3A88-4E82-4520-AA31-5E40CC545720}"/>
    <cellStyle name="Millares 112 6 3" xfId="9328" xr:uid="{B50181EA-87D8-4DF4-A1C6-B20B31A6D8EE}"/>
    <cellStyle name="Millares 112 6 3 2" xfId="21392" xr:uid="{94B7D872-39A7-4CAF-997A-F2CA8729EE36}"/>
    <cellStyle name="Millares 112 6 4" xfId="12303" xr:uid="{633E1EF9-6729-48DC-A8FF-60DE35384CBB}"/>
    <cellStyle name="Millares 112 6 4 2" xfId="24367" xr:uid="{D34B430C-943A-4075-A51D-C6584BA417F0}"/>
    <cellStyle name="Millares 112 6 5" xfId="15440" xr:uid="{F66F4807-62AD-4723-A422-DFBEA0AFABF2}"/>
    <cellStyle name="Millares 112 7" xfId="1251" xr:uid="{689C53A9-F0F1-4884-B76D-9F3C65C89C89}"/>
    <cellStyle name="Millares 112 7 2" xfId="13422" xr:uid="{4BED04BA-358E-4C9C-B651-13AF6DB3D981}"/>
    <cellStyle name="Millares 112 8" xfId="4397" xr:uid="{3AF8BBF4-287C-454E-85E0-6255A7CF726B}"/>
    <cellStyle name="Millares 112 8 2" xfId="16461" xr:uid="{E1FE97C4-8E63-4A5F-B99A-483183F30871}"/>
    <cellStyle name="Millares 112 9" xfId="7373" xr:uid="{D8030306-7410-4059-A1C7-92DFEFC5B52C}"/>
    <cellStyle name="Millares 112 9 2" xfId="19437" xr:uid="{AF5E095F-A03F-4222-9DBD-7EE2596F7658}"/>
    <cellStyle name="Millares 113" xfId="876" xr:uid="{00000000-0005-0000-0000-000071010000}"/>
    <cellStyle name="Millares 113 10" xfId="10350" xr:uid="{B8539FE1-98CE-41B6-9418-4303106AEA99}"/>
    <cellStyle name="Millares 113 10 2" xfId="22414" xr:uid="{23B14F21-1231-4F02-ABF1-16C6FD779886}"/>
    <cellStyle name="Millares 113 11" xfId="13232" xr:uid="{D3C4F1F1-CABF-4833-B34D-228FD66E77E3}"/>
    <cellStyle name="Millares 113 2" xfId="1254" xr:uid="{D426353F-AB63-4487-B708-27E16846EBF9}"/>
    <cellStyle name="Millares 113 2 2" xfId="2211" xr:uid="{2811CE2D-0A6D-4B43-A394-E1CB3DBB872C}"/>
    <cellStyle name="Millares 113 2 2 2" xfId="5187" xr:uid="{DEBE0BAF-E849-4EE4-941D-5A31ADE9E3F0}"/>
    <cellStyle name="Millares 113 2 2 2 2" xfId="17251" xr:uid="{2F974381-2293-4C49-89A9-7F19A5155F0A}"/>
    <cellStyle name="Millares 113 2 2 3" xfId="8163" xr:uid="{FF667C61-7513-493D-B7D7-9919CDC91AA7}"/>
    <cellStyle name="Millares 113 2 2 3 2" xfId="20227" xr:uid="{35BAF4A1-A360-45B0-A21B-05DB306483E6}"/>
    <cellStyle name="Millares 113 2 2 4" xfId="11138" xr:uid="{C2622272-8831-4EBD-9406-24556A1AD727}"/>
    <cellStyle name="Millares 113 2 2 4 2" xfId="23202" xr:uid="{D56FD366-B45D-443C-ACA2-34C1D8574081}"/>
    <cellStyle name="Millares 113 2 2 5" xfId="14275" xr:uid="{8E32EB02-C874-4A5F-84AF-9994FB062079}"/>
    <cellStyle name="Millares 113 2 3" xfId="3086" xr:uid="{399F5E7B-2829-480B-B801-4B980B69038D}"/>
    <cellStyle name="Millares 113 2 3 2" xfId="6062" xr:uid="{F380DC0C-5E84-409E-BEE4-B1BDBEB264B7}"/>
    <cellStyle name="Millares 113 2 3 2 2" xfId="18126" xr:uid="{93E95EFC-CAD6-490F-AE6C-D3349473BB4B}"/>
    <cellStyle name="Millares 113 2 3 3" xfId="9038" xr:uid="{C6ABF14D-80B4-45DF-88A0-534BCFD74CF4}"/>
    <cellStyle name="Millares 113 2 3 3 2" xfId="21102" xr:uid="{71A975BF-30C6-4185-B72B-74712DEDF9FE}"/>
    <cellStyle name="Millares 113 2 3 4" xfId="12013" xr:uid="{604CDE40-917F-4E44-A779-2E195DF15342}"/>
    <cellStyle name="Millares 113 2 3 4 2" xfId="24077" xr:uid="{A100D064-ECBE-4B39-A5A7-9DE4437FD407}"/>
    <cellStyle name="Millares 113 2 3 5" xfId="15150" xr:uid="{1E8D2C0C-41C8-411E-B36E-1DFC71A5BF77}"/>
    <cellStyle name="Millares 113 2 4" xfId="3960" xr:uid="{4B0BC8D8-6985-4FF0-9660-5D683A553BDF}"/>
    <cellStyle name="Millares 113 2 4 2" xfId="6936" xr:uid="{810C3EDD-29A6-47D6-9952-E77DEA404647}"/>
    <cellStyle name="Millares 113 2 4 2 2" xfId="19000" xr:uid="{C00D29C5-5589-4AC9-ABDF-2918DDAE0483}"/>
    <cellStyle name="Millares 113 2 4 3" xfId="9912" xr:uid="{86F33E92-8FE9-4E69-B67E-ABE0AD1632D2}"/>
    <cellStyle name="Millares 113 2 4 3 2" xfId="21976" xr:uid="{EDBE80F1-C671-4902-91D1-75707B683E13}"/>
    <cellStyle name="Millares 113 2 4 4" xfId="12887" xr:uid="{223A5E90-CA56-42B9-BC90-F834E36B7B6F}"/>
    <cellStyle name="Millares 113 2 4 4 2" xfId="24951" xr:uid="{7154574D-9D14-4791-A36A-E02C3188366C}"/>
    <cellStyle name="Millares 113 2 4 5" xfId="16024" xr:uid="{95F4A2C7-97F4-495C-B887-F60726C8FB6C}"/>
    <cellStyle name="Millares 113 3" xfId="1564" xr:uid="{4894B269-7989-410D-BC40-6EC65C23D128}"/>
    <cellStyle name="Millares 113 3 2" xfId="1920" xr:uid="{C0E5132B-BC9E-41B2-B281-1112A4F8312B}"/>
    <cellStyle name="Millares 113 3 2 2" xfId="4896" xr:uid="{2A5AA06F-0C33-4C1C-9A70-C8B018DC9E21}"/>
    <cellStyle name="Millares 113 3 2 2 2" xfId="16960" xr:uid="{CED58E51-67A3-4703-8FAD-B37C5130263E}"/>
    <cellStyle name="Millares 113 3 2 3" xfId="7872" xr:uid="{3C8E4C89-F43E-4907-9920-CC12BA17650F}"/>
    <cellStyle name="Millares 113 3 2 3 2" xfId="19936" xr:uid="{2DF1AFA9-A404-451D-A71E-562132E20226}"/>
    <cellStyle name="Millares 113 3 2 4" xfId="10847" xr:uid="{EA00702B-D31B-4172-BAE9-F70ABE3D6934}"/>
    <cellStyle name="Millares 113 3 2 4 2" xfId="22911" xr:uid="{16A2ED87-5D2F-40B2-9A6C-7E68AFF31EC2}"/>
    <cellStyle name="Millares 113 3 2 5" xfId="13984" xr:uid="{2E728FB4-8617-4C11-A8B0-51457366DF1B}"/>
    <cellStyle name="Millares 113 3 3" xfId="2795" xr:uid="{E0D6A70B-06B2-4BB2-8AC5-03DC60B5F1E6}"/>
    <cellStyle name="Millares 113 3 3 2" xfId="5771" xr:uid="{772A243C-1125-49F2-9EFF-932BA6F0D39A}"/>
    <cellStyle name="Millares 113 3 3 2 2" xfId="17835" xr:uid="{6700AEFB-1E42-47EA-95AA-9E941AF03B58}"/>
    <cellStyle name="Millares 113 3 3 3" xfId="8747" xr:uid="{2FA3E1EC-74D3-4702-BB55-6AACE1E83F37}"/>
    <cellStyle name="Millares 113 3 3 3 2" xfId="20811" xr:uid="{5E3A467E-1A7E-4CB2-86A5-FB6BC4575380}"/>
    <cellStyle name="Millares 113 3 3 4" xfId="11722" xr:uid="{BCFF403F-A054-46EC-82BB-4350213B4E8D}"/>
    <cellStyle name="Millares 113 3 3 4 2" xfId="23786" xr:uid="{D63FA9D6-A44C-403C-B143-4B59179022C5}"/>
    <cellStyle name="Millares 113 3 3 5" xfId="14859" xr:uid="{81BF4A66-6E91-4C11-85A3-71F9EBB7C550}"/>
    <cellStyle name="Millares 113 3 4" xfId="3669" xr:uid="{02F0443F-FCA6-4D54-A959-5E752776E3F7}"/>
    <cellStyle name="Millares 113 3 4 2" xfId="6645" xr:uid="{0A116218-D96E-4578-9C7E-DE583D649B6A}"/>
    <cellStyle name="Millares 113 3 4 2 2" xfId="18709" xr:uid="{FA1C2579-5C2F-416D-B2E8-B2ADD03F86D0}"/>
    <cellStyle name="Millares 113 3 4 3" xfId="9621" xr:uid="{E13E1CC2-B9AF-4A43-8077-3C95A2B53AE0}"/>
    <cellStyle name="Millares 113 3 4 3 2" xfId="21685" xr:uid="{460B38DB-06E9-4376-891D-F58ADCB03B21}"/>
    <cellStyle name="Millares 113 3 4 4" xfId="12596" xr:uid="{3110D9CC-B8B0-4303-824C-FA89185B3CB3}"/>
    <cellStyle name="Millares 113 3 4 4 2" xfId="24660" xr:uid="{E9E72EE4-FD66-4049-99EE-EFFC41B81429}"/>
    <cellStyle name="Millares 113 3 4 5" xfId="15733" xr:uid="{B9031E74-2D1F-4BFB-BFFE-66D4E54D5E56}"/>
    <cellStyle name="Millares 113 3 5" xfId="4566" xr:uid="{1065AABC-E2E0-4ED4-AC86-F1B91F4BBEED}"/>
    <cellStyle name="Millares 113 3 5 2" xfId="16630" xr:uid="{7EC9E028-23E6-424E-BE57-3D23F6E03443}"/>
    <cellStyle name="Millares 113 3 6" xfId="7542" xr:uid="{67A69C3E-2EE6-43C1-9D34-3D01DF7788B3}"/>
    <cellStyle name="Millares 113 3 6 2" xfId="19606" xr:uid="{62804458-257A-4C74-9C15-09E04D04DA64}"/>
    <cellStyle name="Millares 113 3 7" xfId="10517" xr:uid="{4A55D0C5-6871-4F64-956C-B1D21160D5FD}"/>
    <cellStyle name="Millares 113 3 7 2" xfId="22581" xr:uid="{CA573BFA-C886-4BC0-999B-DF5994C196E5}"/>
    <cellStyle name="Millares 113 3 8" xfId="13654" xr:uid="{0668DD36-A955-4167-80C3-343A4627A3B7}"/>
    <cellStyle name="Millares 113 4" xfId="1610" xr:uid="{272D7E39-C594-4FA8-8010-B22237091380}"/>
    <cellStyle name="Millares 113 4 2" xfId="4604" xr:uid="{A03BF665-83E5-43A7-A297-40B6B0D7D0DD}"/>
    <cellStyle name="Millares 113 4 2 2" xfId="16668" xr:uid="{A9064A38-61AE-4321-8E13-7D001AFCDAB3}"/>
    <cellStyle name="Millares 113 4 3" xfId="7580" xr:uid="{F4B3CF73-F0CD-480E-87A1-CA68A85BE982}"/>
    <cellStyle name="Millares 113 4 3 2" xfId="19644" xr:uid="{1DA50371-597C-46D9-802D-1D43FC5A5AA6}"/>
    <cellStyle name="Millares 113 4 4" xfId="10555" xr:uid="{C0EDEBB1-8618-47BD-A2D7-FD3A7A0F3E71}"/>
    <cellStyle name="Millares 113 4 4 2" xfId="22619" xr:uid="{96111154-82D2-43A5-A448-42B7E78CA08A}"/>
    <cellStyle name="Millares 113 4 5" xfId="13692" xr:uid="{FDBC981B-1484-4866-8457-2AFC7284370A}"/>
    <cellStyle name="Millares 113 5" xfId="2503" xr:uid="{6FE7EC64-E0EC-40B5-A7B1-840A2D05AD63}"/>
    <cellStyle name="Millares 113 5 2" xfId="5479" xr:uid="{03D1F6A0-8C25-445F-8982-E6328BDB05A0}"/>
    <cellStyle name="Millares 113 5 2 2" xfId="17543" xr:uid="{56C60DF9-9A60-4A2C-81D7-9FE332605197}"/>
    <cellStyle name="Millares 113 5 3" xfId="8455" xr:uid="{9E797ABE-8EF5-498B-9727-8BF2BC95DE03}"/>
    <cellStyle name="Millares 113 5 3 2" xfId="20519" xr:uid="{BB501E5B-BF8E-48E3-BA67-483E212710F6}"/>
    <cellStyle name="Millares 113 5 4" xfId="11430" xr:uid="{1AC2DDC8-1945-467E-BC18-EC732E27305E}"/>
    <cellStyle name="Millares 113 5 4 2" xfId="23494" xr:uid="{3C915E3E-F6E4-46A5-B113-86528D07681F}"/>
    <cellStyle name="Millares 113 5 5" xfId="14567" xr:uid="{0FBE380D-ABD3-41B2-9171-05823676E75D}"/>
    <cellStyle name="Millares 113 6" xfId="3377" xr:uid="{390CB88A-8DB3-4AD3-8F73-501BBF42DAF5}"/>
    <cellStyle name="Millares 113 6 2" xfId="6353" xr:uid="{E2D13E92-9198-45A0-A192-9158F59B60B8}"/>
    <cellStyle name="Millares 113 6 2 2" xfId="18417" xr:uid="{9117BA10-D51A-48DB-A371-FECD67398783}"/>
    <cellStyle name="Millares 113 6 3" xfId="9329" xr:uid="{095F5760-2F29-4D2A-A3E1-BBB763DA35A0}"/>
    <cellStyle name="Millares 113 6 3 2" xfId="21393" xr:uid="{D68EFC56-6B33-43DB-8A6F-340A168C5622}"/>
    <cellStyle name="Millares 113 6 4" xfId="12304" xr:uid="{8A9876D5-8149-4E63-A1D6-6A322964C9E6}"/>
    <cellStyle name="Millares 113 6 4 2" xfId="24368" xr:uid="{259F9C0E-0CFD-487B-9822-9714BA35D765}"/>
    <cellStyle name="Millares 113 6 5" xfId="15441" xr:uid="{FBA524D2-1FC9-46F5-95AF-10DEF620AD14}"/>
    <cellStyle name="Millares 113 7" xfId="1253" xr:uid="{204B178E-1527-4708-B85E-73EE6CC1F0E6}"/>
    <cellStyle name="Millares 113 7 2" xfId="13423" xr:uid="{50ABE75F-4F3D-4C83-AF1C-DC79E82588E3}"/>
    <cellStyle name="Millares 113 8" xfId="4398" xr:uid="{C91FF502-04C0-4A5B-892E-104ED933F499}"/>
    <cellStyle name="Millares 113 8 2" xfId="16462" xr:uid="{A86DA344-350F-4287-9AAB-BDAD680E736E}"/>
    <cellStyle name="Millares 113 9" xfId="7374" xr:uid="{9FEE46CF-66DD-43D4-95D1-0D2EFB29EA8F}"/>
    <cellStyle name="Millares 113 9 2" xfId="19438" xr:uid="{3CD86308-FCB6-44FD-86CC-58C15B7EFB20}"/>
    <cellStyle name="Millares 114" xfId="330" xr:uid="{00000000-0005-0000-0000-000072010000}"/>
    <cellStyle name="Millares 114 2" xfId="1256" xr:uid="{A5F93FD9-F92C-4C47-8284-378AA14BDC5F}"/>
    <cellStyle name="Millares 114 2 2" xfId="2212" xr:uid="{1F1A7180-7C56-4131-87CF-78AD53482E49}"/>
    <cellStyle name="Millares 114 2 2 2" xfId="5188" xr:uid="{8C0FB592-D3C4-4AD1-BF7E-7146E99725D9}"/>
    <cellStyle name="Millares 114 2 2 2 2" xfId="17252" xr:uid="{7A48472E-A6DB-47CD-8143-ED4B5FB1D9D3}"/>
    <cellStyle name="Millares 114 2 2 3" xfId="8164" xr:uid="{63D1AFF1-46AE-43E9-B415-11F3FE32C387}"/>
    <cellStyle name="Millares 114 2 2 3 2" xfId="20228" xr:uid="{7123870B-8A2A-42A1-B0E6-585B4386A1FD}"/>
    <cellStyle name="Millares 114 2 2 4" xfId="11139" xr:uid="{B99CE4F4-5E94-48D5-AE54-BC029C967D56}"/>
    <cellStyle name="Millares 114 2 2 4 2" xfId="23203" xr:uid="{BE2E788A-860C-4596-AE76-1C1F7E076AF8}"/>
    <cellStyle name="Millares 114 2 2 5" xfId="14276" xr:uid="{F5168094-7E6E-4E0C-B045-D3CAD3C8544A}"/>
    <cellStyle name="Millares 114 2 3" xfId="3087" xr:uid="{6C916FAF-D3E4-429A-9D89-218EBF153570}"/>
    <cellStyle name="Millares 114 2 3 2" xfId="6063" xr:uid="{873DC3CC-7ABB-4DE8-A4D3-2F4F3C55E11F}"/>
    <cellStyle name="Millares 114 2 3 2 2" xfId="18127" xr:uid="{A6404779-FB50-49C0-9A00-2A5A6FDD849F}"/>
    <cellStyle name="Millares 114 2 3 3" xfId="9039" xr:uid="{030E89AA-F9E0-4577-9A99-D6459B82B691}"/>
    <cellStyle name="Millares 114 2 3 3 2" xfId="21103" xr:uid="{5FAE9DFD-AE93-4B94-8B2F-96118659B6BF}"/>
    <cellStyle name="Millares 114 2 3 4" xfId="12014" xr:uid="{D8821243-06EE-42F3-B82A-DE9704379A09}"/>
    <cellStyle name="Millares 114 2 3 4 2" xfId="24078" xr:uid="{20998898-D113-4A96-9B2D-45F24F22EFBF}"/>
    <cellStyle name="Millares 114 2 3 5" xfId="15151" xr:uid="{99E0088C-356D-40F1-8179-5E5E123D1EEC}"/>
    <cellStyle name="Millares 114 2 4" xfId="3961" xr:uid="{8F017C36-71B9-4F55-9BC6-CBACC07F35DA}"/>
    <cellStyle name="Millares 114 2 4 2" xfId="6937" xr:uid="{1784621E-F173-472B-8FFE-BEE4EC6EB6B4}"/>
    <cellStyle name="Millares 114 2 4 2 2" xfId="19001" xr:uid="{8C7E4AFA-9EEC-40D5-81C6-46364C4D04F7}"/>
    <cellStyle name="Millares 114 2 4 3" xfId="9913" xr:uid="{E1630019-AFBF-4BE0-B1D5-0154D1D1EC7F}"/>
    <cellStyle name="Millares 114 2 4 3 2" xfId="21977" xr:uid="{EAAA3888-9328-4A68-842F-5A0E080F1CE4}"/>
    <cellStyle name="Millares 114 2 4 4" xfId="12888" xr:uid="{A217DCF2-EBCA-49B7-AFC2-7345F6115E09}"/>
    <cellStyle name="Millares 114 2 4 4 2" xfId="24952" xr:uid="{0F09F8D1-67CF-42CE-8352-70DAA46737C8}"/>
    <cellStyle name="Millares 114 2 4 5" xfId="16025" xr:uid="{F7EDBD65-DDCB-4773-B4D0-76840B69E36A}"/>
    <cellStyle name="Millares 114 3" xfId="1921" xr:uid="{3B4A13EE-219B-4BC8-999E-E06B572BF028}"/>
    <cellStyle name="Millares 114 3 2" xfId="2796" xr:uid="{802BC834-4C3F-4112-817E-5ED108DBE4BB}"/>
    <cellStyle name="Millares 114 3 2 2" xfId="5772" xr:uid="{02C9DA44-0A90-4F9A-A21E-E1968B45D9F1}"/>
    <cellStyle name="Millares 114 3 2 2 2" xfId="17836" xr:uid="{9BB3F4D6-265F-49F1-8C82-57A651DE26C8}"/>
    <cellStyle name="Millares 114 3 2 3" xfId="8748" xr:uid="{729F2DB0-137D-40D1-9B86-A5DA43E3A330}"/>
    <cellStyle name="Millares 114 3 2 3 2" xfId="20812" xr:uid="{E10F91A0-CFA9-4072-AF5D-4C180486B7CE}"/>
    <cellStyle name="Millares 114 3 2 4" xfId="11723" xr:uid="{0837E2A0-B18C-43A0-9AB4-9D2AFFCFB535}"/>
    <cellStyle name="Millares 114 3 2 4 2" xfId="23787" xr:uid="{ED6288C0-DBEF-4FE8-B962-06729C89D0A8}"/>
    <cellStyle name="Millares 114 3 2 5" xfId="14860" xr:uid="{98F6955C-114D-4FA3-8367-21D0F50962FA}"/>
    <cellStyle name="Millares 114 3 3" xfId="3670" xr:uid="{BBAFB70B-B561-4428-A769-4287E1A7924C}"/>
    <cellStyle name="Millares 114 3 3 2" xfId="6646" xr:uid="{21F8A1CD-3D2C-4E3A-8847-7FC65564BCBB}"/>
    <cellStyle name="Millares 114 3 3 2 2" xfId="18710" xr:uid="{881A8C0A-3FD1-4221-A176-0778C3A840C6}"/>
    <cellStyle name="Millares 114 3 3 3" xfId="9622" xr:uid="{3D7F870B-C8F9-4F7C-9395-F8C1549F0D1E}"/>
    <cellStyle name="Millares 114 3 3 3 2" xfId="21686" xr:uid="{08170558-510F-4EB4-B106-07875AF5E07E}"/>
    <cellStyle name="Millares 114 3 3 4" xfId="12597" xr:uid="{BFB6D576-ADC2-4950-A581-FFBB8155E0A6}"/>
    <cellStyle name="Millares 114 3 3 4 2" xfId="24661" xr:uid="{AE84D782-B644-4BD4-8F4F-1E3767315329}"/>
    <cellStyle name="Millares 114 3 3 5" xfId="15734" xr:uid="{3B000F00-89C7-4657-95DA-5CCC543264CF}"/>
    <cellStyle name="Millares 114 3 4" xfId="4897" xr:uid="{B9F05B41-91F6-4E9C-BBEF-02ADF4BC106E}"/>
    <cellStyle name="Millares 114 3 4 2" xfId="16961" xr:uid="{EF418376-8BF7-4901-A4A6-E52C18CB8911}"/>
    <cellStyle name="Millares 114 3 5" xfId="7873" xr:uid="{1B038A75-42B0-4FC7-B3A7-3EAD820E3508}"/>
    <cellStyle name="Millares 114 3 5 2" xfId="19937" xr:uid="{AABCEA32-E2F3-40D6-AA18-4F6CFCEDEC73}"/>
    <cellStyle name="Millares 114 3 6" xfId="10848" xr:uid="{02AB7D5C-F539-4E79-BE50-1515E271C45E}"/>
    <cellStyle name="Millares 114 3 6 2" xfId="22912" xr:uid="{905502B3-1C18-4515-869F-4A5386878CD4}"/>
    <cellStyle name="Millares 114 3 7" xfId="13985" xr:uid="{04F77FFD-E7F2-4F98-A606-49901C90DAF6}"/>
    <cellStyle name="Millares 114 4" xfId="1611" xr:uid="{C3F41323-C70B-4289-A2B5-7AB737DFD90B}"/>
    <cellStyle name="Millares 114 4 2" xfId="4605" xr:uid="{99185465-A466-429B-A492-651FF219D537}"/>
    <cellStyle name="Millares 114 4 2 2" xfId="16669" xr:uid="{6B9AD3F0-ACF6-4917-BA0C-28DFE49B6D73}"/>
    <cellStyle name="Millares 114 4 3" xfId="7581" xr:uid="{7C4F5795-8BA3-4208-A4F6-34B9AD5A3931}"/>
    <cellStyle name="Millares 114 4 3 2" xfId="19645" xr:uid="{30708BC8-C784-4BCC-A224-DE6C1AA76767}"/>
    <cellStyle name="Millares 114 4 4" xfId="10556" xr:uid="{78C2952B-A3ED-44D5-9B34-06169A091AEB}"/>
    <cellStyle name="Millares 114 4 4 2" xfId="22620" xr:uid="{D11E6C59-F9DB-4D63-BBE4-2FF44A0ADB5F}"/>
    <cellStyle name="Millares 114 4 5" xfId="13693" xr:uid="{8FE95459-F97A-4733-9206-B6C1F740FD18}"/>
    <cellStyle name="Millares 114 5" xfId="2504" xr:uid="{691A33C4-A3BA-43D0-8A5C-A17A26CDD5D3}"/>
    <cellStyle name="Millares 114 5 2" xfId="5480" xr:uid="{E0B8FB21-EC11-4C43-B440-391F8FA867AA}"/>
    <cellStyle name="Millares 114 5 2 2" xfId="17544" xr:uid="{C7C930C7-9A45-470D-8835-3E949083B78D}"/>
    <cellStyle name="Millares 114 5 3" xfId="8456" xr:uid="{DDD3401A-82CB-40AB-B862-7D91A105EB44}"/>
    <cellStyle name="Millares 114 5 3 2" xfId="20520" xr:uid="{73746790-63A6-498D-9400-DACD8C29F28A}"/>
    <cellStyle name="Millares 114 5 4" xfId="11431" xr:uid="{1105FF63-FD21-48D0-ACAB-91567A9C6657}"/>
    <cellStyle name="Millares 114 5 4 2" xfId="23495" xr:uid="{7E2D362C-4C3F-44C1-86C2-7F51C81209CC}"/>
    <cellStyle name="Millares 114 5 5" xfId="14568" xr:uid="{2AF40CC9-9814-46F4-890A-D5545FE4007C}"/>
    <cellStyle name="Millares 114 6" xfId="3378" xr:uid="{45097F47-13FF-4F01-B0A6-EB0EDE3940FB}"/>
    <cellStyle name="Millares 114 6 2" xfId="6354" xr:uid="{B4D10A91-70CF-4DA1-AF26-98510E3510EE}"/>
    <cellStyle name="Millares 114 6 2 2" xfId="18418" xr:uid="{62E2396E-136D-4F57-A9CF-82CBF36B593C}"/>
    <cellStyle name="Millares 114 6 3" xfId="9330" xr:uid="{7E7B04A0-B625-4C56-96D4-C3D95255ED30}"/>
    <cellStyle name="Millares 114 6 3 2" xfId="21394" xr:uid="{B4AA1FB9-4DC5-44D1-B4C1-68BCB2B06600}"/>
    <cellStyle name="Millares 114 6 4" xfId="12305" xr:uid="{70061708-1FDB-460B-9542-F84558706BC7}"/>
    <cellStyle name="Millares 114 6 4 2" xfId="24369" xr:uid="{E2608B00-20B7-4202-B75A-E1B7CFE90783}"/>
    <cellStyle name="Millares 114 6 5" xfId="15442" xr:uid="{97667667-D1F9-468C-B8B3-764251C90454}"/>
    <cellStyle name="Millares 114 7" xfId="1255" xr:uid="{29E703B6-62BD-4540-9846-6FD30EF02EDF}"/>
    <cellStyle name="Millares 115" xfId="877" xr:uid="{00000000-0005-0000-0000-000073010000}"/>
    <cellStyle name="Millares 115 2" xfId="1258" xr:uid="{4D676A12-31C6-497A-BDF0-6E5F7611DC54}"/>
    <cellStyle name="Millares 115 2 2" xfId="2213" xr:uid="{58040EE3-C59C-4DF0-B115-FC33EB01F73C}"/>
    <cellStyle name="Millares 115 2 2 2" xfId="5189" xr:uid="{0CAAA01A-D1B2-4913-A3AA-19ECA7DF4286}"/>
    <cellStyle name="Millares 115 2 2 2 2" xfId="17253" xr:uid="{070D893C-2018-4988-BD24-04B0A898C801}"/>
    <cellStyle name="Millares 115 2 2 3" xfId="8165" xr:uid="{B2046C66-7F12-4F80-988C-DA4E2E7F7DAE}"/>
    <cellStyle name="Millares 115 2 2 3 2" xfId="20229" xr:uid="{8F0030B2-7EB3-4AC6-B545-79C04C4FDEFE}"/>
    <cellStyle name="Millares 115 2 2 4" xfId="11140" xr:uid="{70D1E95E-6A17-4607-82A0-71E8B6D970ED}"/>
    <cellStyle name="Millares 115 2 2 4 2" xfId="23204" xr:uid="{53CE96DA-C6C4-44AF-944F-D5E5A485B5DE}"/>
    <cellStyle name="Millares 115 2 2 5" xfId="14277" xr:uid="{87A7655C-0B1B-4847-B763-90691626BFA2}"/>
    <cellStyle name="Millares 115 2 3" xfId="3088" xr:uid="{3493A341-D1E0-4568-B0C9-6210E892E7B0}"/>
    <cellStyle name="Millares 115 2 3 2" xfId="6064" xr:uid="{FB2E4D1E-47FB-46C5-8249-8CD28B67669A}"/>
    <cellStyle name="Millares 115 2 3 2 2" xfId="18128" xr:uid="{176ED968-B791-4FD8-947E-628A11C86F54}"/>
    <cellStyle name="Millares 115 2 3 3" xfId="9040" xr:uid="{BD6523C9-B5DC-4E5C-A1C7-B0CE8BF344A3}"/>
    <cellStyle name="Millares 115 2 3 3 2" xfId="21104" xr:uid="{40D8D8D7-793E-4C94-959B-982F4DF1DC68}"/>
    <cellStyle name="Millares 115 2 3 4" xfId="12015" xr:uid="{21F35025-71A6-45B1-A8E6-EB479D9C0909}"/>
    <cellStyle name="Millares 115 2 3 4 2" xfId="24079" xr:uid="{3B519D9A-252D-468C-97ED-247488D347CC}"/>
    <cellStyle name="Millares 115 2 3 5" xfId="15152" xr:uid="{96EB99C3-D5F4-4B06-B211-E9C0D5F5A9F4}"/>
    <cellStyle name="Millares 115 2 4" xfId="3962" xr:uid="{560446D4-901D-483C-9B4F-9BA4E5A2F354}"/>
    <cellStyle name="Millares 115 2 4 2" xfId="6938" xr:uid="{1E621507-A11B-4F04-8DAC-49051EE6953B}"/>
    <cellStyle name="Millares 115 2 4 2 2" xfId="19002" xr:uid="{C01C039C-488A-4039-AC77-AC1CBA46A6D5}"/>
    <cellStyle name="Millares 115 2 4 3" xfId="9914" xr:uid="{49A54DCB-3ACF-4024-979A-A70D929659B3}"/>
    <cellStyle name="Millares 115 2 4 3 2" xfId="21978" xr:uid="{EA619C9C-F80D-4D91-81D3-6E2E1A53F7CE}"/>
    <cellStyle name="Millares 115 2 4 4" xfId="12889" xr:uid="{AAB2F82F-1D40-4C62-8E88-D230EBEB16F3}"/>
    <cellStyle name="Millares 115 2 4 4 2" xfId="24953" xr:uid="{724FC925-E140-400B-829B-4C9182913447}"/>
    <cellStyle name="Millares 115 2 4 5" xfId="16026" xr:uid="{D4118EC4-6E6B-4FE4-AA7C-3CC884F63E9E}"/>
    <cellStyle name="Millares 115 3" xfId="1922" xr:uid="{9DB690CA-DD91-40FF-B58D-66529F02D205}"/>
    <cellStyle name="Millares 115 3 2" xfId="2797" xr:uid="{EB384A20-59AC-46E6-9F99-E54900430CC0}"/>
    <cellStyle name="Millares 115 3 2 2" xfId="5773" xr:uid="{530E63B6-ED82-4AC4-9812-100ED7B5BB55}"/>
    <cellStyle name="Millares 115 3 2 2 2" xfId="17837" xr:uid="{5FCBDE64-FB0F-40CB-8A99-8C10F9527A28}"/>
    <cellStyle name="Millares 115 3 2 3" xfId="8749" xr:uid="{1558F8C4-BB90-408E-8DA0-3CCB1298F78E}"/>
    <cellStyle name="Millares 115 3 2 3 2" xfId="20813" xr:uid="{F3BC82F9-EC90-4920-8C7A-0CE8A8963DC2}"/>
    <cellStyle name="Millares 115 3 2 4" xfId="11724" xr:uid="{C3C071B6-CA4A-4BC9-AB76-D6F5732F7D79}"/>
    <cellStyle name="Millares 115 3 2 4 2" xfId="23788" xr:uid="{8F564E00-8646-434B-B5B0-75D9B9047802}"/>
    <cellStyle name="Millares 115 3 2 5" xfId="14861" xr:uid="{80501731-BF0A-4015-8A0B-179BC6D8E473}"/>
    <cellStyle name="Millares 115 3 3" xfId="3671" xr:uid="{4AF2C74F-B22C-4424-B6E1-325A3DC26493}"/>
    <cellStyle name="Millares 115 3 3 2" xfId="6647" xr:uid="{BA327BE1-1DCE-4CAA-90C1-7250AB4315CF}"/>
    <cellStyle name="Millares 115 3 3 2 2" xfId="18711" xr:uid="{878F6CA8-CA71-4585-A8A5-C04673EB7B01}"/>
    <cellStyle name="Millares 115 3 3 3" xfId="9623" xr:uid="{7A4CAA8A-DBA9-44D8-886F-90FF3A4C7A34}"/>
    <cellStyle name="Millares 115 3 3 3 2" xfId="21687" xr:uid="{875BB2E6-C5AD-4A04-ACA9-C064695BD6BB}"/>
    <cellStyle name="Millares 115 3 3 4" xfId="12598" xr:uid="{5EB39610-7FE2-4000-A1CE-5AC68A8B068E}"/>
    <cellStyle name="Millares 115 3 3 4 2" xfId="24662" xr:uid="{6934000F-A24E-4065-AF2F-8B16C36E8214}"/>
    <cellStyle name="Millares 115 3 3 5" xfId="15735" xr:uid="{E62028FD-3D09-43A8-A2CF-9753A4A5D6EE}"/>
    <cellStyle name="Millares 115 3 4" xfId="4898" xr:uid="{9685FCA5-8C71-4B66-A9F3-7A70674E42EB}"/>
    <cellStyle name="Millares 115 3 4 2" xfId="16962" xr:uid="{A71F4456-E389-4FC6-A7AE-E3B839B3CCB8}"/>
    <cellStyle name="Millares 115 3 5" xfId="7874" xr:uid="{9308ABFF-CC67-4125-9631-29F8728C553F}"/>
    <cellStyle name="Millares 115 3 5 2" xfId="19938" xr:uid="{A2C98017-6BF5-4DB3-9F10-2D8C9DB71FC5}"/>
    <cellStyle name="Millares 115 3 6" xfId="10849" xr:uid="{B8E3CCC4-4FB1-460B-A7C4-F6FEFD9810B7}"/>
    <cellStyle name="Millares 115 3 6 2" xfId="22913" xr:uid="{9E8F022A-1793-46F7-A382-973A7CCDD2D6}"/>
    <cellStyle name="Millares 115 3 7" xfId="13986" xr:uid="{F0BCA5FF-140B-4A42-BAFC-FC2DCF5B0015}"/>
    <cellStyle name="Millares 115 4" xfId="1612" xr:uid="{F464E784-E1A7-4CDE-AA25-FB04628A8D05}"/>
    <cellStyle name="Millares 115 4 2" xfId="4606" xr:uid="{0969D378-F530-40B6-9686-35D40747059C}"/>
    <cellStyle name="Millares 115 4 2 2" xfId="16670" xr:uid="{3C356B77-30CD-4AEB-8F85-189453EDBFDD}"/>
    <cellStyle name="Millares 115 4 3" xfId="7582" xr:uid="{51A323BB-33FA-426D-AAC8-918CE9A083B3}"/>
    <cellStyle name="Millares 115 4 3 2" xfId="19646" xr:uid="{F622A79F-CEDF-4E92-9942-FCCAD32DC703}"/>
    <cellStyle name="Millares 115 4 4" xfId="10557" xr:uid="{9EE7C598-0624-48D3-9076-DEFCF5B7A9FC}"/>
    <cellStyle name="Millares 115 4 4 2" xfId="22621" xr:uid="{275371AA-1FF0-40C2-B569-BCD2EA3E0AE2}"/>
    <cellStyle name="Millares 115 4 5" xfId="13694" xr:uid="{CF8B07F6-B9FB-4CFC-BDBD-26033E883908}"/>
    <cellStyle name="Millares 115 5" xfId="2505" xr:uid="{A11E9A42-9905-41B5-B162-E491CB66AAC3}"/>
    <cellStyle name="Millares 115 5 2" xfId="5481" xr:uid="{B2668407-1583-4F26-A7B7-126D90646950}"/>
    <cellStyle name="Millares 115 5 2 2" xfId="17545" xr:uid="{F39AEFCC-A9FE-4E19-A42C-603EA53E1872}"/>
    <cellStyle name="Millares 115 5 3" xfId="8457" xr:uid="{9269E4A0-B876-47F7-ACD2-ABAA0C2278D2}"/>
    <cellStyle name="Millares 115 5 3 2" xfId="20521" xr:uid="{5BD6D890-9581-4B56-B50B-15BF4CBE08D8}"/>
    <cellStyle name="Millares 115 5 4" xfId="11432" xr:uid="{EB7104EA-4E8D-458D-BEAE-1C2AEDFDADD5}"/>
    <cellStyle name="Millares 115 5 4 2" xfId="23496" xr:uid="{1473D0CC-168E-40CD-A23C-8B495A359FF9}"/>
    <cellStyle name="Millares 115 5 5" xfId="14569" xr:uid="{5BBE79BD-E8A0-466F-ADED-B7B4832B6CBF}"/>
    <cellStyle name="Millares 115 6" xfId="3379" xr:uid="{BC8ECFE6-AF7D-460B-B4C8-F020ED3035CF}"/>
    <cellStyle name="Millares 115 6 2" xfId="6355" xr:uid="{C367888D-7009-4E50-A808-458AC1B1356F}"/>
    <cellStyle name="Millares 115 6 2 2" xfId="18419" xr:uid="{7392678D-E367-4063-BBA3-5464D9CA8D6E}"/>
    <cellStyle name="Millares 115 6 3" xfId="9331" xr:uid="{B14ED91D-C8FC-4039-AE5E-DF736A1AA90A}"/>
    <cellStyle name="Millares 115 6 3 2" xfId="21395" xr:uid="{A9EDAA24-1297-4CBE-A14D-ACB6B3AF5E14}"/>
    <cellStyle name="Millares 115 6 4" xfId="12306" xr:uid="{F3C6CAC2-C397-491F-8E99-23BD4F10EF90}"/>
    <cellStyle name="Millares 115 6 4 2" xfId="24370" xr:uid="{008DD2A2-3FF6-475D-B5EE-C1C46BF16B53}"/>
    <cellStyle name="Millares 115 6 5" xfId="15443" xr:uid="{8E89F1DB-598C-47EE-9FFB-C357E8E4F9EF}"/>
    <cellStyle name="Millares 115 7" xfId="1257" xr:uid="{B6CBF6B5-259D-4783-B1DC-D953A156C982}"/>
    <cellStyle name="Millares 116" xfId="6" xr:uid="{00000000-0005-0000-0000-000074010000}"/>
    <cellStyle name="Millares 116 10" xfId="10351" xr:uid="{5F003725-772B-453E-99DE-68AB99639685}"/>
    <cellStyle name="Millares 116 10 2" xfId="22415" xr:uid="{5BDEBE79-2A58-4AF3-A5DA-175215FDD89C}"/>
    <cellStyle name="Millares 116 11" xfId="13146" xr:uid="{F24DA4D3-F4F1-4165-9887-CA4D4B175228}"/>
    <cellStyle name="Millares 116 2" xfId="1477" xr:uid="{6AC1E013-1F03-40F1-9CAB-7C4FD27ADB80}"/>
    <cellStyle name="Millares 116 2 2" xfId="2214" xr:uid="{754C55AE-65F5-47A9-8783-308EB3BBF5BF}"/>
    <cellStyle name="Millares 116 2 2 2" xfId="5190" xr:uid="{379C9A99-EF81-47C4-819F-DAAB33214FC8}"/>
    <cellStyle name="Millares 116 2 2 2 2" xfId="17254" xr:uid="{57FAC699-6FCC-47FA-BE3A-D7AE07663F06}"/>
    <cellStyle name="Millares 116 2 2 3" xfId="8166" xr:uid="{0C6EB74E-CAB8-4AEF-B5C7-FC16B0DF2D05}"/>
    <cellStyle name="Millares 116 2 2 3 2" xfId="20230" xr:uid="{61330CBB-80F0-4C1A-B823-94CBCA921B14}"/>
    <cellStyle name="Millares 116 2 2 4" xfId="11141" xr:uid="{012F478D-53F6-4E0B-808D-D1916EFA3CF3}"/>
    <cellStyle name="Millares 116 2 2 4 2" xfId="23205" xr:uid="{D5D35D3D-9F47-4962-9A55-E390A8DF7712}"/>
    <cellStyle name="Millares 116 2 2 5" xfId="14278" xr:uid="{8317C7B3-3571-4D6F-81F7-F00B0FF4FB1D}"/>
    <cellStyle name="Millares 116 2 3" xfId="3089" xr:uid="{E5379985-EF93-4326-B619-1BBA88AE2B6F}"/>
    <cellStyle name="Millares 116 2 3 2" xfId="6065" xr:uid="{A3A234FC-286E-471F-BB83-CD6BF065C26D}"/>
    <cellStyle name="Millares 116 2 3 2 2" xfId="18129" xr:uid="{81250518-6DC2-4CF9-B8E4-77066EA09D6B}"/>
    <cellStyle name="Millares 116 2 3 3" xfId="9041" xr:uid="{DDADA582-4259-42BE-8EE5-3DEDE1A1F4DB}"/>
    <cellStyle name="Millares 116 2 3 3 2" xfId="21105" xr:uid="{7F7FF35A-21E7-4664-B0F9-E36C188C8256}"/>
    <cellStyle name="Millares 116 2 3 4" xfId="12016" xr:uid="{5F9B0A06-4717-41F1-A757-FDE33BC04235}"/>
    <cellStyle name="Millares 116 2 3 4 2" xfId="24080" xr:uid="{A2D8516C-12D0-47E4-A8A5-004C07F23DCA}"/>
    <cellStyle name="Millares 116 2 3 5" xfId="15153" xr:uid="{65ED4AFD-5396-49F0-9B16-6E7788B02579}"/>
    <cellStyle name="Millares 116 2 4" xfId="3963" xr:uid="{BA807E70-26C8-479D-80AA-3EF4D894D421}"/>
    <cellStyle name="Millares 116 2 4 2" xfId="6939" xr:uid="{BF176498-6E0D-439C-A0BC-4E7BD9FEE1B0}"/>
    <cellStyle name="Millares 116 2 4 2 2" xfId="19003" xr:uid="{A4363FFB-0384-4B03-BD32-BB1A13C3C0A7}"/>
    <cellStyle name="Millares 116 2 4 3" xfId="9915" xr:uid="{43DC440C-03CB-4529-853E-7AA81710CB90}"/>
    <cellStyle name="Millares 116 2 4 3 2" xfId="21979" xr:uid="{879BD5D9-0EBD-4211-AB03-8CA32CBD603A}"/>
    <cellStyle name="Millares 116 2 4 4" xfId="12890" xr:uid="{B1DF7339-F90F-49F1-B91F-5275DC606EDB}"/>
    <cellStyle name="Millares 116 2 4 4 2" xfId="24954" xr:uid="{C714E84C-9AE0-4908-813B-6731E7629335}"/>
    <cellStyle name="Millares 116 2 4 5" xfId="16027" xr:uid="{2C74879B-1245-416A-BECF-B7EB9CC0BFB0}"/>
    <cellStyle name="Millares 116 2 5" xfId="4479" xr:uid="{E20421D4-791F-485D-B20B-6D9E68713918}"/>
    <cellStyle name="Millares 116 2 5 2" xfId="16543" xr:uid="{6347A793-8C5C-4414-B3E0-302CB0D5CC0D}"/>
    <cellStyle name="Millares 116 2 6" xfId="7455" xr:uid="{23DCFF49-6FC8-4E90-AF70-944E04479FBE}"/>
    <cellStyle name="Millares 116 2 6 2" xfId="19519" xr:uid="{BAF35384-B3C4-44A8-89F1-F3CA96C15698}"/>
    <cellStyle name="Millares 116 2 7" xfId="10430" xr:uid="{D6E5B5F1-C5A7-4BED-985B-E0B84182407F}"/>
    <cellStyle name="Millares 116 2 7 2" xfId="22494" xr:uid="{BB9D2761-6B1A-4844-BA22-01E62E2CE8DB}"/>
    <cellStyle name="Millares 116 2 8" xfId="13567" xr:uid="{A162C8EC-B9FF-4195-8D3D-FCE2F59F5A52}"/>
    <cellStyle name="Millares 116 3" xfId="1923" xr:uid="{DFD715CE-B934-4B83-97C2-1C80D81E1845}"/>
    <cellStyle name="Millares 116 3 2" xfId="2798" xr:uid="{E76C8E64-2134-4F13-B5A2-DF3521EFC7DA}"/>
    <cellStyle name="Millares 116 3 2 2" xfId="5774" xr:uid="{855248C5-EB68-4860-8614-D5AC6F636697}"/>
    <cellStyle name="Millares 116 3 2 2 2" xfId="17838" xr:uid="{1AB8A9EE-D08B-4FD4-9270-4F8569E3BF89}"/>
    <cellStyle name="Millares 116 3 2 3" xfId="8750" xr:uid="{4D5EBF88-1B6E-497B-A173-734507E79811}"/>
    <cellStyle name="Millares 116 3 2 3 2" xfId="20814" xr:uid="{863C926A-CE60-4E85-9939-942FF6BAA30F}"/>
    <cellStyle name="Millares 116 3 2 4" xfId="11725" xr:uid="{4104BC70-CFBD-4C3A-ACA4-B7139D2C7A44}"/>
    <cellStyle name="Millares 116 3 2 4 2" xfId="23789" xr:uid="{AD2FF592-D7C8-4FA9-8879-D69C6C81E120}"/>
    <cellStyle name="Millares 116 3 2 5" xfId="14862" xr:uid="{8702DC66-6BF5-4848-9639-6ABE74E20732}"/>
    <cellStyle name="Millares 116 3 3" xfId="3672" xr:uid="{AB22F82F-ACAF-4A5E-9157-CC44333E101B}"/>
    <cellStyle name="Millares 116 3 3 2" xfId="6648" xr:uid="{60C75F83-646D-4D01-AFF8-D2A472456692}"/>
    <cellStyle name="Millares 116 3 3 2 2" xfId="18712" xr:uid="{E2F66384-4E47-4633-8FEE-F73AF442F755}"/>
    <cellStyle name="Millares 116 3 3 3" xfId="9624" xr:uid="{FE820D34-CFC0-4545-837B-832A0B37CB08}"/>
    <cellStyle name="Millares 116 3 3 3 2" xfId="21688" xr:uid="{75852FFB-E766-4F82-849F-F861C5361E9E}"/>
    <cellStyle name="Millares 116 3 3 4" xfId="12599" xr:uid="{7370AADC-A38C-4CF3-8251-C75EFDED433A}"/>
    <cellStyle name="Millares 116 3 3 4 2" xfId="24663" xr:uid="{D22DD94E-E83A-405F-BAE5-8F4B92AE0881}"/>
    <cellStyle name="Millares 116 3 3 5" xfId="15736" xr:uid="{4C4D1C14-D2F9-455C-BBE4-8F5B1F59F062}"/>
    <cellStyle name="Millares 116 3 4" xfId="4899" xr:uid="{3771F581-8BFC-411F-ABE4-45FC3370CE6A}"/>
    <cellStyle name="Millares 116 3 4 2" xfId="16963" xr:uid="{D07495E5-D40F-4C9C-ABA5-9CB7E967C10B}"/>
    <cellStyle name="Millares 116 3 5" xfId="7875" xr:uid="{9FFD0951-2812-4FE9-AE01-6644C5574A14}"/>
    <cellStyle name="Millares 116 3 5 2" xfId="19939" xr:uid="{B440CC88-85A4-4E04-ACB4-EFC566A2CF98}"/>
    <cellStyle name="Millares 116 3 6" xfId="10850" xr:uid="{9BD30584-1741-4811-8456-19C46D61648A}"/>
    <cellStyle name="Millares 116 3 6 2" xfId="22914" xr:uid="{45B02D59-DBA9-4DBF-8A5A-5DCBE701303C}"/>
    <cellStyle name="Millares 116 3 7" xfId="13987" xr:uid="{0CFDB158-92C9-4536-ADE7-7999E143E37C}"/>
    <cellStyle name="Millares 116 4" xfId="1613" xr:uid="{75C0F41E-3F6E-4E5A-BB01-BEDE4852A81F}"/>
    <cellStyle name="Millares 116 4 2" xfId="4607" xr:uid="{C68BA67D-47FC-48E9-AE51-B314567E5596}"/>
    <cellStyle name="Millares 116 4 2 2" xfId="16671" xr:uid="{14EEFBFE-499A-44FC-B470-5328EDD5E3EE}"/>
    <cellStyle name="Millares 116 4 3" xfId="7583" xr:uid="{5513D228-627E-47D2-B11A-B6227C54273A}"/>
    <cellStyle name="Millares 116 4 3 2" xfId="19647" xr:uid="{9390202B-BCBF-4C5A-BB95-84D9E4A48AA5}"/>
    <cellStyle name="Millares 116 4 4" xfId="10558" xr:uid="{41E76FE8-1C2C-41AC-8439-9888CDC4C6B4}"/>
    <cellStyle name="Millares 116 4 4 2" xfId="22622" xr:uid="{A60F09B4-B777-49C0-B18A-BD04EAA34926}"/>
    <cellStyle name="Millares 116 4 5" xfId="13695" xr:uid="{1D4EE189-A957-4CFE-B420-8D8B40FD6E86}"/>
    <cellStyle name="Millares 116 5" xfId="2506" xr:uid="{27B8C237-45C3-4186-8C41-7C71AE8560DC}"/>
    <cellStyle name="Millares 116 5 2" xfId="5482" xr:uid="{FDE42976-2AF1-46F8-A442-D1ABC189E0CA}"/>
    <cellStyle name="Millares 116 5 2 2" xfId="17546" xr:uid="{980DB0FF-E876-497E-8D62-15661661770E}"/>
    <cellStyle name="Millares 116 5 3" xfId="8458" xr:uid="{D96B3574-FAA3-4B7B-900C-FF6923B42C17}"/>
    <cellStyle name="Millares 116 5 3 2" xfId="20522" xr:uid="{C659B080-9973-47AC-B5E2-3F272FE50F46}"/>
    <cellStyle name="Millares 116 5 4" xfId="11433" xr:uid="{863C57C0-B2BD-4195-BCDD-C46160C1DA6D}"/>
    <cellStyle name="Millares 116 5 4 2" xfId="23497" xr:uid="{E2EA9AE7-F155-45A9-88C0-D0DD82FF792D}"/>
    <cellStyle name="Millares 116 5 5" xfId="14570" xr:uid="{9DEF46F4-5067-4398-936D-884DD4A63773}"/>
    <cellStyle name="Millares 116 6" xfId="3380" xr:uid="{95F16C05-2A19-4315-B04D-868C2EA83A04}"/>
    <cellStyle name="Millares 116 6 2" xfId="6356" xr:uid="{58A058B6-20D3-4360-A031-9F18CD64BF07}"/>
    <cellStyle name="Millares 116 6 2 2" xfId="18420" xr:uid="{53294E39-DDA5-4185-B4A6-FAD1AA9EA7FC}"/>
    <cellStyle name="Millares 116 6 3" xfId="9332" xr:uid="{C5C51F00-7B5C-448E-A51C-7A60E3ABDE52}"/>
    <cellStyle name="Millares 116 6 3 2" xfId="21396" xr:uid="{7B421391-8362-4442-9FDF-A58F24EC9035}"/>
    <cellStyle name="Millares 116 6 4" xfId="12307" xr:uid="{4F5E26BA-85A9-4986-9944-62E73336CA9A}"/>
    <cellStyle name="Millares 116 6 4 2" xfId="24371" xr:uid="{97F49B3F-3716-4B75-B687-50CBA2F58567}"/>
    <cellStyle name="Millares 116 6 5" xfId="15444" xr:uid="{23A5D386-1D20-4730-8541-2188FACF86C6}"/>
    <cellStyle name="Millares 116 7" xfId="1259" xr:uid="{BE1CD1AB-651A-4E9D-AF72-870D74758DE9}"/>
    <cellStyle name="Millares 116 7 2" xfId="13424" xr:uid="{845F359D-40BD-4B2F-9335-D48A305B99AB}"/>
    <cellStyle name="Millares 116 8" xfId="4399" xr:uid="{89434E54-CE64-4EEA-A1B2-83A9BEB30737}"/>
    <cellStyle name="Millares 116 8 2" xfId="16463" xr:uid="{4316B9F5-7D26-4A35-9765-6C909248486D}"/>
    <cellStyle name="Millares 116 9" xfId="7375" xr:uid="{081E5AA4-7DF1-44C9-9C5E-72F0E7C58A29}"/>
    <cellStyle name="Millares 116 9 2" xfId="19439" xr:uid="{E1DA5A70-53EE-4B9F-B09D-53C76838115A}"/>
    <cellStyle name="Millares 117" xfId="1260" xr:uid="{93505AF1-9E7E-4004-878E-7425C96795B5}"/>
    <cellStyle name="Millares 117 10" xfId="13425" xr:uid="{8A43D872-0E51-4EA8-A503-FE22F84694CB}"/>
    <cellStyle name="Millares 117 2" xfId="2215" xr:uid="{C2AF7221-5FE9-4616-BE48-7257FA2585FF}"/>
    <cellStyle name="Millares 117 2 2" xfId="3090" xr:uid="{4BE4742D-088B-4A50-A892-72B5E7F8BBF9}"/>
    <cellStyle name="Millares 117 2 2 2" xfId="6066" xr:uid="{DBF11F00-54C8-432A-95F9-C860238DD635}"/>
    <cellStyle name="Millares 117 2 2 2 2" xfId="18130" xr:uid="{D7F5F325-D9EF-49C3-B087-43A807B8CE72}"/>
    <cellStyle name="Millares 117 2 2 3" xfId="9042" xr:uid="{82544DD6-C354-4772-B1CD-5E8EE50964D4}"/>
    <cellStyle name="Millares 117 2 2 3 2" xfId="21106" xr:uid="{94E10A69-1E7E-4CB4-A5F5-327BD2B37327}"/>
    <cellStyle name="Millares 117 2 2 4" xfId="12017" xr:uid="{FAD9A0F4-51FA-4906-AFA1-505431902573}"/>
    <cellStyle name="Millares 117 2 2 4 2" xfId="24081" xr:uid="{8F52F17D-BB3F-4B9A-81EC-9FEAB15B15A8}"/>
    <cellStyle name="Millares 117 2 2 5" xfId="15154" xr:uid="{EB286788-DFFE-4B5F-84B3-14BD7EF20C9A}"/>
    <cellStyle name="Millares 117 2 3" xfId="3964" xr:uid="{6E85127B-9651-4C81-917E-3BCBF596E7F8}"/>
    <cellStyle name="Millares 117 2 3 2" xfId="6940" xr:uid="{6532C402-4162-468F-919B-2B74E7F119FC}"/>
    <cellStyle name="Millares 117 2 3 2 2" xfId="19004" xr:uid="{CB5A68C5-BDEF-448D-84A0-8A69C03ACBA5}"/>
    <cellStyle name="Millares 117 2 3 3" xfId="9916" xr:uid="{87F3FE3D-0B70-4567-BB61-FB995E547180}"/>
    <cellStyle name="Millares 117 2 3 3 2" xfId="21980" xr:uid="{8DBF1170-00BC-4231-AF9A-F8A50F7EAB82}"/>
    <cellStyle name="Millares 117 2 3 4" xfId="12891" xr:uid="{FB39904D-01BD-40E3-9B2C-E00955786CA7}"/>
    <cellStyle name="Millares 117 2 3 4 2" xfId="24955" xr:uid="{359EB04F-B6C7-4176-865F-813408745E33}"/>
    <cellStyle name="Millares 117 2 3 5" xfId="16028" xr:uid="{63D02CAD-E231-4052-BF50-1444F6A2F414}"/>
    <cellStyle name="Millares 117 2 4" xfId="5191" xr:uid="{512719A4-2477-418E-8593-1403B90E37A4}"/>
    <cellStyle name="Millares 117 2 4 2" xfId="17255" xr:uid="{C56FDA3F-C044-4F39-8419-E691EB397251}"/>
    <cellStyle name="Millares 117 2 5" xfId="8167" xr:uid="{061F97D2-3F4D-41F5-85F3-99F177468000}"/>
    <cellStyle name="Millares 117 2 5 2" xfId="20231" xr:uid="{18ADE22F-FE45-4801-AD58-90F4463E52B4}"/>
    <cellStyle name="Millares 117 2 6" xfId="11142" xr:uid="{829467A1-3094-42C0-9BE6-7CF7E2D2713B}"/>
    <cellStyle name="Millares 117 2 6 2" xfId="23206" xr:uid="{E737505E-63A5-4FBC-9EBC-82EEFA7686BA}"/>
    <cellStyle name="Millares 117 2 7" xfId="14279" xr:uid="{EBC78E8D-51C9-4E01-9383-694944A170AE}"/>
    <cellStyle name="Millares 117 3" xfId="1924" xr:uid="{837D0503-7196-404D-9FCE-C1477FF69E52}"/>
    <cellStyle name="Millares 117 3 2" xfId="2799" xr:uid="{F25C7BF3-D96D-403A-8D1C-B39D703489DE}"/>
    <cellStyle name="Millares 117 3 2 2" xfId="5775" xr:uid="{DAFB5E83-B979-4841-98FC-06E5C35F9BFF}"/>
    <cellStyle name="Millares 117 3 2 2 2" xfId="17839" xr:uid="{5467069B-128B-4E96-BC80-C392F9FADBC4}"/>
    <cellStyle name="Millares 117 3 2 3" xfId="8751" xr:uid="{1F8F062E-A76A-43BF-8D5C-CFCB9550D91F}"/>
    <cellStyle name="Millares 117 3 2 3 2" xfId="20815" xr:uid="{2A08B5DA-1838-4FB1-8C30-80C314B8CCB8}"/>
    <cellStyle name="Millares 117 3 2 4" xfId="11726" xr:uid="{6FEB232E-36EA-4025-AC4E-6D72023918EB}"/>
    <cellStyle name="Millares 117 3 2 4 2" xfId="23790" xr:uid="{34CEFBD1-389C-4021-BA15-F06560F9BBD4}"/>
    <cellStyle name="Millares 117 3 2 5" xfId="14863" xr:uid="{E00F0EDE-84EA-4C03-8737-CD136E331925}"/>
    <cellStyle name="Millares 117 3 3" xfId="3673" xr:uid="{0D23ECDD-7F38-4322-B1CC-5916F922CA31}"/>
    <cellStyle name="Millares 117 3 3 2" xfId="6649" xr:uid="{7736ABEF-A4DF-4F24-94DC-3BC095C33C79}"/>
    <cellStyle name="Millares 117 3 3 2 2" xfId="18713" xr:uid="{2E9E66DE-FD08-47D0-A4DF-35C680A7F406}"/>
    <cellStyle name="Millares 117 3 3 3" xfId="9625" xr:uid="{7F045C3D-B371-4D04-A3AF-50590DFFD1F7}"/>
    <cellStyle name="Millares 117 3 3 3 2" xfId="21689" xr:uid="{225BD726-04A0-496E-96E3-4C4AA8541E7D}"/>
    <cellStyle name="Millares 117 3 3 4" xfId="12600" xr:uid="{05E52F43-9635-472C-92B4-6B2EB1E428D1}"/>
    <cellStyle name="Millares 117 3 3 4 2" xfId="24664" xr:uid="{9DDF6C72-76BA-4B8A-860B-8F8EF1B27556}"/>
    <cellStyle name="Millares 117 3 3 5" xfId="15737" xr:uid="{9B44CA2D-B795-4FC3-85EB-F7729A5A9B87}"/>
    <cellStyle name="Millares 117 3 4" xfId="4900" xr:uid="{2BD6D684-A28B-42C7-A905-FB0B65DCF683}"/>
    <cellStyle name="Millares 117 3 4 2" xfId="16964" xr:uid="{A060F50D-5C6E-46C2-802C-744E2994CE3D}"/>
    <cellStyle name="Millares 117 3 5" xfId="7876" xr:uid="{56479BF7-A93D-4BEA-9E1B-B9AB269E8162}"/>
    <cellStyle name="Millares 117 3 5 2" xfId="19940" xr:uid="{EB59464C-C408-46FD-9537-E2B75B5FE468}"/>
    <cellStyle name="Millares 117 3 6" xfId="10851" xr:uid="{9BC56323-57C6-4745-801F-EC748033B69E}"/>
    <cellStyle name="Millares 117 3 6 2" xfId="22915" xr:uid="{D84F3ACD-5EBB-4BCD-9983-A8A11A43AD75}"/>
    <cellStyle name="Millares 117 3 7" xfId="13988" xr:uid="{4A12148A-F552-4FF2-955B-559FE304054B}"/>
    <cellStyle name="Millares 117 4" xfId="1614" xr:uid="{54CE81D7-540B-4FB3-9CD8-2BCC2DD462DB}"/>
    <cellStyle name="Millares 117 4 2" xfId="4608" xr:uid="{E9E196AB-2415-4B91-8AD9-2A80D131E71B}"/>
    <cellStyle name="Millares 117 4 2 2" xfId="16672" xr:uid="{AAEB2B4B-AD60-4BFF-BE76-F60D60842546}"/>
    <cellStyle name="Millares 117 4 3" xfId="7584" xr:uid="{B950A1DC-490C-4BE5-ABB2-B6822272CAA1}"/>
    <cellStyle name="Millares 117 4 3 2" xfId="19648" xr:uid="{0B21CDC6-3760-4527-821A-29015A2365E9}"/>
    <cellStyle name="Millares 117 4 4" xfId="10559" xr:uid="{3E683BC1-20E5-46D6-8C55-39B2365F848D}"/>
    <cellStyle name="Millares 117 4 4 2" xfId="22623" xr:uid="{A82DAE1E-7755-48D8-9370-CCAA8CBF300F}"/>
    <cellStyle name="Millares 117 4 5" xfId="13696" xr:uid="{3CA2AA47-7C4B-477D-B90F-CE4135C7FF9F}"/>
    <cellStyle name="Millares 117 5" xfId="2507" xr:uid="{D11BEFA2-68C2-4AFB-B25A-C47CBA7FF740}"/>
    <cellStyle name="Millares 117 5 2" xfId="5483" xr:uid="{6F051728-6D0D-4D11-8558-A02831EF6DA3}"/>
    <cellStyle name="Millares 117 5 2 2" xfId="17547" xr:uid="{E4BAA553-6378-4106-A856-2D79DD790A92}"/>
    <cellStyle name="Millares 117 5 3" xfId="8459" xr:uid="{000DB751-C7BE-4CAE-9F0D-E576807C2FC3}"/>
    <cellStyle name="Millares 117 5 3 2" xfId="20523" xr:uid="{CBA343AC-1F0A-4728-B3B7-AAD101DAF4A7}"/>
    <cellStyle name="Millares 117 5 4" xfId="11434" xr:uid="{B6ED71ED-6943-425E-9B75-6D48752180BB}"/>
    <cellStyle name="Millares 117 5 4 2" xfId="23498" xr:uid="{E87A7927-D742-4A99-984A-32E895B33F6E}"/>
    <cellStyle name="Millares 117 5 5" xfId="14571" xr:uid="{DA4094F0-4D12-4193-BE69-B4CC52BEB9F7}"/>
    <cellStyle name="Millares 117 6" xfId="3381" xr:uid="{A84E90FB-1388-417B-9461-BF2AF8D49A3A}"/>
    <cellStyle name="Millares 117 6 2" xfId="6357" xr:uid="{B93A335A-2BCE-4692-9994-5564917349A6}"/>
    <cellStyle name="Millares 117 6 2 2" xfId="18421" xr:uid="{BFCAEC7C-9D9E-48CC-BA68-2A17B548A3A2}"/>
    <cellStyle name="Millares 117 6 3" xfId="9333" xr:uid="{71B12775-B07D-4710-A15D-79725E15D91B}"/>
    <cellStyle name="Millares 117 6 3 2" xfId="21397" xr:uid="{D64B962D-79A6-43EA-B820-641009C83A33}"/>
    <cellStyle name="Millares 117 6 4" xfId="12308" xr:uid="{3B719128-CC5D-4B67-86CE-B45772F8551C}"/>
    <cellStyle name="Millares 117 6 4 2" xfId="24372" xr:uid="{9B56ED36-5C8D-45D5-AE33-55C62BC604E3}"/>
    <cellStyle name="Millares 117 6 5" xfId="15445" xr:uid="{E564C936-FD19-4B05-BDD5-F16DE520743D}"/>
    <cellStyle name="Millares 117 7" xfId="4400" xr:uid="{B44498ED-17BB-4D4F-8E5F-D1755ABA1E01}"/>
    <cellStyle name="Millares 117 7 2" xfId="16464" xr:uid="{A2D226C8-63CE-4E54-8D5F-9E93B3E025B4}"/>
    <cellStyle name="Millares 117 8" xfId="7376" xr:uid="{8643518B-552F-4653-A396-2DCEF39E47DD}"/>
    <cellStyle name="Millares 117 8 2" xfId="19440" xr:uid="{198F5362-5F65-4FC7-B7ED-EE8E52ABEDD6}"/>
    <cellStyle name="Millares 117 9" xfId="10352" xr:uid="{2E311AE2-7F81-46BF-988E-6413A24D4B0B}"/>
    <cellStyle name="Millares 117 9 2" xfId="22416" xr:uid="{10FD6482-CF8C-4909-BDAE-50793B8699E6}"/>
    <cellStyle name="Millares 118" xfId="1261" xr:uid="{F262B247-8AC1-4DC4-B2F0-D50C618EF1A4}"/>
    <cellStyle name="Millares 118 10" xfId="13426" xr:uid="{B875A921-C1B7-470F-92A3-D43FC31A116E}"/>
    <cellStyle name="Millares 118 2" xfId="2216" xr:uid="{42059A20-E3FF-43A2-9435-869C49FBC829}"/>
    <cellStyle name="Millares 118 2 2" xfId="3091" xr:uid="{82C08382-26D3-4E37-A484-D754A9A471F2}"/>
    <cellStyle name="Millares 118 2 2 2" xfId="6067" xr:uid="{131AF0DE-63F6-44FC-9FAC-7B210F020A0B}"/>
    <cellStyle name="Millares 118 2 2 2 2" xfId="18131" xr:uid="{5E8BEE2D-EF3F-4C4D-BD27-FA58B5108DF9}"/>
    <cellStyle name="Millares 118 2 2 3" xfId="9043" xr:uid="{3672E6D2-B1D0-48E8-96E5-BDAE0F2A6A79}"/>
    <cellStyle name="Millares 118 2 2 3 2" xfId="21107" xr:uid="{642FF5EC-C1A7-4E6D-A9DF-6CCCF2D5C352}"/>
    <cellStyle name="Millares 118 2 2 4" xfId="12018" xr:uid="{8B3C0F2A-3367-4555-B884-C0D6CD57B8C6}"/>
    <cellStyle name="Millares 118 2 2 4 2" xfId="24082" xr:uid="{324BDF58-35C8-40D5-95C2-5BAC0F708CB6}"/>
    <cellStyle name="Millares 118 2 2 5" xfId="15155" xr:uid="{3460130C-37D1-4B18-A8DD-D5854CE720E5}"/>
    <cellStyle name="Millares 118 2 3" xfId="3965" xr:uid="{3B16DED5-4818-468D-9A04-60B85793ADC1}"/>
    <cellStyle name="Millares 118 2 3 2" xfId="6941" xr:uid="{C1FF4985-EA56-4D6A-97DF-5B0CAECFF5D3}"/>
    <cellStyle name="Millares 118 2 3 2 2" xfId="19005" xr:uid="{8216B97D-8DE5-47EB-8E14-163169007099}"/>
    <cellStyle name="Millares 118 2 3 3" xfId="9917" xr:uid="{92FA9337-10AC-48AF-AF58-5C108D36DC64}"/>
    <cellStyle name="Millares 118 2 3 3 2" xfId="21981" xr:uid="{428EA230-40B4-4CE1-9E1A-6C582E44133C}"/>
    <cellStyle name="Millares 118 2 3 4" xfId="12892" xr:uid="{0DB9DC09-E7DF-4919-B77C-1C243FF73918}"/>
    <cellStyle name="Millares 118 2 3 4 2" xfId="24956" xr:uid="{00D9750A-DF9E-4BC4-875D-3208B022083B}"/>
    <cellStyle name="Millares 118 2 3 5" xfId="16029" xr:uid="{89783FC3-2AC0-4B9A-B7E8-52AB19716D5E}"/>
    <cellStyle name="Millares 118 2 4" xfId="5192" xr:uid="{81D9AC7D-6FFE-419E-9D6D-EBE2BB7A4EED}"/>
    <cellStyle name="Millares 118 2 4 2" xfId="17256" xr:uid="{2DF2F25A-D8A0-4DA8-A9E8-AC29C4F9CA60}"/>
    <cellStyle name="Millares 118 2 5" xfId="8168" xr:uid="{9A6C64B9-0F22-4140-89C7-D675F833A835}"/>
    <cellStyle name="Millares 118 2 5 2" xfId="20232" xr:uid="{334D1D14-DBA2-482C-A5D5-9D3ECDAA207A}"/>
    <cellStyle name="Millares 118 2 6" xfId="11143" xr:uid="{815E1AB8-97F7-4730-81E7-AC0A323D5FDF}"/>
    <cellStyle name="Millares 118 2 6 2" xfId="23207" xr:uid="{C2AE093B-4DE6-4914-A390-BDAD85795D3F}"/>
    <cellStyle name="Millares 118 2 7" xfId="14280" xr:uid="{DCD1DBE7-B7E7-41FB-B9A6-F242C9AE5487}"/>
    <cellStyle name="Millares 118 3" xfId="1925" xr:uid="{347FFCEB-F2D9-48A2-AEA8-C57954ECBE74}"/>
    <cellStyle name="Millares 118 3 2" xfId="2800" xr:uid="{E691C2A7-664D-4BB0-8F3D-FDD480CF120D}"/>
    <cellStyle name="Millares 118 3 2 2" xfId="5776" xr:uid="{39E54AB0-D089-4D8A-BE7D-4C738C54B953}"/>
    <cellStyle name="Millares 118 3 2 2 2" xfId="17840" xr:uid="{490281BD-7928-4058-AC8C-9C3B959B51DA}"/>
    <cellStyle name="Millares 118 3 2 3" xfId="8752" xr:uid="{E94EA82C-57EF-4DD3-9894-44F79B1DFDDD}"/>
    <cellStyle name="Millares 118 3 2 3 2" xfId="20816" xr:uid="{C81CC620-E97D-4450-A5BF-A9DA9A3D78DA}"/>
    <cellStyle name="Millares 118 3 2 4" xfId="11727" xr:uid="{3562CEEE-77D9-4985-9EF5-B5312585BE08}"/>
    <cellStyle name="Millares 118 3 2 4 2" xfId="23791" xr:uid="{9288F358-4843-4175-883D-A459E790CB3C}"/>
    <cellStyle name="Millares 118 3 2 5" xfId="14864" xr:uid="{1778388E-249A-40F0-90AE-96D5439E73CF}"/>
    <cellStyle name="Millares 118 3 3" xfId="3674" xr:uid="{138174C6-2AED-4C94-A9F5-AE2DA9161983}"/>
    <cellStyle name="Millares 118 3 3 2" xfId="6650" xr:uid="{62533FA5-A1DE-4FFE-97BF-F50131B91B20}"/>
    <cellStyle name="Millares 118 3 3 2 2" xfId="18714" xr:uid="{8EA781D9-DF37-4655-AB74-65DAAD6B30A6}"/>
    <cellStyle name="Millares 118 3 3 3" xfId="9626" xr:uid="{2410251A-E9F9-42E1-9DA6-6AE7CFBAF4B7}"/>
    <cellStyle name="Millares 118 3 3 3 2" xfId="21690" xr:uid="{33BF57C0-42FD-4916-ABA7-236F52F3CBF0}"/>
    <cellStyle name="Millares 118 3 3 4" xfId="12601" xr:uid="{3D5F5248-0412-4046-8DE8-F9771C91B2AA}"/>
    <cellStyle name="Millares 118 3 3 4 2" xfId="24665" xr:uid="{2A4967AF-D5DF-4F04-9A67-78205E71622E}"/>
    <cellStyle name="Millares 118 3 3 5" xfId="15738" xr:uid="{03E6B42A-BD2F-44E4-8A0C-886CCA340488}"/>
    <cellStyle name="Millares 118 3 4" xfId="4901" xr:uid="{A0B0CEBE-D445-4C1C-9675-D0F17FDBEDD6}"/>
    <cellStyle name="Millares 118 3 4 2" xfId="16965" xr:uid="{50E5B540-2C5D-4FE1-83A6-07DEEAA07F87}"/>
    <cellStyle name="Millares 118 3 5" xfId="7877" xr:uid="{0A79C9F9-5A88-4D6E-8122-96BD9F5FE50B}"/>
    <cellStyle name="Millares 118 3 5 2" xfId="19941" xr:uid="{AE6D7BEF-7077-4B29-8373-4AF55A655C52}"/>
    <cellStyle name="Millares 118 3 6" xfId="10852" xr:uid="{21BB7DE0-070C-4356-8B4D-C63B07467733}"/>
    <cellStyle name="Millares 118 3 6 2" xfId="22916" xr:uid="{673CA1FF-41E6-4E70-A08B-8CA1B4691EBA}"/>
    <cellStyle name="Millares 118 3 7" xfId="13989" xr:uid="{B5D4BD13-B8D2-4881-903A-8CB6ED6E47C8}"/>
    <cellStyle name="Millares 118 4" xfId="1615" xr:uid="{4910B71D-E764-420D-B2E9-AEC73942C45E}"/>
    <cellStyle name="Millares 118 4 2" xfId="4609" xr:uid="{018FF01A-2844-4DA3-BB0B-8C6B9EF14699}"/>
    <cellStyle name="Millares 118 4 2 2" xfId="16673" xr:uid="{8D9D5B13-7A1B-43A3-8828-C8E790B1B2E4}"/>
    <cellStyle name="Millares 118 4 3" xfId="7585" xr:uid="{AFF05039-DA1A-44D3-9F88-2D11452E3343}"/>
    <cellStyle name="Millares 118 4 3 2" xfId="19649" xr:uid="{93EBFA19-1E9B-4783-A326-2F3972C00E3C}"/>
    <cellStyle name="Millares 118 4 4" xfId="10560" xr:uid="{80568814-63AB-42E8-9EEA-912FF0B6EA04}"/>
    <cellStyle name="Millares 118 4 4 2" xfId="22624" xr:uid="{2CD06BEF-55DE-48B2-B672-F9FA43D9A7B7}"/>
    <cellStyle name="Millares 118 4 5" xfId="13697" xr:uid="{CCFEF408-5187-499B-9130-F76130681C09}"/>
    <cellStyle name="Millares 118 5" xfId="2508" xr:uid="{AFE81969-A0D4-4B67-9878-245D36777FDE}"/>
    <cellStyle name="Millares 118 5 2" xfId="5484" xr:uid="{4EF79ECB-7E7F-4691-A71F-4BA39AF1E8B4}"/>
    <cellStyle name="Millares 118 5 2 2" xfId="17548" xr:uid="{4E200BA9-ECCD-4422-8BB4-43BBF5C5711C}"/>
    <cellStyle name="Millares 118 5 3" xfId="8460" xr:uid="{1E424CC0-F429-486D-9135-356B40ACC201}"/>
    <cellStyle name="Millares 118 5 3 2" xfId="20524" xr:uid="{DF21846A-44D7-4CF9-BD6D-1F9FF04BEAE5}"/>
    <cellStyle name="Millares 118 5 4" xfId="11435" xr:uid="{91AE51AB-F62F-4D6A-9A0A-9FE00DFE184F}"/>
    <cellStyle name="Millares 118 5 4 2" xfId="23499" xr:uid="{16F5A4FF-B56D-43B7-883E-122354C5AFD1}"/>
    <cellStyle name="Millares 118 5 5" xfId="14572" xr:uid="{0C07603C-444C-4967-BDB6-9BF158C83C84}"/>
    <cellStyle name="Millares 118 6" xfId="3382" xr:uid="{64FEA257-C52C-4569-AD1D-6B51D9E074C7}"/>
    <cellStyle name="Millares 118 6 2" xfId="6358" xr:uid="{B471F30C-DB16-4D6F-8816-ADF53050C4EC}"/>
    <cellStyle name="Millares 118 6 2 2" xfId="18422" xr:uid="{9FD2A131-A994-4239-A009-733AB26C45D7}"/>
    <cellStyle name="Millares 118 6 3" xfId="9334" xr:uid="{26AC6700-722E-4831-BB30-0510BC74FD70}"/>
    <cellStyle name="Millares 118 6 3 2" xfId="21398" xr:uid="{DA1ADE67-4B09-4955-85A9-CB0CB7986C89}"/>
    <cellStyle name="Millares 118 6 4" xfId="12309" xr:uid="{DB44F7AC-1AF0-448E-AFDD-FD9989272093}"/>
    <cellStyle name="Millares 118 6 4 2" xfId="24373" xr:uid="{AFBE67E5-30DD-446F-BAEF-0E81526A0288}"/>
    <cellStyle name="Millares 118 6 5" xfId="15446" xr:uid="{8DAB211F-1444-453A-900B-AFBC5107A8D2}"/>
    <cellStyle name="Millares 118 7" xfId="4401" xr:uid="{85FFA193-A6D3-4AB6-9C5A-5D0C9AAFBC2F}"/>
    <cellStyle name="Millares 118 7 2" xfId="16465" xr:uid="{131F80C3-F5D5-4785-9479-289F93FD826C}"/>
    <cellStyle name="Millares 118 8" xfId="7377" xr:uid="{4A67BB3D-9885-4F25-9FE8-32CCC7C176C6}"/>
    <cellStyle name="Millares 118 8 2" xfId="19441" xr:uid="{EBD1888A-DED5-4BFB-B907-D97EBCE6F141}"/>
    <cellStyle name="Millares 118 9" xfId="10353" xr:uid="{CC88334F-9D2B-420D-BF41-F7B45BA1390A}"/>
    <cellStyle name="Millares 118 9 2" xfId="22417" xr:uid="{EF50CE59-C1BF-415E-B3A9-8F27D6B0DBA8}"/>
    <cellStyle name="Millares 119" xfId="1262" xr:uid="{FA3E6647-70BF-4198-83E8-B020A5D9DDBF}"/>
    <cellStyle name="Millares 119 10" xfId="13427" xr:uid="{45E5E50E-6145-49BA-B2A2-0F146B571466}"/>
    <cellStyle name="Millares 119 2" xfId="2217" xr:uid="{FEE6C338-F5FC-454E-8EFF-AA9AB5BD751E}"/>
    <cellStyle name="Millares 119 2 2" xfId="3092" xr:uid="{2FEE8E97-3088-48BF-9234-F11E20ABFFC7}"/>
    <cellStyle name="Millares 119 2 2 2" xfId="6068" xr:uid="{75D115C2-AE7F-433F-80A2-7DA587BCB015}"/>
    <cellStyle name="Millares 119 2 2 2 2" xfId="18132" xr:uid="{FFB268A7-7B06-4358-B5A5-D0592F357356}"/>
    <cellStyle name="Millares 119 2 2 3" xfId="9044" xr:uid="{CF7FAD5A-EEE6-4E8D-8349-F5C96E2A0940}"/>
    <cellStyle name="Millares 119 2 2 3 2" xfId="21108" xr:uid="{75954DBA-D5F8-4F39-A7AE-8BEB8A76E60E}"/>
    <cellStyle name="Millares 119 2 2 4" xfId="12019" xr:uid="{C5311EAE-0C91-46F9-82F2-9B96BC3097AC}"/>
    <cellStyle name="Millares 119 2 2 4 2" xfId="24083" xr:uid="{9B693D9F-2A8C-440F-BD24-D49397095370}"/>
    <cellStyle name="Millares 119 2 2 5" xfId="15156" xr:uid="{96249CD2-0A7A-484F-9EE4-F35028E00393}"/>
    <cellStyle name="Millares 119 2 3" xfId="3966" xr:uid="{03C96B9A-AAD7-42BA-AB2D-68FA72925AFF}"/>
    <cellStyle name="Millares 119 2 3 2" xfId="6942" xr:uid="{CAF8F605-3402-4E1A-8F27-17017FAAD732}"/>
    <cellStyle name="Millares 119 2 3 2 2" xfId="19006" xr:uid="{78E9AE74-6D06-48EC-963C-E305E7A0B2BF}"/>
    <cellStyle name="Millares 119 2 3 3" xfId="9918" xr:uid="{F5AE2CED-9C59-45F5-9F1F-6D71FE85810B}"/>
    <cellStyle name="Millares 119 2 3 3 2" xfId="21982" xr:uid="{77AE9EAB-5826-4F5F-9AFA-AB99D7DC8FC5}"/>
    <cellStyle name="Millares 119 2 3 4" xfId="12893" xr:uid="{11C456A1-0380-41C8-8789-19B08945A52E}"/>
    <cellStyle name="Millares 119 2 3 4 2" xfId="24957" xr:uid="{C96BC239-6266-48D0-97ED-A8AA0642170C}"/>
    <cellStyle name="Millares 119 2 3 5" xfId="16030" xr:uid="{FDCE84CC-E5C0-403C-A8A2-38BDAA36E8BB}"/>
    <cellStyle name="Millares 119 2 4" xfId="5193" xr:uid="{56FB907C-D02E-4E53-9E47-BA98152F945E}"/>
    <cellStyle name="Millares 119 2 4 2" xfId="17257" xr:uid="{06779ADE-BFF0-42C1-8526-8ECDA0DFFF6D}"/>
    <cellStyle name="Millares 119 2 5" xfId="8169" xr:uid="{C98BD27E-597C-4E01-8E87-7E0902D83654}"/>
    <cellStyle name="Millares 119 2 5 2" xfId="20233" xr:uid="{B5C329F6-DE8C-4251-B48E-330270898B07}"/>
    <cellStyle name="Millares 119 2 6" xfId="11144" xr:uid="{1D0DC0A3-9D6F-4218-BAE3-C692264BC6DA}"/>
    <cellStyle name="Millares 119 2 6 2" xfId="23208" xr:uid="{7F2E06BB-C3F9-4D0A-954A-C9632FF43F24}"/>
    <cellStyle name="Millares 119 2 7" xfId="14281" xr:uid="{42820829-050F-400E-817D-2175FE600396}"/>
    <cellStyle name="Millares 119 3" xfId="1926" xr:uid="{75BE33F1-4895-4C23-B42F-CDAE1DD2EE9D}"/>
    <cellStyle name="Millares 119 3 2" xfId="2801" xr:uid="{D6A6A2CC-359D-4786-869F-F1B8EB1BA53C}"/>
    <cellStyle name="Millares 119 3 2 2" xfId="5777" xr:uid="{A7785C64-EEE0-4489-8BB7-5D4EBE269DC4}"/>
    <cellStyle name="Millares 119 3 2 2 2" xfId="17841" xr:uid="{473A6491-416B-4352-ACD3-5AD849941119}"/>
    <cellStyle name="Millares 119 3 2 3" xfId="8753" xr:uid="{84E067D2-C330-4354-9A71-0F69F4B61399}"/>
    <cellStyle name="Millares 119 3 2 3 2" xfId="20817" xr:uid="{950E693A-D61B-48E7-8454-5E5C68E10FBB}"/>
    <cellStyle name="Millares 119 3 2 4" xfId="11728" xr:uid="{3CB5ECF7-2BBC-4B6A-B46A-6B05C1DECF9B}"/>
    <cellStyle name="Millares 119 3 2 4 2" xfId="23792" xr:uid="{BBAFDAD5-D96D-41F4-B489-2B5D0C346F66}"/>
    <cellStyle name="Millares 119 3 2 5" xfId="14865" xr:uid="{F5C40FBB-8E23-4072-8E16-BF4620BD3020}"/>
    <cellStyle name="Millares 119 3 3" xfId="3675" xr:uid="{9AA3D9CC-EC67-4B27-AC5C-7A07DD1FBD02}"/>
    <cellStyle name="Millares 119 3 3 2" xfId="6651" xr:uid="{1757933D-B6EC-48A7-858F-F2BCB6E309A7}"/>
    <cellStyle name="Millares 119 3 3 2 2" xfId="18715" xr:uid="{B63B717E-468E-43B9-8F95-AA65CC369517}"/>
    <cellStyle name="Millares 119 3 3 3" xfId="9627" xr:uid="{2682D0B0-C75F-4FC5-AC1E-42F58CCD9AE8}"/>
    <cellStyle name="Millares 119 3 3 3 2" xfId="21691" xr:uid="{2093E256-446F-4B81-81F7-D4A1952334AE}"/>
    <cellStyle name="Millares 119 3 3 4" xfId="12602" xr:uid="{2952606E-CE09-45DC-9A6B-EB9CC1B46B84}"/>
    <cellStyle name="Millares 119 3 3 4 2" xfId="24666" xr:uid="{A093BBB0-69B5-4440-A192-9F5285DAB12B}"/>
    <cellStyle name="Millares 119 3 3 5" xfId="15739" xr:uid="{07D88E49-B4B8-40FC-B99F-FB3AE2B15809}"/>
    <cellStyle name="Millares 119 3 4" xfId="4902" xr:uid="{B39B52E7-E752-4570-84AE-8FDD958FFE09}"/>
    <cellStyle name="Millares 119 3 4 2" xfId="16966" xr:uid="{834C63FE-72ED-4317-A8B9-05561BCC87AE}"/>
    <cellStyle name="Millares 119 3 5" xfId="7878" xr:uid="{29AE9735-3393-414B-BB98-750591DDA75F}"/>
    <cellStyle name="Millares 119 3 5 2" xfId="19942" xr:uid="{F48CC76E-F2F9-472B-8CDE-2654CF26A2D4}"/>
    <cellStyle name="Millares 119 3 6" xfId="10853" xr:uid="{F2820F12-BAAC-47FF-AC31-32FDF3A96F9C}"/>
    <cellStyle name="Millares 119 3 6 2" xfId="22917" xr:uid="{2313454A-408E-419B-8A0C-6B3838C6889B}"/>
    <cellStyle name="Millares 119 3 7" xfId="13990" xr:uid="{B883D6E6-DC14-4B25-8C1B-4D378B477091}"/>
    <cellStyle name="Millares 119 4" xfId="1616" xr:uid="{A26CBBF3-76ED-4045-9422-D71587A8581B}"/>
    <cellStyle name="Millares 119 4 2" xfId="4610" xr:uid="{6AD91151-FA74-4201-86A9-CEA98732F835}"/>
    <cellStyle name="Millares 119 4 2 2" xfId="16674" xr:uid="{1D24A740-8D57-4B33-B182-9B692C6D1A75}"/>
    <cellStyle name="Millares 119 4 3" xfId="7586" xr:uid="{F5E3537E-D861-4057-8570-1FE3C62938BD}"/>
    <cellStyle name="Millares 119 4 3 2" xfId="19650" xr:uid="{AEE84ACB-3271-48D8-8BAB-33EEFD5A3555}"/>
    <cellStyle name="Millares 119 4 4" xfId="10561" xr:uid="{873C74D4-12E3-4534-B103-A101746080B6}"/>
    <cellStyle name="Millares 119 4 4 2" xfId="22625" xr:uid="{60AB6CA4-FE1D-4F63-9A2C-59D1208D4901}"/>
    <cellStyle name="Millares 119 4 5" xfId="13698" xr:uid="{E19B1D62-2EA7-4F86-AB3D-1822557486D5}"/>
    <cellStyle name="Millares 119 5" xfId="2509" xr:uid="{65673F59-2E28-4830-A18D-E1375F91C891}"/>
    <cellStyle name="Millares 119 5 2" xfId="5485" xr:uid="{8813942E-63F6-4DC1-AB71-EA8AA7A882CC}"/>
    <cellStyle name="Millares 119 5 2 2" xfId="17549" xr:uid="{F894E8A8-098B-4540-8655-39660ECEF1E4}"/>
    <cellStyle name="Millares 119 5 3" xfId="8461" xr:uid="{E5850B8A-FDA7-4BC3-AE3C-F605D7637571}"/>
    <cellStyle name="Millares 119 5 3 2" xfId="20525" xr:uid="{BE63FEFD-FB82-4FC3-8705-402F48DA654F}"/>
    <cellStyle name="Millares 119 5 4" xfId="11436" xr:uid="{090F8323-3EBE-4AAE-AEF9-F836C8291860}"/>
    <cellStyle name="Millares 119 5 4 2" xfId="23500" xr:uid="{AD923B36-1137-4467-8A4A-8ECA722016FB}"/>
    <cellStyle name="Millares 119 5 5" xfId="14573" xr:uid="{D1E35BC6-A7E0-4460-96F7-34234A1D2EEB}"/>
    <cellStyle name="Millares 119 6" xfId="3383" xr:uid="{B360D05E-07D6-47AC-A53C-D169041A73E8}"/>
    <cellStyle name="Millares 119 6 2" xfId="6359" xr:uid="{12C25736-A252-4631-B10B-04FABD166FE2}"/>
    <cellStyle name="Millares 119 6 2 2" xfId="18423" xr:uid="{F208D244-8562-47CF-BEEE-5DB4AF510EBC}"/>
    <cellStyle name="Millares 119 6 3" xfId="9335" xr:uid="{F38DE990-8350-4228-8DAD-C53029E92BAD}"/>
    <cellStyle name="Millares 119 6 3 2" xfId="21399" xr:uid="{EC27DB33-3D2B-4E33-B935-B9A5671BF9E5}"/>
    <cellStyle name="Millares 119 6 4" xfId="12310" xr:uid="{AA287465-6B2D-42AF-846A-42082323C36D}"/>
    <cellStyle name="Millares 119 6 4 2" xfId="24374" xr:uid="{A4E5E36D-E73B-4921-9EFC-371717DC5AE7}"/>
    <cellStyle name="Millares 119 6 5" xfId="15447" xr:uid="{656C0D39-35AA-4710-A039-57D2380AB66A}"/>
    <cellStyle name="Millares 119 7" xfId="4402" xr:uid="{5289C7CE-F579-46C7-95B1-5DADA88EADFD}"/>
    <cellStyle name="Millares 119 7 2" xfId="16466" xr:uid="{4B39BACC-0E74-40A9-8F50-E5D571F1C1FF}"/>
    <cellStyle name="Millares 119 8" xfId="7378" xr:uid="{4138783F-08A8-42D5-A4F4-C864F648B0DB}"/>
    <cellStyle name="Millares 119 8 2" xfId="19442" xr:uid="{3B9078C3-8A33-4564-8B75-B413EECAFFDE}"/>
    <cellStyle name="Millares 119 9" xfId="10354" xr:uid="{53733552-14E0-444F-91E1-59D3664E08C8}"/>
    <cellStyle name="Millares 119 9 2" xfId="22418" xr:uid="{21C2D58E-846C-4D8B-AC7C-A12BFB8C2D15}"/>
    <cellStyle name="Millares 12" xfId="344" xr:uid="{00000000-0005-0000-0000-000075010000}"/>
    <cellStyle name="Millares 12 2" xfId="345" xr:uid="{00000000-0005-0000-0000-000076010000}"/>
    <cellStyle name="Millares 12 2 2" xfId="710" xr:uid="{00000000-0005-0000-0000-000077010000}"/>
    <cellStyle name="Millares 12 3" xfId="709" xr:uid="{00000000-0005-0000-0000-000078010000}"/>
    <cellStyle name="Millares 120" xfId="1263" xr:uid="{ADCFA52E-8256-48CB-9051-0F5C46639E11}"/>
    <cellStyle name="Millares 120 2" xfId="2218" xr:uid="{CC0FE2F1-9BD2-4DCB-A71E-4FA59EF70305}"/>
    <cellStyle name="Millares 120 2 2" xfId="3093" xr:uid="{CE61D715-4825-4185-9ACB-0D2D73CE0452}"/>
    <cellStyle name="Millares 120 2 2 2" xfId="6069" xr:uid="{24779667-4151-4DB6-856D-43950B201F94}"/>
    <cellStyle name="Millares 120 2 2 2 2" xfId="18133" xr:uid="{0B1B0DA5-B816-4DBD-883B-CD5D97E236FF}"/>
    <cellStyle name="Millares 120 2 2 3" xfId="9045" xr:uid="{B9D972BA-96AD-425E-BE03-F77D8965E907}"/>
    <cellStyle name="Millares 120 2 2 3 2" xfId="21109" xr:uid="{719279EF-16EE-42B6-8041-23E13CDFEFB7}"/>
    <cellStyle name="Millares 120 2 2 4" xfId="12020" xr:uid="{0B6B0DDF-1901-4DC8-9B68-63D9E2B20FFE}"/>
    <cellStyle name="Millares 120 2 2 4 2" xfId="24084" xr:uid="{1962F145-7209-41C6-A4BA-266542FFEB5D}"/>
    <cellStyle name="Millares 120 2 2 5" xfId="15157" xr:uid="{18515F65-7943-4294-82EE-AC2458AF6AFA}"/>
    <cellStyle name="Millares 120 2 3" xfId="3967" xr:uid="{F0D3ACCD-5D66-46F5-88D8-B67F861704B0}"/>
    <cellStyle name="Millares 120 2 3 2" xfId="6943" xr:uid="{00BAB9BC-51D6-4C5A-8113-C8F3CCFA23BA}"/>
    <cellStyle name="Millares 120 2 3 2 2" xfId="19007" xr:uid="{6E8EC379-A3F0-4329-A665-A787B58BB602}"/>
    <cellStyle name="Millares 120 2 3 3" xfId="9919" xr:uid="{C8401E97-1A73-4C4B-8431-D3B7D2C5A03A}"/>
    <cellStyle name="Millares 120 2 3 3 2" xfId="21983" xr:uid="{398083F7-D9C0-43DB-9D35-7C83161BBE7B}"/>
    <cellStyle name="Millares 120 2 3 4" xfId="12894" xr:uid="{DEF71975-99ED-4FC4-BFB8-CC9632E24C5B}"/>
    <cellStyle name="Millares 120 2 3 4 2" xfId="24958" xr:uid="{5F77C439-4C73-4FBC-AE1F-C8DFE9F37E5C}"/>
    <cellStyle name="Millares 120 2 3 5" xfId="16031" xr:uid="{51695CFD-74C5-4DA7-A5F7-3E9DF2E11B54}"/>
    <cellStyle name="Millares 120 2 4" xfId="5194" xr:uid="{1DC77808-790D-4920-9720-83781BABDEAB}"/>
    <cellStyle name="Millares 120 2 4 2" xfId="17258" xr:uid="{8F8E6F6D-BECC-4443-ACB2-B76AB713EEF4}"/>
    <cellStyle name="Millares 120 2 5" xfId="8170" xr:uid="{29E7C138-D586-4207-A86B-4E63552009C3}"/>
    <cellStyle name="Millares 120 2 5 2" xfId="20234" xr:uid="{946B5665-3649-4FAB-AFC7-27F5BFDD1DEF}"/>
    <cellStyle name="Millares 120 2 6" xfId="11145" xr:uid="{3413BDA4-B64E-44CE-8324-6CEA50C12CE1}"/>
    <cellStyle name="Millares 120 2 6 2" xfId="23209" xr:uid="{655B2027-406E-42BB-BB81-1E07FB59DB9C}"/>
    <cellStyle name="Millares 120 2 7" xfId="14282" xr:uid="{D8977DEF-EA32-4B15-9565-AFCD2CC6A169}"/>
    <cellStyle name="Millares 120 3" xfId="1927" xr:uid="{373CCB11-762F-4773-9669-E77983FDA16A}"/>
    <cellStyle name="Millares 120 3 2" xfId="2802" xr:uid="{6117EE86-F357-41B3-8C42-56B4EAB904F0}"/>
    <cellStyle name="Millares 120 3 2 2" xfId="5778" xr:uid="{74A19D6C-9B63-4D2A-9E3E-905E0122BF34}"/>
    <cellStyle name="Millares 120 3 2 2 2" xfId="17842" xr:uid="{F042B655-9A13-4F41-A45F-4F4E5793CD10}"/>
    <cellStyle name="Millares 120 3 2 3" xfId="8754" xr:uid="{7270F6DD-3910-4AC0-8B99-3076C4A87ABA}"/>
    <cellStyle name="Millares 120 3 2 3 2" xfId="20818" xr:uid="{21E70884-70D6-4A61-BE6F-4CAA313560DC}"/>
    <cellStyle name="Millares 120 3 2 4" xfId="11729" xr:uid="{0A56AFA3-3941-4D5F-BEBB-876E1187EB37}"/>
    <cellStyle name="Millares 120 3 2 4 2" xfId="23793" xr:uid="{F1911E10-ACF5-45E0-AA33-2A43D16952E6}"/>
    <cellStyle name="Millares 120 3 2 5" xfId="14866" xr:uid="{7E3CEBF6-24F1-4099-ACE5-E5A1AB4C72C7}"/>
    <cellStyle name="Millares 120 3 3" xfId="3676" xr:uid="{21F392E6-30F1-4CAB-A921-91D79BF65169}"/>
    <cellStyle name="Millares 120 3 3 2" xfId="6652" xr:uid="{79AD231B-2150-46FA-A87A-07FC670DED06}"/>
    <cellStyle name="Millares 120 3 3 2 2" xfId="18716" xr:uid="{5CEB4FB3-BDD7-449D-A625-C6C406F2F0CF}"/>
    <cellStyle name="Millares 120 3 3 3" xfId="9628" xr:uid="{A93FAF16-9C75-49D1-A143-44AE036698E4}"/>
    <cellStyle name="Millares 120 3 3 3 2" xfId="21692" xr:uid="{E3DAC815-CAB5-44BE-8486-C527F05CDF84}"/>
    <cellStyle name="Millares 120 3 3 4" xfId="12603" xr:uid="{87EDA7B3-8489-46E6-A8FB-7FE43AEEAB9D}"/>
    <cellStyle name="Millares 120 3 3 4 2" xfId="24667" xr:uid="{72CF818F-1339-44B0-9006-468ACC180192}"/>
    <cellStyle name="Millares 120 3 3 5" xfId="15740" xr:uid="{6B0C37E3-576E-4DF9-9EA7-CBC8363B840B}"/>
    <cellStyle name="Millares 120 3 4" xfId="4903" xr:uid="{7FF43827-DD9D-45FC-8BA7-24085D7136D6}"/>
    <cellStyle name="Millares 120 3 4 2" xfId="16967" xr:uid="{F9D74420-C482-4B38-9ABB-3ADC72E794EB}"/>
    <cellStyle name="Millares 120 3 5" xfId="7879" xr:uid="{90DAB02C-C345-4003-8E4F-E5408E1BDECF}"/>
    <cellStyle name="Millares 120 3 5 2" xfId="19943" xr:uid="{9AA35F43-BFCD-4FF7-A295-7D2910EAC37A}"/>
    <cellStyle name="Millares 120 3 6" xfId="10854" xr:uid="{9A46BC6A-DC74-46D4-8063-0D3602738D7D}"/>
    <cellStyle name="Millares 120 3 6 2" xfId="22918" xr:uid="{F404AB1D-513B-4900-AB07-36723E66399A}"/>
    <cellStyle name="Millares 120 3 7" xfId="13991" xr:uid="{1983C9DD-2AC1-44BB-ADAC-7B2E9A444A7C}"/>
    <cellStyle name="Millares 120 4" xfId="1617" xr:uid="{51346A6A-B7EB-4ED5-8775-7C17D3DEFAC3}"/>
    <cellStyle name="Millares 120 4 2" xfId="4611" xr:uid="{F1B64A76-3BEC-4DCF-9E03-6EDF7E878768}"/>
    <cellStyle name="Millares 120 4 2 2" xfId="16675" xr:uid="{CA019C45-652F-457E-8BFF-F65ABE283C9E}"/>
    <cellStyle name="Millares 120 4 3" xfId="7587" xr:uid="{55D0ACDD-DEC9-4297-8EA5-5F597AF0F091}"/>
    <cellStyle name="Millares 120 4 3 2" xfId="19651" xr:uid="{3CE314A7-0B09-47B4-99BD-3CE5C50C55B0}"/>
    <cellStyle name="Millares 120 4 4" xfId="10562" xr:uid="{4F09CB69-0A7B-4DA7-A5C4-4A854BB2E126}"/>
    <cellStyle name="Millares 120 4 4 2" xfId="22626" xr:uid="{1AFA768E-0FE7-47B1-8518-E36AD88CED5E}"/>
    <cellStyle name="Millares 120 4 5" xfId="13699" xr:uid="{991BDA95-AB40-4D5D-95FA-C59A7D3EDE25}"/>
    <cellStyle name="Millares 120 5" xfId="2510" xr:uid="{D463325F-F8F2-47E5-BB37-38896EF3FCB2}"/>
    <cellStyle name="Millares 120 5 2" xfId="5486" xr:uid="{483832EE-9D39-45CC-80B2-5FB26BCD8F1E}"/>
    <cellStyle name="Millares 120 5 2 2" xfId="17550" xr:uid="{40F5F934-EE6F-4157-B6DF-A8ABF4F0ABEA}"/>
    <cellStyle name="Millares 120 5 3" xfId="8462" xr:uid="{275290A3-9004-45E9-BF11-B85A91CE3E72}"/>
    <cellStyle name="Millares 120 5 3 2" xfId="20526" xr:uid="{5719850B-19C8-45DF-A6F2-DFF123ED00DC}"/>
    <cellStyle name="Millares 120 5 4" xfId="11437" xr:uid="{1A61D4F4-15A9-4D57-96DD-1EC2028FDF6C}"/>
    <cellStyle name="Millares 120 5 4 2" xfId="23501" xr:uid="{C9BAFC84-1601-4221-A63B-D5D0FECD7683}"/>
    <cellStyle name="Millares 120 5 5" xfId="14574" xr:uid="{7E59FA06-9C04-4CBF-BC2E-3EEC8E34EA01}"/>
    <cellStyle name="Millares 120 6" xfId="3384" xr:uid="{69E3B15E-AF67-4B9F-B343-9CDEF6480CAD}"/>
    <cellStyle name="Millares 120 6 2" xfId="6360" xr:uid="{2E22FEB0-ECE4-4390-893F-A667966581FE}"/>
    <cellStyle name="Millares 120 6 2 2" xfId="18424" xr:uid="{6CC65806-6009-43BC-A01E-D2D37666B8C0}"/>
    <cellStyle name="Millares 120 6 3" xfId="9336" xr:uid="{D95CD9D3-C8CD-4D70-A3A5-2D7CB330CEF2}"/>
    <cellStyle name="Millares 120 6 3 2" xfId="21400" xr:uid="{C3288713-2C30-44A6-AFCC-3DCC78E371BF}"/>
    <cellStyle name="Millares 120 6 4" xfId="12311" xr:uid="{C9D05888-A240-4014-8004-16343E2865FB}"/>
    <cellStyle name="Millares 120 6 4 2" xfId="24375" xr:uid="{F67845FE-1C53-496F-AFC7-DAF18DF98EF5}"/>
    <cellStyle name="Millares 120 6 5" xfId="15448" xr:uid="{6336AA8A-4237-44A7-85DA-751A2C517C0E}"/>
    <cellStyle name="Millares 121" xfId="1264" xr:uid="{7CA25572-371E-4E1A-8DA2-C9E12B960DF9}"/>
    <cellStyle name="Millares 121 2" xfId="2219" xr:uid="{212E8C58-5F80-4ADC-BACB-F6A43BE7EDF7}"/>
    <cellStyle name="Millares 121 2 2" xfId="3094" xr:uid="{79A8CAA7-6ECF-4B93-A607-26F77F6442C0}"/>
    <cellStyle name="Millares 121 2 2 2" xfId="6070" xr:uid="{ED7DD73C-10AB-47A1-9EF9-08799C88D79F}"/>
    <cellStyle name="Millares 121 2 2 2 2" xfId="18134" xr:uid="{02C7D796-F499-427F-86DA-E82E5E8D96B4}"/>
    <cellStyle name="Millares 121 2 2 3" xfId="9046" xr:uid="{277257FC-99D8-4F36-94EA-0FFA10CE76C0}"/>
    <cellStyle name="Millares 121 2 2 3 2" xfId="21110" xr:uid="{9B06C027-B754-4BBC-8B02-F33DE45E0420}"/>
    <cellStyle name="Millares 121 2 2 4" xfId="12021" xr:uid="{D73EE052-E867-4D2E-BC7B-695867664F89}"/>
    <cellStyle name="Millares 121 2 2 4 2" xfId="24085" xr:uid="{7E318116-203F-48DB-BD5A-70E406B9C80F}"/>
    <cellStyle name="Millares 121 2 2 5" xfId="15158" xr:uid="{FF40BBA9-C498-4C96-B7CC-2B2B7E487FA5}"/>
    <cellStyle name="Millares 121 2 3" xfId="3968" xr:uid="{2CB61795-02E8-449F-9491-BB5871A5EE7C}"/>
    <cellStyle name="Millares 121 2 3 2" xfId="6944" xr:uid="{AD291C71-C94D-43AF-AA76-8884A7211032}"/>
    <cellStyle name="Millares 121 2 3 2 2" xfId="19008" xr:uid="{0E41C458-6EF2-4764-AB39-8C331BC8B41E}"/>
    <cellStyle name="Millares 121 2 3 3" xfId="9920" xr:uid="{09705913-E724-49AA-82C0-20E5138796AB}"/>
    <cellStyle name="Millares 121 2 3 3 2" xfId="21984" xr:uid="{FED2E7D2-BD9D-41D2-87EE-5CFF35887484}"/>
    <cellStyle name="Millares 121 2 3 4" xfId="12895" xr:uid="{F1E80090-D0DF-41BE-9B4B-1E72EF088D9B}"/>
    <cellStyle name="Millares 121 2 3 4 2" xfId="24959" xr:uid="{14809BDB-D3D9-47A6-BD21-EACFB52BAC16}"/>
    <cellStyle name="Millares 121 2 3 5" xfId="16032" xr:uid="{9C30297E-271A-49F2-88B0-79EF924D014A}"/>
    <cellStyle name="Millares 121 2 4" xfId="5195" xr:uid="{25AF46E1-3B80-44D8-9C95-65BFFEF543F1}"/>
    <cellStyle name="Millares 121 2 4 2" xfId="17259" xr:uid="{3B619461-F611-436F-9395-2C8104BD69BE}"/>
    <cellStyle name="Millares 121 2 5" xfId="8171" xr:uid="{BD78533E-A0E5-4394-A25D-113B719E5C3F}"/>
    <cellStyle name="Millares 121 2 5 2" xfId="20235" xr:uid="{81909143-9F1A-4DA9-B036-765E8F23C701}"/>
    <cellStyle name="Millares 121 2 6" xfId="11146" xr:uid="{882D9D8F-167E-4DD5-9E81-9C465546B49B}"/>
    <cellStyle name="Millares 121 2 6 2" xfId="23210" xr:uid="{E0272E54-CC24-4004-B734-A27309B0FD0E}"/>
    <cellStyle name="Millares 121 2 7" xfId="14283" xr:uid="{74C2EA46-0650-47FD-A01E-C6A2FBB9E396}"/>
    <cellStyle name="Millares 121 3" xfId="1928" xr:uid="{A7F87015-EF56-49EF-8448-D0CCFA9EEFF0}"/>
    <cellStyle name="Millares 121 3 2" xfId="2803" xr:uid="{73D44DB8-FD56-40FC-A1F4-61F67E00BCAE}"/>
    <cellStyle name="Millares 121 3 2 2" xfId="5779" xr:uid="{BACE5ADD-FDCB-4F51-A97F-DE2934ABD889}"/>
    <cellStyle name="Millares 121 3 2 2 2" xfId="17843" xr:uid="{F1AD453C-3F4C-41BD-A4C5-F9AA9F7C07D8}"/>
    <cellStyle name="Millares 121 3 2 3" xfId="8755" xr:uid="{D356E9C2-DB93-4AA0-A640-764312FE22FB}"/>
    <cellStyle name="Millares 121 3 2 3 2" xfId="20819" xr:uid="{459083ED-4B93-4856-B878-B78E72E5CC43}"/>
    <cellStyle name="Millares 121 3 2 4" xfId="11730" xr:uid="{92BEF893-F6DA-419A-9395-7A405DE23C3D}"/>
    <cellStyle name="Millares 121 3 2 4 2" xfId="23794" xr:uid="{0309D738-22C3-47D6-9FE1-C6D85C51B79D}"/>
    <cellStyle name="Millares 121 3 2 5" xfId="14867" xr:uid="{1E7AEE3B-4EED-4BBD-AD2F-3EF144BE384B}"/>
    <cellStyle name="Millares 121 3 3" xfId="3677" xr:uid="{C19D6534-ABBF-40CF-880F-4337B10CC554}"/>
    <cellStyle name="Millares 121 3 3 2" xfId="6653" xr:uid="{613B104E-AC01-4809-A35E-7025563F2B7D}"/>
    <cellStyle name="Millares 121 3 3 2 2" xfId="18717" xr:uid="{2EBBC3EE-28C7-48A5-BB0C-945DE395B136}"/>
    <cellStyle name="Millares 121 3 3 3" xfId="9629" xr:uid="{9F18DB6B-DD27-4C5D-AE5D-D94E6BAAB208}"/>
    <cellStyle name="Millares 121 3 3 3 2" xfId="21693" xr:uid="{CD465E65-0E71-42DD-A1C1-21BC6F7B009D}"/>
    <cellStyle name="Millares 121 3 3 4" xfId="12604" xr:uid="{1463D51C-514B-4473-B5AB-BA351F1234DD}"/>
    <cellStyle name="Millares 121 3 3 4 2" xfId="24668" xr:uid="{588968B8-6DFA-4EDF-90B4-0B35EFF08360}"/>
    <cellStyle name="Millares 121 3 3 5" xfId="15741" xr:uid="{C4BFB9BA-DC56-4276-A5CA-72F19FFDC259}"/>
    <cellStyle name="Millares 121 3 4" xfId="4904" xr:uid="{B8DFBE2C-0A7D-4DBF-BDE7-842C02AAEE0C}"/>
    <cellStyle name="Millares 121 3 4 2" xfId="16968" xr:uid="{3A9E8E07-4FD2-4989-B9D3-F835B4AF382D}"/>
    <cellStyle name="Millares 121 3 5" xfId="7880" xr:uid="{114A8B3A-A208-4E11-9184-90EF6A002D5A}"/>
    <cellStyle name="Millares 121 3 5 2" xfId="19944" xr:uid="{FD57A2A6-98E3-4BB4-BE98-2D9D87B9D45D}"/>
    <cellStyle name="Millares 121 3 6" xfId="10855" xr:uid="{68192460-8FA8-49B0-9779-3B66FDA11588}"/>
    <cellStyle name="Millares 121 3 6 2" xfId="22919" xr:uid="{23759485-3241-4570-BB5D-74DC35A04C85}"/>
    <cellStyle name="Millares 121 3 7" xfId="13992" xr:uid="{34600A0A-47C4-47DC-BEF1-A987632E0C73}"/>
    <cellStyle name="Millares 121 4" xfId="1618" xr:uid="{3CFEA2F0-0416-4F57-8E94-0DA09B03845E}"/>
    <cellStyle name="Millares 121 4 2" xfId="4612" xr:uid="{B7229150-46E1-4B6E-A2D7-7739C86109EA}"/>
    <cellStyle name="Millares 121 4 2 2" xfId="16676" xr:uid="{98898195-D3A2-47AE-A0C2-9E0F7447F943}"/>
    <cellStyle name="Millares 121 4 3" xfId="7588" xr:uid="{9F7E800D-762F-45C9-8183-C9DD39496048}"/>
    <cellStyle name="Millares 121 4 3 2" xfId="19652" xr:uid="{52282D74-6C95-433A-AECB-7210BC86FC33}"/>
    <cellStyle name="Millares 121 4 4" xfId="10563" xr:uid="{62AEE35C-27F3-477F-B95F-13D2F97EA273}"/>
    <cellStyle name="Millares 121 4 4 2" xfId="22627" xr:uid="{80ACC1DD-D7C6-44BA-BE94-D5D4B0487D79}"/>
    <cellStyle name="Millares 121 4 5" xfId="13700" xr:uid="{2906F2F2-8456-4719-B331-286AE8D98755}"/>
    <cellStyle name="Millares 121 5" xfId="2511" xr:uid="{47D1DC27-3410-49D1-840E-D6CE0024489D}"/>
    <cellStyle name="Millares 121 5 2" xfId="5487" xr:uid="{B224433C-9E2E-4B20-880D-1391B1CACA96}"/>
    <cellStyle name="Millares 121 5 2 2" xfId="17551" xr:uid="{6E1CAE29-949F-4A4E-A011-F13A31CA9B93}"/>
    <cellStyle name="Millares 121 5 3" xfId="8463" xr:uid="{2507E0E9-A52D-4DC4-A9CA-B5F4FC7EB3B5}"/>
    <cellStyle name="Millares 121 5 3 2" xfId="20527" xr:uid="{880E458C-522A-488E-9EDD-C9650B97E911}"/>
    <cellStyle name="Millares 121 5 4" xfId="11438" xr:uid="{DFD7C049-A07E-4AC0-B3D5-1D14E8A49AB2}"/>
    <cellStyle name="Millares 121 5 4 2" xfId="23502" xr:uid="{E7D5CCB0-4461-4FC5-8698-8A894D3D6FF3}"/>
    <cellStyle name="Millares 121 5 5" xfId="14575" xr:uid="{26786B00-97E5-4BF9-BB60-50293496EEE9}"/>
    <cellStyle name="Millares 121 6" xfId="3385" xr:uid="{28B04471-256D-4DCE-A185-0823FBC28B65}"/>
    <cellStyle name="Millares 121 6 2" xfId="6361" xr:uid="{CCD59EB0-9E00-4C78-8716-60554FAC3217}"/>
    <cellStyle name="Millares 121 6 2 2" xfId="18425" xr:uid="{67F931DC-9755-446F-A3EF-319BFB9C89FC}"/>
    <cellStyle name="Millares 121 6 3" xfId="9337" xr:uid="{A0BE5E76-D733-4B72-86B6-9FB3390BAECF}"/>
    <cellStyle name="Millares 121 6 3 2" xfId="21401" xr:uid="{96C7A4EC-BF65-46AD-820B-13BE693BE9DC}"/>
    <cellStyle name="Millares 121 6 4" xfId="12312" xr:uid="{F3117FB8-FF5F-4A1F-B435-B248A9DEF96A}"/>
    <cellStyle name="Millares 121 6 4 2" xfId="24376" xr:uid="{50727F2F-880F-4EB6-94CA-0CD4E24F2A54}"/>
    <cellStyle name="Millares 121 6 5" xfId="15449" xr:uid="{1FFF0194-7849-48AD-BB4F-F842F8290B5D}"/>
    <cellStyle name="Millares 122" xfId="1265" xr:uid="{57F80B89-63D0-4F44-AC9E-BEEC06CED63E}"/>
    <cellStyle name="Millares 122 2" xfId="2220" xr:uid="{15B5E200-2EC4-43C6-A1A0-A4BAB5D28EE5}"/>
    <cellStyle name="Millares 122 2 2" xfId="3095" xr:uid="{52D1632D-CA12-4123-AD0A-308F9CB07B35}"/>
    <cellStyle name="Millares 122 2 2 2" xfId="6071" xr:uid="{9C204D1A-5495-424F-B6D9-C05FBBF26CC7}"/>
    <cellStyle name="Millares 122 2 2 2 2" xfId="18135" xr:uid="{83123633-C100-4E46-8566-35FEEC6044E6}"/>
    <cellStyle name="Millares 122 2 2 3" xfId="9047" xr:uid="{8DB09CBE-1A87-483A-99FA-DEC3B1AF14E1}"/>
    <cellStyle name="Millares 122 2 2 3 2" xfId="21111" xr:uid="{A87B72FC-0C82-45AE-ABA4-FC726A378C70}"/>
    <cellStyle name="Millares 122 2 2 4" xfId="12022" xr:uid="{B2C43399-0A8E-4B42-BFF6-6C356226D500}"/>
    <cellStyle name="Millares 122 2 2 4 2" xfId="24086" xr:uid="{FB21F515-0E84-4C14-8D38-0BD3CA840DAF}"/>
    <cellStyle name="Millares 122 2 2 5" xfId="15159" xr:uid="{1C4A2A24-EC2B-4858-AA83-7841A06A62ED}"/>
    <cellStyle name="Millares 122 2 3" xfId="3969" xr:uid="{FE8E7095-ABBF-4F52-959F-800998C074B9}"/>
    <cellStyle name="Millares 122 2 3 2" xfId="6945" xr:uid="{6BBBE05E-8FC3-440E-9C8C-7E08E9FC7A4B}"/>
    <cellStyle name="Millares 122 2 3 2 2" xfId="19009" xr:uid="{0EE79F76-CF0D-4505-A32D-C9941D491852}"/>
    <cellStyle name="Millares 122 2 3 3" xfId="9921" xr:uid="{749A6244-00EB-4FCF-9615-61603B26D801}"/>
    <cellStyle name="Millares 122 2 3 3 2" xfId="21985" xr:uid="{7B06C586-470E-4C82-9247-88D63B3AFC83}"/>
    <cellStyle name="Millares 122 2 3 4" xfId="12896" xr:uid="{71750F07-DF15-4887-B245-8D4C8AB3792B}"/>
    <cellStyle name="Millares 122 2 3 4 2" xfId="24960" xr:uid="{8EE77F92-D90F-4280-89FD-1AFBAD2291F8}"/>
    <cellStyle name="Millares 122 2 3 5" xfId="16033" xr:uid="{CF067367-082B-48C0-8A74-B9DE0510DA1A}"/>
    <cellStyle name="Millares 122 2 4" xfId="5196" xr:uid="{F1CC1186-A51F-40DF-8201-3CBC9BED343C}"/>
    <cellStyle name="Millares 122 2 4 2" xfId="17260" xr:uid="{FE65C341-7769-4E52-845F-9AC182915B4D}"/>
    <cellStyle name="Millares 122 2 5" xfId="8172" xr:uid="{B17CD18C-8D3E-4974-ABA2-8E366D8D270C}"/>
    <cellStyle name="Millares 122 2 5 2" xfId="20236" xr:uid="{B0DB3883-1ACE-4D85-83E0-7FA8A4DB7FF7}"/>
    <cellStyle name="Millares 122 2 6" xfId="11147" xr:uid="{E0C0C874-4499-4DBB-B88D-736F4ECF2A5B}"/>
    <cellStyle name="Millares 122 2 6 2" xfId="23211" xr:uid="{1CD4974A-3570-476F-9740-2083BD4E15A5}"/>
    <cellStyle name="Millares 122 2 7" xfId="14284" xr:uid="{7D097327-B891-4799-BC04-BCA95C411DC6}"/>
    <cellStyle name="Millares 122 3" xfId="1929" xr:uid="{FEFF2861-4D3E-48B8-A44F-411B91451EDE}"/>
    <cellStyle name="Millares 122 3 2" xfId="2804" xr:uid="{09BB3C67-B486-44CA-BC1A-F95C6C9CCB15}"/>
    <cellStyle name="Millares 122 3 2 2" xfId="5780" xr:uid="{E1D2EA05-574A-4951-9347-13448559A515}"/>
    <cellStyle name="Millares 122 3 2 2 2" xfId="17844" xr:uid="{319C89B6-CFAE-466F-A19D-3EE1ADE1D1D7}"/>
    <cellStyle name="Millares 122 3 2 3" xfId="8756" xr:uid="{D054981A-921E-43EA-9E0C-19FD958271E2}"/>
    <cellStyle name="Millares 122 3 2 3 2" xfId="20820" xr:uid="{983FF7FD-2AFA-4621-9875-B73D4041BAEF}"/>
    <cellStyle name="Millares 122 3 2 4" xfId="11731" xr:uid="{062BF096-1C41-4C47-918E-B55DEA80A38A}"/>
    <cellStyle name="Millares 122 3 2 4 2" xfId="23795" xr:uid="{170F751B-29D0-4ECD-B500-F79C69B6638F}"/>
    <cellStyle name="Millares 122 3 2 5" xfId="14868" xr:uid="{65253881-800A-4FEC-89FF-7C8FD4294271}"/>
    <cellStyle name="Millares 122 3 3" xfId="3678" xr:uid="{58726136-2D2A-4D31-81B4-59BE5D72F3ED}"/>
    <cellStyle name="Millares 122 3 3 2" xfId="6654" xr:uid="{EC36F79B-89C7-4B0E-9144-3624C58AC0B8}"/>
    <cellStyle name="Millares 122 3 3 2 2" xfId="18718" xr:uid="{AF53634A-23F9-4404-987B-9199678B2E6D}"/>
    <cellStyle name="Millares 122 3 3 3" xfId="9630" xr:uid="{C39B9B97-80B9-4D8A-B691-291CD68EC786}"/>
    <cellStyle name="Millares 122 3 3 3 2" xfId="21694" xr:uid="{B2773A21-45F8-4A1E-BACF-4720AF8D4487}"/>
    <cellStyle name="Millares 122 3 3 4" xfId="12605" xr:uid="{5ED95E58-D530-4991-8F9E-1A83CC2767B4}"/>
    <cellStyle name="Millares 122 3 3 4 2" xfId="24669" xr:uid="{E269B094-715E-4947-B85F-25E88B660703}"/>
    <cellStyle name="Millares 122 3 3 5" xfId="15742" xr:uid="{18747BDF-B7FC-43DE-B3F5-EFF3C064C6F5}"/>
    <cellStyle name="Millares 122 3 4" xfId="4905" xr:uid="{50725BC9-9F8E-467E-A616-BD9FF5B96C35}"/>
    <cellStyle name="Millares 122 3 4 2" xfId="16969" xr:uid="{25663F31-FA5E-4DAC-8ACD-F32727368773}"/>
    <cellStyle name="Millares 122 3 5" xfId="7881" xr:uid="{310238F6-4D1F-471D-8A32-F26E1EEB9DC4}"/>
    <cellStyle name="Millares 122 3 5 2" xfId="19945" xr:uid="{8DE31976-71C8-4C61-A8BA-92A80D8067D3}"/>
    <cellStyle name="Millares 122 3 6" xfId="10856" xr:uid="{D86D7D7D-853A-42A9-B858-7E318F82EEBF}"/>
    <cellStyle name="Millares 122 3 6 2" xfId="22920" xr:uid="{8B68D577-1667-4E6D-BAF1-9651D2744A12}"/>
    <cellStyle name="Millares 122 3 7" xfId="13993" xr:uid="{11604575-489D-4090-BBF2-651A0155CF3C}"/>
    <cellStyle name="Millares 122 4" xfId="1619" xr:uid="{19520A50-4472-4A74-934A-81F8287E5222}"/>
    <cellStyle name="Millares 122 4 2" xfId="4613" xr:uid="{29623840-A254-453F-90AB-6E658EFCBF7D}"/>
    <cellStyle name="Millares 122 4 2 2" xfId="16677" xr:uid="{8527EB7B-C393-43BB-8D89-6499563A1724}"/>
    <cellStyle name="Millares 122 4 3" xfId="7589" xr:uid="{EDF5B3FD-0AE7-4F39-8CCA-BD7342863C01}"/>
    <cellStyle name="Millares 122 4 3 2" xfId="19653" xr:uid="{5EC7ECB9-468E-4086-9940-8E82943E472A}"/>
    <cellStyle name="Millares 122 4 4" xfId="10564" xr:uid="{F1C1A941-9F12-47B8-8A46-5CC632EFED69}"/>
    <cellStyle name="Millares 122 4 4 2" xfId="22628" xr:uid="{FC7C242C-D254-4E27-ADC4-1DB9F1057189}"/>
    <cellStyle name="Millares 122 4 5" xfId="13701" xr:uid="{A871D83A-DB1C-4FBA-9748-638F0BDF2E6C}"/>
    <cellStyle name="Millares 122 5" xfId="2512" xr:uid="{AC753E07-DE50-468E-BF71-42D0E67FFBC6}"/>
    <cellStyle name="Millares 122 5 2" xfId="5488" xr:uid="{3480EE5E-9A73-4D38-A451-753C65FAAB09}"/>
    <cellStyle name="Millares 122 5 2 2" xfId="17552" xr:uid="{00414CF7-D60F-49B1-A863-12CE81FD4B4A}"/>
    <cellStyle name="Millares 122 5 3" xfId="8464" xr:uid="{C08F15C8-98C1-4602-8532-8F0398287EB5}"/>
    <cellStyle name="Millares 122 5 3 2" xfId="20528" xr:uid="{7E7C2335-1A21-406D-8B80-A707CF39EBEE}"/>
    <cellStyle name="Millares 122 5 4" xfId="11439" xr:uid="{C46798A5-26EB-455C-98F3-ECF944E39385}"/>
    <cellStyle name="Millares 122 5 4 2" xfId="23503" xr:uid="{FE00BC66-F23C-498A-A062-19EA04B5D692}"/>
    <cellStyle name="Millares 122 5 5" xfId="14576" xr:uid="{29AAF5CD-38F0-4DCD-9596-E80C2F4A915E}"/>
    <cellStyle name="Millares 122 6" xfId="3386" xr:uid="{1CDDEB55-4FAB-4DCE-A9DF-9414E0661C72}"/>
    <cellStyle name="Millares 122 6 2" xfId="6362" xr:uid="{5E074D29-4F11-49B1-9D3F-C3437E82113D}"/>
    <cellStyle name="Millares 122 6 2 2" xfId="18426" xr:uid="{F3622E2A-D722-45A0-8E7F-D880AF0E6812}"/>
    <cellStyle name="Millares 122 6 3" xfId="9338" xr:uid="{D2EA81D2-6093-4D2B-8C32-7BD50E62AB88}"/>
    <cellStyle name="Millares 122 6 3 2" xfId="21402" xr:uid="{E3FFD0C6-9A15-4A02-9729-3D2CD293C538}"/>
    <cellStyle name="Millares 122 6 4" xfId="12313" xr:uid="{443583D3-FFAC-47B3-BEB9-0DD8E147F482}"/>
    <cellStyle name="Millares 122 6 4 2" xfId="24377" xr:uid="{E9AF2946-C429-44CE-AC02-87383099A3A7}"/>
    <cellStyle name="Millares 122 6 5" xfId="15450" xr:uid="{F7A66570-2225-4F5F-8A6F-CA03A2593486}"/>
    <cellStyle name="Millares 123" xfId="1266" xr:uid="{88CB667A-0BDE-495E-AED4-79896274BDB8}"/>
    <cellStyle name="Millares 123 2" xfId="2221" xr:uid="{1F449121-7DBD-444B-9A79-19D6318BCA7A}"/>
    <cellStyle name="Millares 123 2 2" xfId="3096" xr:uid="{F29C691C-7A63-44C1-848C-270B6C8BE975}"/>
    <cellStyle name="Millares 123 2 2 2" xfId="6072" xr:uid="{950299B6-4422-4F80-8E4C-656A8D50249C}"/>
    <cellStyle name="Millares 123 2 2 2 2" xfId="18136" xr:uid="{FDE8BF3F-FBC5-463E-96EE-A6FC54EA6FA5}"/>
    <cellStyle name="Millares 123 2 2 3" xfId="9048" xr:uid="{5BD21AC8-6F30-4917-B333-C78D482CD135}"/>
    <cellStyle name="Millares 123 2 2 3 2" xfId="21112" xr:uid="{C2827C39-D784-49D7-8082-63B867418BE5}"/>
    <cellStyle name="Millares 123 2 2 4" xfId="12023" xr:uid="{00ADF37E-9856-4DB3-B4EA-42D43AF19855}"/>
    <cellStyle name="Millares 123 2 2 4 2" xfId="24087" xr:uid="{F6FB3256-89A1-4BFD-B21A-906F9D0C4A8A}"/>
    <cellStyle name="Millares 123 2 2 5" xfId="15160" xr:uid="{1B8C27C0-0F55-4158-8FD5-A22E87386225}"/>
    <cellStyle name="Millares 123 2 3" xfId="3970" xr:uid="{29D8CA38-19E9-44F1-AE3B-1E0743FF6C20}"/>
    <cellStyle name="Millares 123 2 3 2" xfId="6946" xr:uid="{3461E191-FA5A-4DF5-A365-8850379E424E}"/>
    <cellStyle name="Millares 123 2 3 2 2" xfId="19010" xr:uid="{9120EFCA-7CB6-4D04-B80F-2E2F28D5483E}"/>
    <cellStyle name="Millares 123 2 3 3" xfId="9922" xr:uid="{DB3467AF-825F-45E6-957B-3D0E2D045089}"/>
    <cellStyle name="Millares 123 2 3 3 2" xfId="21986" xr:uid="{1BCDAF41-8D35-4647-8A73-4D9B668B222C}"/>
    <cellStyle name="Millares 123 2 3 4" xfId="12897" xr:uid="{C0E06212-54F9-4D27-91BD-04416B71DC16}"/>
    <cellStyle name="Millares 123 2 3 4 2" xfId="24961" xr:uid="{C56DE77A-8B3D-4745-A720-A7594FBB8245}"/>
    <cellStyle name="Millares 123 2 3 5" xfId="16034" xr:uid="{7B2FBE44-4B19-42C8-87B1-FA382FA0D169}"/>
    <cellStyle name="Millares 123 2 4" xfId="5197" xr:uid="{F806F2B2-96E7-4EA5-901A-566ADA928398}"/>
    <cellStyle name="Millares 123 2 4 2" xfId="17261" xr:uid="{1D5198E9-79CD-4566-8719-A0E2CDD47906}"/>
    <cellStyle name="Millares 123 2 5" xfId="8173" xr:uid="{D8A4A47E-E801-4581-94A6-2B6CADF7D496}"/>
    <cellStyle name="Millares 123 2 5 2" xfId="20237" xr:uid="{8D246745-0359-46C7-85CF-A29D68979C42}"/>
    <cellStyle name="Millares 123 2 6" xfId="11148" xr:uid="{4D017EFE-CD9D-4885-8873-201E45E961E7}"/>
    <cellStyle name="Millares 123 2 6 2" xfId="23212" xr:uid="{BD0196AA-9CF7-4104-918D-8E49C14FE0A1}"/>
    <cellStyle name="Millares 123 2 7" xfId="14285" xr:uid="{934EFF4C-6F5E-470E-B99C-B31E35DE76A1}"/>
    <cellStyle name="Millares 123 3" xfId="1930" xr:uid="{279BCE14-6A2C-40CB-A448-BAE2E419E5D8}"/>
    <cellStyle name="Millares 123 3 2" xfId="2805" xr:uid="{526BEA8D-BEFB-4230-AB78-23433CD3BF85}"/>
    <cellStyle name="Millares 123 3 2 2" xfId="5781" xr:uid="{6DA40756-BDB2-438F-B61C-93419506D103}"/>
    <cellStyle name="Millares 123 3 2 2 2" xfId="17845" xr:uid="{BA811E3B-C50C-4EAB-BCE5-8BA430DF2A06}"/>
    <cellStyle name="Millares 123 3 2 3" xfId="8757" xr:uid="{78EEFA21-605E-4F0F-8134-EC124FF36DA7}"/>
    <cellStyle name="Millares 123 3 2 3 2" xfId="20821" xr:uid="{1DF7318C-13C5-488E-B741-0641A3765F78}"/>
    <cellStyle name="Millares 123 3 2 4" xfId="11732" xr:uid="{E50A65CD-4D0C-46CE-944A-9981CE4B09CC}"/>
    <cellStyle name="Millares 123 3 2 4 2" xfId="23796" xr:uid="{E9A4F33C-3865-405E-BAD6-FA271A6F27A8}"/>
    <cellStyle name="Millares 123 3 2 5" xfId="14869" xr:uid="{A1CA278B-1D60-4D25-8324-C31D4A002014}"/>
    <cellStyle name="Millares 123 3 3" xfId="3679" xr:uid="{5F4ACBE8-7E40-47A3-B5A0-74D4610F351F}"/>
    <cellStyle name="Millares 123 3 3 2" xfId="6655" xr:uid="{914EAD90-7893-4293-96B3-572F76B86C41}"/>
    <cellStyle name="Millares 123 3 3 2 2" xfId="18719" xr:uid="{D93F11E5-E51A-4A9F-AC4D-5D71BCD97196}"/>
    <cellStyle name="Millares 123 3 3 3" xfId="9631" xr:uid="{9B00B9AB-36CB-486C-840A-F4610293C171}"/>
    <cellStyle name="Millares 123 3 3 3 2" xfId="21695" xr:uid="{264664B7-8A87-4AEB-9FDD-7035C7CEA041}"/>
    <cellStyle name="Millares 123 3 3 4" xfId="12606" xr:uid="{81944DE7-D0E3-4E9A-81D1-DA7ABF79A21A}"/>
    <cellStyle name="Millares 123 3 3 4 2" xfId="24670" xr:uid="{C68B0E60-7C38-477A-87B2-675249A6286F}"/>
    <cellStyle name="Millares 123 3 3 5" xfId="15743" xr:uid="{3EC923EE-95E9-43CE-B7BD-21CA3252BCBE}"/>
    <cellStyle name="Millares 123 3 4" xfId="4906" xr:uid="{60070503-908F-4EC8-A580-3BE2B771FE95}"/>
    <cellStyle name="Millares 123 3 4 2" xfId="16970" xr:uid="{C0E15E03-A60C-4096-A2BF-751AD995D3A8}"/>
    <cellStyle name="Millares 123 3 5" xfId="7882" xr:uid="{3025D3E8-AB6A-4907-84DA-E9F0F6FFA341}"/>
    <cellStyle name="Millares 123 3 5 2" xfId="19946" xr:uid="{35605D77-0F5D-4C42-BB29-04C963A06986}"/>
    <cellStyle name="Millares 123 3 6" xfId="10857" xr:uid="{4D3D9963-FBD6-468E-9AD1-99E9467A95BE}"/>
    <cellStyle name="Millares 123 3 6 2" xfId="22921" xr:uid="{5998720A-9FDB-4850-BDDB-145D806B4EAE}"/>
    <cellStyle name="Millares 123 3 7" xfId="13994" xr:uid="{E0C15A12-8761-444B-835D-0895382E98AD}"/>
    <cellStyle name="Millares 123 4" xfId="1620" xr:uid="{909B07D0-B556-4AFB-9B52-6C710CC21732}"/>
    <cellStyle name="Millares 123 4 2" xfId="4614" xr:uid="{A45CF509-5C78-4BFD-BD49-D62AF0DDCB51}"/>
    <cellStyle name="Millares 123 4 2 2" xfId="16678" xr:uid="{6B3C6C49-6411-4E53-86F4-EFC66DD1BCB7}"/>
    <cellStyle name="Millares 123 4 3" xfId="7590" xr:uid="{8D03DB6E-B8DF-4D3A-898D-7FEC91A54EDD}"/>
    <cellStyle name="Millares 123 4 3 2" xfId="19654" xr:uid="{7836EE0A-DFE5-476D-A79F-B316B7233BDF}"/>
    <cellStyle name="Millares 123 4 4" xfId="10565" xr:uid="{DB1A3D10-6BA4-4789-97B5-B34FA975F4BF}"/>
    <cellStyle name="Millares 123 4 4 2" xfId="22629" xr:uid="{B5F47861-9926-438E-B77E-7312D8831106}"/>
    <cellStyle name="Millares 123 4 5" xfId="13702" xr:uid="{138CF894-0366-403B-9D62-E73637E6F3B0}"/>
    <cellStyle name="Millares 123 5" xfId="2513" xr:uid="{A5DB4FF5-61EC-4942-80B1-F69C48ACC28A}"/>
    <cellStyle name="Millares 123 5 2" xfId="5489" xr:uid="{7C1F3289-DB4C-42B1-B00B-8AB558B289C7}"/>
    <cellStyle name="Millares 123 5 2 2" xfId="17553" xr:uid="{F5E2344F-8591-44FC-A8C4-7BC3BD37A3CB}"/>
    <cellStyle name="Millares 123 5 3" xfId="8465" xr:uid="{5403064E-10E6-4375-A6A2-9AD15A9559DF}"/>
    <cellStyle name="Millares 123 5 3 2" xfId="20529" xr:uid="{B1AD679C-5B76-4895-BA23-D4A06AA3F4A5}"/>
    <cellStyle name="Millares 123 5 4" xfId="11440" xr:uid="{E6F73804-73E1-4C67-9228-C5A46426FE28}"/>
    <cellStyle name="Millares 123 5 4 2" xfId="23504" xr:uid="{3C9AF31A-E879-45F2-9A76-7EA0179459EA}"/>
    <cellStyle name="Millares 123 5 5" xfId="14577" xr:uid="{EA6C22A1-A585-4472-A4AD-9DCD0DD8980B}"/>
    <cellStyle name="Millares 123 6" xfId="3387" xr:uid="{2DD48E68-CBBC-4C4A-AD5B-8ABC71D91B0F}"/>
    <cellStyle name="Millares 123 6 2" xfId="6363" xr:uid="{5C0F2348-0825-4FC1-A686-192B19BE6E7C}"/>
    <cellStyle name="Millares 123 6 2 2" xfId="18427" xr:uid="{4C5EBD82-4CE0-4729-AA7F-9F064AD87580}"/>
    <cellStyle name="Millares 123 6 3" xfId="9339" xr:uid="{6F71E46D-A207-49ED-930D-6A7095981210}"/>
    <cellStyle name="Millares 123 6 3 2" xfId="21403" xr:uid="{0B9661DE-404C-4B7E-9A35-CF08DF51A210}"/>
    <cellStyle name="Millares 123 6 4" xfId="12314" xr:uid="{444C564D-FC4A-4646-B872-3056DA5C5506}"/>
    <cellStyle name="Millares 123 6 4 2" xfId="24378" xr:uid="{B01D6617-A237-4D45-9B7E-9B3D05B044EB}"/>
    <cellStyle name="Millares 123 6 5" xfId="15451" xr:uid="{FC2B068F-4C09-4383-82B7-53C17BD036D5}"/>
    <cellStyle name="Millares 124" xfId="1267" xr:uid="{CBE56EE4-EEFE-407F-B113-D5DAD726F902}"/>
    <cellStyle name="Millares 124 2" xfId="2222" xr:uid="{8C208EA2-71C2-4B07-8CEF-1C36C6008C6C}"/>
    <cellStyle name="Millares 124 2 2" xfId="3097" xr:uid="{14966D72-FAF0-4E42-BCB6-C666EC7B41AE}"/>
    <cellStyle name="Millares 124 2 2 2" xfId="6073" xr:uid="{24832CE5-8A53-4309-83C6-C532922697FA}"/>
    <cellStyle name="Millares 124 2 2 2 2" xfId="18137" xr:uid="{984A7B4F-0C58-4303-B865-B7098F1C134B}"/>
    <cellStyle name="Millares 124 2 2 3" xfId="9049" xr:uid="{DBFD79C8-A3B5-4EE5-AA23-E212F8160DC2}"/>
    <cellStyle name="Millares 124 2 2 3 2" xfId="21113" xr:uid="{2CDEDCEF-4755-4BDB-845C-963DCA1CB86E}"/>
    <cellStyle name="Millares 124 2 2 4" xfId="12024" xr:uid="{797C3294-DA51-4F24-89A5-8897B80766C6}"/>
    <cellStyle name="Millares 124 2 2 4 2" xfId="24088" xr:uid="{F6972531-27AB-448B-A91A-697A02EC7FE5}"/>
    <cellStyle name="Millares 124 2 2 5" xfId="15161" xr:uid="{5039415F-A6A1-49B6-A82F-203A89DF5E2E}"/>
    <cellStyle name="Millares 124 2 3" xfId="3971" xr:uid="{73A3D705-BCCB-4F13-B6A3-0F40E39A783B}"/>
    <cellStyle name="Millares 124 2 3 2" xfId="6947" xr:uid="{48CC68E5-1A93-4E41-B8B9-AD5EDBA52669}"/>
    <cellStyle name="Millares 124 2 3 2 2" xfId="19011" xr:uid="{2673617C-5FEF-433A-8ADA-1C6DCB5E29C6}"/>
    <cellStyle name="Millares 124 2 3 3" xfId="9923" xr:uid="{F61DEC07-0D82-46F0-B692-00990DCEF8DA}"/>
    <cellStyle name="Millares 124 2 3 3 2" xfId="21987" xr:uid="{2C97DF87-5A83-4DF2-8F74-20B55C3B1848}"/>
    <cellStyle name="Millares 124 2 3 4" xfId="12898" xr:uid="{63BD7DC6-8E05-4466-9DD0-7BDBEC51D550}"/>
    <cellStyle name="Millares 124 2 3 4 2" xfId="24962" xr:uid="{E031585D-D176-4A7E-A04C-69AEF78DD9B2}"/>
    <cellStyle name="Millares 124 2 3 5" xfId="16035" xr:uid="{29794E91-5AF1-4013-BBB5-E2AFD3277168}"/>
    <cellStyle name="Millares 124 2 4" xfId="5198" xr:uid="{7B39F085-F5AA-45B7-8305-527DB46962B3}"/>
    <cellStyle name="Millares 124 2 4 2" xfId="17262" xr:uid="{52945431-302D-4368-8AD1-DD400F5492F9}"/>
    <cellStyle name="Millares 124 2 5" xfId="8174" xr:uid="{FA9D35B2-2619-48E7-9660-837AD0EE5D93}"/>
    <cellStyle name="Millares 124 2 5 2" xfId="20238" xr:uid="{AD75D171-E052-459D-B32A-81C1DE5B8DA8}"/>
    <cellStyle name="Millares 124 2 6" xfId="11149" xr:uid="{9700FFE2-8EF7-4457-8012-97E73B310FC9}"/>
    <cellStyle name="Millares 124 2 6 2" xfId="23213" xr:uid="{A303D501-05EA-4F6B-A4A7-9E34022AC971}"/>
    <cellStyle name="Millares 124 2 7" xfId="14286" xr:uid="{254FCC26-E6FC-4BEE-B361-9D99FE54C822}"/>
    <cellStyle name="Millares 124 3" xfId="1931" xr:uid="{A29B823A-9413-4860-9C4F-A15E25913AE7}"/>
    <cellStyle name="Millares 124 3 2" xfId="2806" xr:uid="{F9EA2F10-E5E0-45E5-8D5A-5CB6BDB3CA31}"/>
    <cellStyle name="Millares 124 3 2 2" xfId="5782" xr:uid="{BBE986CB-DC33-4865-BEC4-C9699E116B77}"/>
    <cellStyle name="Millares 124 3 2 2 2" xfId="17846" xr:uid="{FF88DA07-02B6-4CC2-BF6A-0F3719AAB24F}"/>
    <cellStyle name="Millares 124 3 2 3" xfId="8758" xr:uid="{E39A8E94-25F4-46B0-BF3A-D57883E2C314}"/>
    <cellStyle name="Millares 124 3 2 3 2" xfId="20822" xr:uid="{70589C6B-1887-466C-B3DB-BD51DC1AC800}"/>
    <cellStyle name="Millares 124 3 2 4" xfId="11733" xr:uid="{4AEFF59E-62BB-4D6F-8ED8-05CDEAF6F00D}"/>
    <cellStyle name="Millares 124 3 2 4 2" xfId="23797" xr:uid="{84980148-7537-4F3E-A338-7017829C1823}"/>
    <cellStyle name="Millares 124 3 2 5" xfId="14870" xr:uid="{F1D6B020-339E-4E8B-8066-193BE34075C7}"/>
    <cellStyle name="Millares 124 3 3" xfId="3680" xr:uid="{8E53B81C-849D-4EC6-AFD1-84A591F259F1}"/>
    <cellStyle name="Millares 124 3 3 2" xfId="6656" xr:uid="{847025C4-6230-43FF-BB11-B1C52E9317F5}"/>
    <cellStyle name="Millares 124 3 3 2 2" xfId="18720" xr:uid="{678C2024-77BF-484A-A2DB-E4DC86E8888F}"/>
    <cellStyle name="Millares 124 3 3 3" xfId="9632" xr:uid="{3E1C8EF7-DCF5-4DE5-82E3-6CB0F166F1CF}"/>
    <cellStyle name="Millares 124 3 3 3 2" xfId="21696" xr:uid="{4680413C-B466-4675-81A8-D11F45ED0EFB}"/>
    <cellStyle name="Millares 124 3 3 4" xfId="12607" xr:uid="{B6ADC787-256E-49E5-94A2-0A4F2CDE87D1}"/>
    <cellStyle name="Millares 124 3 3 4 2" xfId="24671" xr:uid="{50FE7592-6699-456E-95A9-4C602DBACC35}"/>
    <cellStyle name="Millares 124 3 3 5" xfId="15744" xr:uid="{CCF63E7C-E482-4CE2-B13A-69730F609C04}"/>
    <cellStyle name="Millares 124 3 4" xfId="4907" xr:uid="{A1B320CD-3DFC-4954-838F-F650538A9E3E}"/>
    <cellStyle name="Millares 124 3 4 2" xfId="16971" xr:uid="{B7A2A634-3D7D-4CBF-9D7C-B7205B82C7AF}"/>
    <cellStyle name="Millares 124 3 5" xfId="7883" xr:uid="{5DABD4DB-0087-40EB-92F6-DEE11E0242DB}"/>
    <cellStyle name="Millares 124 3 5 2" xfId="19947" xr:uid="{E477CB35-53AC-49A1-8E98-3C37677F3EBB}"/>
    <cellStyle name="Millares 124 3 6" xfId="10858" xr:uid="{1F62ACA0-CDB3-438C-A847-FCF65C9C161C}"/>
    <cellStyle name="Millares 124 3 6 2" xfId="22922" xr:uid="{A2B30A12-16F1-4E37-9484-FF006DE50B61}"/>
    <cellStyle name="Millares 124 3 7" xfId="13995" xr:uid="{16C5BBED-4C8A-4DB8-A492-AD3D42AD3DCD}"/>
    <cellStyle name="Millares 124 4" xfId="1621" xr:uid="{D2E63147-15EC-44C3-9940-2204C89777A9}"/>
    <cellStyle name="Millares 124 4 2" xfId="4615" xr:uid="{FEAF2C67-C9AF-4F79-9B0B-1F32CE1CCCD3}"/>
    <cellStyle name="Millares 124 4 2 2" xfId="16679" xr:uid="{0AA2C212-8C2A-41E8-9A07-0077CF6C3334}"/>
    <cellStyle name="Millares 124 4 3" xfId="7591" xr:uid="{4C3FC542-C5B0-4A71-B8D9-89519EDFC584}"/>
    <cellStyle name="Millares 124 4 3 2" xfId="19655" xr:uid="{8C9C6F47-A4CF-4A7F-9970-8E48EAA5D511}"/>
    <cellStyle name="Millares 124 4 4" xfId="10566" xr:uid="{E677C4B3-593B-42A9-976C-EDA564D30C5E}"/>
    <cellStyle name="Millares 124 4 4 2" xfId="22630" xr:uid="{9DAB390F-EE11-4930-813F-427C2E7232A3}"/>
    <cellStyle name="Millares 124 4 5" xfId="13703" xr:uid="{32506FF6-2340-47A5-8D02-6CBD36369247}"/>
    <cellStyle name="Millares 124 5" xfId="2514" xr:uid="{15E2DEE1-9596-4862-9D49-5386A532A7B6}"/>
    <cellStyle name="Millares 124 5 2" xfId="5490" xr:uid="{8FF583BB-B378-48D6-9624-30E2DE939E7D}"/>
    <cellStyle name="Millares 124 5 2 2" xfId="17554" xr:uid="{E4F130BB-1EF7-4294-B9A8-E48A414EE701}"/>
    <cellStyle name="Millares 124 5 3" xfId="8466" xr:uid="{CAD900A3-BB4E-4EBF-8957-AF274CFEE9A2}"/>
    <cellStyle name="Millares 124 5 3 2" xfId="20530" xr:uid="{6A8DBDBF-04D3-4A42-A4E2-3F9E1CB047F6}"/>
    <cellStyle name="Millares 124 5 4" xfId="11441" xr:uid="{AA2DE26D-DDCB-4C67-BB19-AC08733255A2}"/>
    <cellStyle name="Millares 124 5 4 2" xfId="23505" xr:uid="{3D6A5556-5D7D-4CCC-B68D-80F57778756F}"/>
    <cellStyle name="Millares 124 5 5" xfId="14578" xr:uid="{0B004502-020E-4F64-B5EA-54A5A9C20E6D}"/>
    <cellStyle name="Millares 124 6" xfId="3388" xr:uid="{F6A91FFB-2266-4A2A-93AA-7E2581A3D93C}"/>
    <cellStyle name="Millares 124 6 2" xfId="6364" xr:uid="{07072362-FC35-4860-9942-921295FAED99}"/>
    <cellStyle name="Millares 124 6 2 2" xfId="18428" xr:uid="{18DE989E-926D-450C-B5C9-A9860BA3AA5B}"/>
    <cellStyle name="Millares 124 6 3" xfId="9340" xr:uid="{81360CE9-B797-4C5A-9AF8-FF0F16170DAA}"/>
    <cellStyle name="Millares 124 6 3 2" xfId="21404" xr:uid="{4FAFDFF0-FE63-46EB-8748-D02EF5A0CC55}"/>
    <cellStyle name="Millares 124 6 4" xfId="12315" xr:uid="{B0A34093-D47F-4282-BA59-1BD8158D48C2}"/>
    <cellStyle name="Millares 124 6 4 2" xfId="24379" xr:uid="{58EED773-841A-4F5D-BC1C-7EBC6215D6FC}"/>
    <cellStyle name="Millares 124 6 5" xfId="15452" xr:uid="{9D994C3C-A68E-485B-8AB8-715058FFD82D}"/>
    <cellStyle name="Millares 125" xfId="1268" xr:uid="{A03E213F-4D3A-4B19-A076-F8E849A8F21A}"/>
    <cellStyle name="Millares 125 2" xfId="2223" xr:uid="{CCAB542F-7738-43FF-8356-070A573C4591}"/>
    <cellStyle name="Millares 125 2 2" xfId="3098" xr:uid="{DDD93067-5832-4AE6-8A4E-9882791A8C70}"/>
    <cellStyle name="Millares 125 2 2 2" xfId="6074" xr:uid="{8918A955-1FCA-4179-BD66-4C221963D9F2}"/>
    <cellStyle name="Millares 125 2 2 2 2" xfId="18138" xr:uid="{BE7E230C-ED69-4078-87EA-08FCE818CBDC}"/>
    <cellStyle name="Millares 125 2 2 3" xfId="9050" xr:uid="{3DB78DDC-C700-44F2-8961-72E19863EFFD}"/>
    <cellStyle name="Millares 125 2 2 3 2" xfId="21114" xr:uid="{7FBC6325-D0B9-4848-BCCA-60F68EBBBD74}"/>
    <cellStyle name="Millares 125 2 2 4" xfId="12025" xr:uid="{3AA56EE6-9F9F-4ED1-8D1C-1D94331D87ED}"/>
    <cellStyle name="Millares 125 2 2 4 2" xfId="24089" xr:uid="{92C9250C-9222-420F-B03B-7EE3230711AF}"/>
    <cellStyle name="Millares 125 2 2 5" xfId="15162" xr:uid="{4C3EDBC2-D810-46CE-88EE-1D329DDDF454}"/>
    <cellStyle name="Millares 125 2 3" xfId="3972" xr:uid="{09AAA840-A362-4828-8769-8BEFCFA291F9}"/>
    <cellStyle name="Millares 125 2 3 2" xfId="6948" xr:uid="{15CB581E-3444-4023-8427-3CDB910ECAFF}"/>
    <cellStyle name="Millares 125 2 3 2 2" xfId="19012" xr:uid="{96DB3593-F10E-40C4-B319-E2D6AFD7F489}"/>
    <cellStyle name="Millares 125 2 3 3" xfId="9924" xr:uid="{0499D2E8-4C4A-4742-999F-E4E0E2163C9C}"/>
    <cellStyle name="Millares 125 2 3 3 2" xfId="21988" xr:uid="{67475B2A-05E9-4CDA-B2EA-83D9B584C9F4}"/>
    <cellStyle name="Millares 125 2 3 4" xfId="12899" xr:uid="{E20D7F0B-8CD1-438A-9F9B-1C0869565267}"/>
    <cellStyle name="Millares 125 2 3 4 2" xfId="24963" xr:uid="{8AA225A1-FDEC-44D1-99C7-4EB78CB3E182}"/>
    <cellStyle name="Millares 125 2 3 5" xfId="16036" xr:uid="{926A77DD-6412-412F-B690-1B8158D3BCD4}"/>
    <cellStyle name="Millares 125 2 4" xfId="5199" xr:uid="{BF08FFDD-4BB5-46F3-BC41-4327C58807E4}"/>
    <cellStyle name="Millares 125 2 4 2" xfId="17263" xr:uid="{24E6C63A-8953-484C-B2EC-5D6EEEFEB95F}"/>
    <cellStyle name="Millares 125 2 5" xfId="8175" xr:uid="{B9B5ABC4-5997-439F-881D-904AFFE8DD9E}"/>
    <cellStyle name="Millares 125 2 5 2" xfId="20239" xr:uid="{34E48BAB-2A91-45DB-B765-C31CDD3DD937}"/>
    <cellStyle name="Millares 125 2 6" xfId="11150" xr:uid="{E0C1E543-F013-4DDF-809A-394F5F6FD3FD}"/>
    <cellStyle name="Millares 125 2 6 2" xfId="23214" xr:uid="{BA38FFA6-D034-4522-A78E-A2236E6BA8E4}"/>
    <cellStyle name="Millares 125 2 7" xfId="14287" xr:uid="{C1C802AE-1FD2-4FA1-84EC-9CF93EAE15E6}"/>
    <cellStyle name="Millares 125 3" xfId="1932" xr:uid="{D4B0992E-9CB8-42F1-A514-240D3586D484}"/>
    <cellStyle name="Millares 125 3 2" xfId="2807" xr:uid="{0AB14D2D-51BF-4FFB-9752-DE0CB616B0FD}"/>
    <cellStyle name="Millares 125 3 2 2" xfId="5783" xr:uid="{97DEB2E3-4D6E-4035-97E5-C523A5F0B445}"/>
    <cellStyle name="Millares 125 3 2 2 2" xfId="17847" xr:uid="{92A59D25-F784-4E87-9909-C740C0817C7A}"/>
    <cellStyle name="Millares 125 3 2 3" xfId="8759" xr:uid="{9A97706B-15D9-41B2-898F-92CB047ADF3F}"/>
    <cellStyle name="Millares 125 3 2 3 2" xfId="20823" xr:uid="{797194C4-7B35-43EC-B7AE-7E1C61C31688}"/>
    <cellStyle name="Millares 125 3 2 4" xfId="11734" xr:uid="{CE17D795-6451-4936-A3DD-116E350102E2}"/>
    <cellStyle name="Millares 125 3 2 4 2" xfId="23798" xr:uid="{0F50E327-93B8-40E0-AF48-8ACDE8B3201F}"/>
    <cellStyle name="Millares 125 3 2 5" xfId="14871" xr:uid="{E748E3CC-A20C-463A-AEA8-B4AE1FB910C7}"/>
    <cellStyle name="Millares 125 3 3" xfId="3681" xr:uid="{32C23793-9AC6-46D3-B16C-9A949CDBD339}"/>
    <cellStyle name="Millares 125 3 3 2" xfId="6657" xr:uid="{336B66B9-677B-48DB-A132-EDEBBAC1E513}"/>
    <cellStyle name="Millares 125 3 3 2 2" xfId="18721" xr:uid="{B62061BC-E1E9-4F17-BCB7-9CAB947F3669}"/>
    <cellStyle name="Millares 125 3 3 3" xfId="9633" xr:uid="{C9B9211D-65CB-4E9B-8D30-25B9197933D2}"/>
    <cellStyle name="Millares 125 3 3 3 2" xfId="21697" xr:uid="{4F61E1C2-61DB-4B48-9A1F-8718139FD9F3}"/>
    <cellStyle name="Millares 125 3 3 4" xfId="12608" xr:uid="{97DAA5D2-6B2B-4371-9CA3-7EBBCCBFE324}"/>
    <cellStyle name="Millares 125 3 3 4 2" xfId="24672" xr:uid="{57B440B0-7913-4C73-8873-2DA48D0330CD}"/>
    <cellStyle name="Millares 125 3 3 5" xfId="15745" xr:uid="{3DCD15BB-097D-478C-9F4F-FEBF6F986FC9}"/>
    <cellStyle name="Millares 125 3 4" xfId="4908" xr:uid="{3131E9A3-774E-438A-A9F8-61DBDF94C00D}"/>
    <cellStyle name="Millares 125 3 4 2" xfId="16972" xr:uid="{AC80EBF7-4898-4825-8999-4D74EF62EED3}"/>
    <cellStyle name="Millares 125 3 5" xfId="7884" xr:uid="{B47D9CD8-6EC1-41DC-8F3B-77E690AB6D2E}"/>
    <cellStyle name="Millares 125 3 5 2" xfId="19948" xr:uid="{7E83C603-8445-4999-A9CE-4699E9A9895F}"/>
    <cellStyle name="Millares 125 3 6" xfId="10859" xr:uid="{A7024483-150C-4F49-A67B-33843C2A102E}"/>
    <cellStyle name="Millares 125 3 6 2" xfId="22923" xr:uid="{C8CF9D85-7F0B-462A-89D0-7BF149847CAD}"/>
    <cellStyle name="Millares 125 3 7" xfId="13996" xr:uid="{477AA8D1-7F53-46C8-A1BD-7BC71A963E6C}"/>
    <cellStyle name="Millares 125 4" xfId="1622" xr:uid="{0D8A6B8B-89D6-44C2-850F-E1AF1F05819A}"/>
    <cellStyle name="Millares 125 4 2" xfId="4616" xr:uid="{8C7858CB-C5EB-49FD-B49F-EC4AD66EA006}"/>
    <cellStyle name="Millares 125 4 2 2" xfId="16680" xr:uid="{569042F8-EC9A-498E-9C50-84ADA141ECA4}"/>
    <cellStyle name="Millares 125 4 3" xfId="7592" xr:uid="{8D834E12-28C2-447E-B6D8-C8DC09015FB2}"/>
    <cellStyle name="Millares 125 4 3 2" xfId="19656" xr:uid="{0A666D1B-02DE-4AD5-879E-8854F8E008E6}"/>
    <cellStyle name="Millares 125 4 4" xfId="10567" xr:uid="{736C83C6-56CF-4C19-88DC-247B57522DB1}"/>
    <cellStyle name="Millares 125 4 4 2" xfId="22631" xr:uid="{5225315E-6409-4CE7-92C4-D142A282A5B2}"/>
    <cellStyle name="Millares 125 4 5" xfId="13704" xr:uid="{3EFDD3E0-6117-4F65-B91F-7C40A1829968}"/>
    <cellStyle name="Millares 125 5" xfId="2515" xr:uid="{A530B1E4-C404-44F9-8A90-E82F073F7EC3}"/>
    <cellStyle name="Millares 125 5 2" xfId="5491" xr:uid="{0F0A02E5-6E55-4B23-B43B-05DB83ED7A73}"/>
    <cellStyle name="Millares 125 5 2 2" xfId="17555" xr:uid="{81AD3363-BE7C-4B9A-8694-B1E39F983CBD}"/>
    <cellStyle name="Millares 125 5 3" xfId="8467" xr:uid="{D592E8FC-178F-4207-8971-A830629AF0BD}"/>
    <cellStyle name="Millares 125 5 3 2" xfId="20531" xr:uid="{C67BF2DE-ABD6-4B54-8DF0-7C013C9CC1AB}"/>
    <cellStyle name="Millares 125 5 4" xfId="11442" xr:uid="{F37A9FA8-F6F5-4A7F-8F67-A539A4B35C23}"/>
    <cellStyle name="Millares 125 5 4 2" xfId="23506" xr:uid="{94581064-63F9-4B19-A14E-2E05CB25E574}"/>
    <cellStyle name="Millares 125 5 5" xfId="14579" xr:uid="{941653D5-F674-48D1-9D49-AA652F63B8CC}"/>
    <cellStyle name="Millares 125 6" xfId="3389" xr:uid="{46131690-B362-4C0D-934D-841870CA7344}"/>
    <cellStyle name="Millares 125 6 2" xfId="6365" xr:uid="{64320430-9DBA-47DA-A0D7-B33F0B83245F}"/>
    <cellStyle name="Millares 125 6 2 2" xfId="18429" xr:uid="{5F9F177B-5D49-41A4-96D3-2D4AD9C1A339}"/>
    <cellStyle name="Millares 125 6 3" xfId="9341" xr:uid="{718CD827-EFAF-465D-AD6D-8DEF8F994287}"/>
    <cellStyle name="Millares 125 6 3 2" xfId="21405" xr:uid="{B0772F69-33DF-4609-B577-9A09C8B85A44}"/>
    <cellStyle name="Millares 125 6 4" xfId="12316" xr:uid="{11E96BBA-0AAD-4193-AA1A-D234F78E6876}"/>
    <cellStyle name="Millares 125 6 4 2" xfId="24380" xr:uid="{22657581-4C82-4070-B01B-CBA31159D08A}"/>
    <cellStyle name="Millares 125 6 5" xfId="15453" xr:uid="{C5FEDCBA-5356-42CF-87DC-016233A225E8}"/>
    <cellStyle name="Millares 126" xfId="1269" xr:uid="{D44B2256-9AD7-41EC-9CE2-421E7FCF0FB8}"/>
    <cellStyle name="Millares 126 2" xfId="2224" xr:uid="{764E2C4E-FC0C-41A2-8EA9-F19F00EDF1A3}"/>
    <cellStyle name="Millares 126 2 2" xfId="3099" xr:uid="{C9072023-D0BD-4450-BB9E-70B82378F0CB}"/>
    <cellStyle name="Millares 126 2 2 2" xfId="6075" xr:uid="{F0CDF93B-DD1F-498E-BD06-DA43A11A1A88}"/>
    <cellStyle name="Millares 126 2 2 2 2" xfId="18139" xr:uid="{33B222F7-D8CD-4AA7-BF72-E88738754041}"/>
    <cellStyle name="Millares 126 2 2 3" xfId="9051" xr:uid="{189AEE15-E7AC-42E9-8544-825B4A47020B}"/>
    <cellStyle name="Millares 126 2 2 3 2" xfId="21115" xr:uid="{52346BC2-CFBD-45F9-B334-C4E924498CFC}"/>
    <cellStyle name="Millares 126 2 2 4" xfId="12026" xr:uid="{F9BC396A-613C-480A-B6D5-5C60E9BDCB88}"/>
    <cellStyle name="Millares 126 2 2 4 2" xfId="24090" xr:uid="{528C4905-4E7C-4105-8921-435EFAA3DCB9}"/>
    <cellStyle name="Millares 126 2 2 5" xfId="15163" xr:uid="{87C2AE7D-5D8F-4555-AB20-19D129674E99}"/>
    <cellStyle name="Millares 126 2 3" xfId="3973" xr:uid="{8215795A-CCBB-4CBF-8298-2812985BB65D}"/>
    <cellStyle name="Millares 126 2 3 2" xfId="6949" xr:uid="{950EAC6D-9244-40B4-9B35-6B4D4C1793CF}"/>
    <cellStyle name="Millares 126 2 3 2 2" xfId="19013" xr:uid="{0C81A64D-9A9B-4535-B7BB-FA162CD17875}"/>
    <cellStyle name="Millares 126 2 3 3" xfId="9925" xr:uid="{CB614695-36DD-4BAA-82C0-08F0D3663E92}"/>
    <cellStyle name="Millares 126 2 3 3 2" xfId="21989" xr:uid="{EA4C4A64-AFDA-4EBC-BEF6-D1B0D2E08BC2}"/>
    <cellStyle name="Millares 126 2 3 4" xfId="12900" xr:uid="{F4871CC8-6B71-4E15-9673-E293DB8B78F1}"/>
    <cellStyle name="Millares 126 2 3 4 2" xfId="24964" xr:uid="{FB52470F-1E98-49ED-883C-C6E134061D1E}"/>
    <cellStyle name="Millares 126 2 3 5" xfId="16037" xr:uid="{B29A7B42-2C2B-4EC3-B917-C59325FC3D89}"/>
    <cellStyle name="Millares 126 2 4" xfId="5200" xr:uid="{79899FE2-B4D7-4BB2-BB08-872A0778386C}"/>
    <cellStyle name="Millares 126 2 4 2" xfId="17264" xr:uid="{D0196CC1-E764-460B-87D7-5913AC60BA4B}"/>
    <cellStyle name="Millares 126 2 5" xfId="8176" xr:uid="{6625B485-C66D-4702-822E-14694FB712D2}"/>
    <cellStyle name="Millares 126 2 5 2" xfId="20240" xr:uid="{2C61AAA0-7381-45CB-8061-6AFB7EA03E0B}"/>
    <cellStyle name="Millares 126 2 6" xfId="11151" xr:uid="{67610416-2BBD-45CA-897E-0D3D1364411A}"/>
    <cellStyle name="Millares 126 2 6 2" xfId="23215" xr:uid="{CD42C0E1-2FA3-4C61-9F9F-F3C9D7C9E1A9}"/>
    <cellStyle name="Millares 126 2 7" xfId="14288" xr:uid="{BC927CBC-733E-41DA-8681-090BA4FA4099}"/>
    <cellStyle name="Millares 126 3" xfId="1933" xr:uid="{C6BDB7D2-1187-4BE3-AE34-828B8F3D0C4B}"/>
    <cellStyle name="Millares 126 3 2" xfId="2808" xr:uid="{1BDA691E-5A96-48E7-94B4-87669317D8DC}"/>
    <cellStyle name="Millares 126 3 2 2" xfId="5784" xr:uid="{2002E6F2-247F-43AA-B32E-911F1AA954BB}"/>
    <cellStyle name="Millares 126 3 2 2 2" xfId="17848" xr:uid="{94156212-82B3-4262-B328-3DBA7CCE3011}"/>
    <cellStyle name="Millares 126 3 2 3" xfId="8760" xr:uid="{6EB05682-D2F8-4415-A9BA-1EED04A03755}"/>
    <cellStyle name="Millares 126 3 2 3 2" xfId="20824" xr:uid="{9F62D591-A483-43F7-AA1F-D786133AA17B}"/>
    <cellStyle name="Millares 126 3 2 4" xfId="11735" xr:uid="{9EC00BE5-6DCA-4B3A-8920-B034D40F8ACA}"/>
    <cellStyle name="Millares 126 3 2 4 2" xfId="23799" xr:uid="{2E979263-4894-496D-9BC2-E9D095FAAE0C}"/>
    <cellStyle name="Millares 126 3 2 5" xfId="14872" xr:uid="{BB0F05FF-4E29-42A6-BB4B-0CD8F85F9D34}"/>
    <cellStyle name="Millares 126 3 3" xfId="3682" xr:uid="{2ACD7D52-3C7F-432C-BA52-76551EA85A0B}"/>
    <cellStyle name="Millares 126 3 3 2" xfId="6658" xr:uid="{6279D22F-E9DD-4C01-B90E-61D1F61365BB}"/>
    <cellStyle name="Millares 126 3 3 2 2" xfId="18722" xr:uid="{A96B0A76-91B9-42A6-B967-99AEDEBF903B}"/>
    <cellStyle name="Millares 126 3 3 3" xfId="9634" xr:uid="{6D51E9E6-7B60-4F02-9CD9-C9023FC15277}"/>
    <cellStyle name="Millares 126 3 3 3 2" xfId="21698" xr:uid="{50C5D857-9D33-4EB2-94F1-E7EF5EE30F54}"/>
    <cellStyle name="Millares 126 3 3 4" xfId="12609" xr:uid="{2DF08F04-B0EC-443C-ADF0-5EBBC0BEA035}"/>
    <cellStyle name="Millares 126 3 3 4 2" xfId="24673" xr:uid="{258F85D9-29E5-45E2-BCCC-35D6073A9AE3}"/>
    <cellStyle name="Millares 126 3 3 5" xfId="15746" xr:uid="{377543CC-3757-4F77-9437-733635F47D86}"/>
    <cellStyle name="Millares 126 3 4" xfId="4909" xr:uid="{52A9CE01-F575-46DD-9B81-6D573569AED9}"/>
    <cellStyle name="Millares 126 3 4 2" xfId="16973" xr:uid="{97E35AB2-8BE1-4A0E-BF0B-A5770DF06E80}"/>
    <cellStyle name="Millares 126 3 5" xfId="7885" xr:uid="{9DE32D25-4EB9-4497-88E0-4F7E63FEE399}"/>
    <cellStyle name="Millares 126 3 5 2" xfId="19949" xr:uid="{E01FB449-534D-4816-8E7A-0031CCE912B1}"/>
    <cellStyle name="Millares 126 3 6" xfId="10860" xr:uid="{FE34275E-87D9-408A-96E0-9E06E8EEB88F}"/>
    <cellStyle name="Millares 126 3 6 2" xfId="22924" xr:uid="{DC5D4E6E-7198-400F-BCAB-846D961D690D}"/>
    <cellStyle name="Millares 126 3 7" xfId="13997" xr:uid="{04FFB6A8-84BF-4E02-9950-C512B09076BF}"/>
    <cellStyle name="Millares 126 4" xfId="1623" xr:uid="{FDECA088-0B37-461E-8D3D-24D0CE765627}"/>
    <cellStyle name="Millares 126 4 2" xfId="4617" xr:uid="{624E9793-27C8-4599-AEB4-45725F35BE93}"/>
    <cellStyle name="Millares 126 4 2 2" xfId="16681" xr:uid="{875EB0B5-9F0C-44DE-9AB4-8C8B471E19E4}"/>
    <cellStyle name="Millares 126 4 3" xfId="7593" xr:uid="{3BD4D105-A3C0-4492-998F-A5A7C17752F0}"/>
    <cellStyle name="Millares 126 4 3 2" xfId="19657" xr:uid="{5EC68AAE-6FE0-403E-AF5E-05A30A7E49E1}"/>
    <cellStyle name="Millares 126 4 4" xfId="10568" xr:uid="{947BF6DB-53CB-422C-8524-E093EC771005}"/>
    <cellStyle name="Millares 126 4 4 2" xfId="22632" xr:uid="{C0546326-A24D-4835-B3A5-ADE00F8DE983}"/>
    <cellStyle name="Millares 126 4 5" xfId="13705" xr:uid="{B6E652B5-35FA-4663-97D7-51B1DE2BBB3A}"/>
    <cellStyle name="Millares 126 5" xfId="2516" xr:uid="{B304945B-097A-4990-B1B7-D662E5822A6F}"/>
    <cellStyle name="Millares 126 5 2" xfId="5492" xr:uid="{E7E94B89-4070-4538-93B4-A03E627798F2}"/>
    <cellStyle name="Millares 126 5 2 2" xfId="17556" xr:uid="{A2915FFE-B787-4A60-9D50-09A4E2D4133C}"/>
    <cellStyle name="Millares 126 5 3" xfId="8468" xr:uid="{14AC2D8F-EC59-4C59-B81F-B4AB92AE5AA2}"/>
    <cellStyle name="Millares 126 5 3 2" xfId="20532" xr:uid="{9B7D9C03-44BA-4BF9-997F-C65362E000A9}"/>
    <cellStyle name="Millares 126 5 4" xfId="11443" xr:uid="{9BF11060-04BA-42D3-B58B-5D6C6A03B1A6}"/>
    <cellStyle name="Millares 126 5 4 2" xfId="23507" xr:uid="{06C1599F-4BAA-4B33-A531-A0FE20204DE4}"/>
    <cellStyle name="Millares 126 5 5" xfId="14580" xr:uid="{838A073C-8028-406C-B29F-EE67BEE455E2}"/>
    <cellStyle name="Millares 126 6" xfId="3390" xr:uid="{8F24B1E7-19CC-4C13-9FD7-6EA3A5B23374}"/>
    <cellStyle name="Millares 126 6 2" xfId="6366" xr:uid="{3771153E-C6BA-495F-A63B-5DC9655A7777}"/>
    <cellStyle name="Millares 126 6 2 2" xfId="18430" xr:uid="{3D321235-FB7E-4FB7-AB21-01F36668BDAE}"/>
    <cellStyle name="Millares 126 6 3" xfId="9342" xr:uid="{AB9A9DB6-905F-48DB-A0E7-E35582235388}"/>
    <cellStyle name="Millares 126 6 3 2" xfId="21406" xr:uid="{9964C576-C88B-40BC-93B6-F05C267BEA71}"/>
    <cellStyle name="Millares 126 6 4" xfId="12317" xr:uid="{84303F54-6954-4CBA-ACA0-45C087576E80}"/>
    <cellStyle name="Millares 126 6 4 2" xfId="24381" xr:uid="{527C934B-EA5D-41CB-983B-574549F8E71D}"/>
    <cellStyle name="Millares 126 6 5" xfId="15454" xr:uid="{E7DBF30C-4AB8-41A0-B325-84C2AEEE782C}"/>
    <cellStyle name="Millares 127" xfId="1270" xr:uid="{432A95B8-6B6F-4A35-85E6-F4492FB9CE7F}"/>
    <cellStyle name="Millares 127 2" xfId="2225" xr:uid="{17A06629-EE39-48D8-96F1-7146CA307D34}"/>
    <cellStyle name="Millares 127 2 2" xfId="3100" xr:uid="{2FA8025C-9D37-4EB6-A4AF-BBF395B61A99}"/>
    <cellStyle name="Millares 127 2 2 2" xfId="6076" xr:uid="{B9E7A37B-091C-4468-AFC5-992D1718283B}"/>
    <cellStyle name="Millares 127 2 2 2 2" xfId="18140" xr:uid="{DC397C4D-1104-407D-BA37-6F4F922706D2}"/>
    <cellStyle name="Millares 127 2 2 3" xfId="9052" xr:uid="{E9965C79-93FC-4A86-8D0D-6E67D860C3BB}"/>
    <cellStyle name="Millares 127 2 2 3 2" xfId="21116" xr:uid="{610ED6D7-65E2-4667-811B-34222A9CE4B2}"/>
    <cellStyle name="Millares 127 2 2 4" xfId="12027" xr:uid="{7A2DAA93-D6CA-4133-AA7F-A5F41EA75D40}"/>
    <cellStyle name="Millares 127 2 2 4 2" xfId="24091" xr:uid="{47707D14-EF92-42F1-B284-ABC1777BD7F0}"/>
    <cellStyle name="Millares 127 2 2 5" xfId="15164" xr:uid="{867DABA9-6B44-4288-AAD2-36448B3850AE}"/>
    <cellStyle name="Millares 127 2 3" xfId="3974" xr:uid="{95375073-DE78-4245-AF2B-92B9114CD9AD}"/>
    <cellStyle name="Millares 127 2 3 2" xfId="6950" xr:uid="{1B8D9B7D-5B88-4F0A-A2FF-0B60B8F2B3C9}"/>
    <cellStyle name="Millares 127 2 3 2 2" xfId="19014" xr:uid="{197C60E1-035A-4EFB-81CD-1262EFEFFC8E}"/>
    <cellStyle name="Millares 127 2 3 3" xfId="9926" xr:uid="{E390BF5D-CEAE-402D-9C0E-7694E7291DE6}"/>
    <cellStyle name="Millares 127 2 3 3 2" xfId="21990" xr:uid="{850563B9-601D-4834-9FD4-0A573F71324D}"/>
    <cellStyle name="Millares 127 2 3 4" xfId="12901" xr:uid="{E3B0B7A1-C322-46A9-B852-6D9C5C5280C2}"/>
    <cellStyle name="Millares 127 2 3 4 2" xfId="24965" xr:uid="{0B79225F-5ABD-4690-B203-76288820BB04}"/>
    <cellStyle name="Millares 127 2 3 5" xfId="16038" xr:uid="{229053F6-4B26-48D7-A5D0-6AD6AAB7F08C}"/>
    <cellStyle name="Millares 127 2 4" xfId="5201" xr:uid="{5770E703-B5F7-43BE-A1C7-2B6792DA1562}"/>
    <cellStyle name="Millares 127 2 4 2" xfId="17265" xr:uid="{EE36AE88-9BE4-4B5B-A8BF-598AD6E9B992}"/>
    <cellStyle name="Millares 127 2 5" xfId="8177" xr:uid="{E2B47C7C-959A-448E-BC6D-182D53FE2F1C}"/>
    <cellStyle name="Millares 127 2 5 2" xfId="20241" xr:uid="{5F2F6BC6-CEDF-460B-93D3-60DEE8462EC1}"/>
    <cellStyle name="Millares 127 2 6" xfId="11152" xr:uid="{73C3C193-1701-401A-8E04-DFB73D37D58C}"/>
    <cellStyle name="Millares 127 2 6 2" xfId="23216" xr:uid="{FD348E20-E1CF-44F3-9923-305774487D17}"/>
    <cellStyle name="Millares 127 2 7" xfId="14289" xr:uid="{C789AC03-844B-4BFC-AE4A-5277BAC0067D}"/>
    <cellStyle name="Millares 127 3" xfId="1934" xr:uid="{A9CCA816-EC2E-4894-8312-0DAEFEC03D3D}"/>
    <cellStyle name="Millares 127 3 2" xfId="2809" xr:uid="{36301EAF-4E1C-40E7-BA9D-07E5818E574C}"/>
    <cellStyle name="Millares 127 3 2 2" xfId="5785" xr:uid="{F5EE1383-FE34-4281-AB58-79632D272562}"/>
    <cellStyle name="Millares 127 3 2 2 2" xfId="17849" xr:uid="{CCAEC794-A6B6-4995-A9B7-3693716124A9}"/>
    <cellStyle name="Millares 127 3 2 3" xfId="8761" xr:uid="{B7036AD4-DE9F-48E7-8872-1F5AF99DD202}"/>
    <cellStyle name="Millares 127 3 2 3 2" xfId="20825" xr:uid="{77FA416E-DE0C-42AD-BDA9-F91AC9ADCE95}"/>
    <cellStyle name="Millares 127 3 2 4" xfId="11736" xr:uid="{826BC816-65C8-4146-8D22-C685202B906F}"/>
    <cellStyle name="Millares 127 3 2 4 2" xfId="23800" xr:uid="{CCE53EEF-E580-4227-8C5A-6D1AAD534EE1}"/>
    <cellStyle name="Millares 127 3 2 5" xfId="14873" xr:uid="{AC2146C5-BEE3-42F9-9B74-0E0CA7A8CC70}"/>
    <cellStyle name="Millares 127 3 3" xfId="3683" xr:uid="{77463EC0-7308-402F-9843-1EA88516FA63}"/>
    <cellStyle name="Millares 127 3 3 2" xfId="6659" xr:uid="{D3DEA5E0-B3C7-4357-9F0A-F711C0BE3E09}"/>
    <cellStyle name="Millares 127 3 3 2 2" xfId="18723" xr:uid="{A1C1791F-2D8A-47A7-AB23-CFA8365B274F}"/>
    <cellStyle name="Millares 127 3 3 3" xfId="9635" xr:uid="{45674B61-2E31-44CD-A363-A6DA8B6410EF}"/>
    <cellStyle name="Millares 127 3 3 3 2" xfId="21699" xr:uid="{80B3ABBD-8611-45E4-8358-C407D61DD647}"/>
    <cellStyle name="Millares 127 3 3 4" xfId="12610" xr:uid="{406B885B-64A2-4E2E-BC68-F3CC6C9B320C}"/>
    <cellStyle name="Millares 127 3 3 4 2" xfId="24674" xr:uid="{79BCEEBC-DC73-4DF4-BDAE-118B3C9FEC5D}"/>
    <cellStyle name="Millares 127 3 3 5" xfId="15747" xr:uid="{D4217730-89D0-43BE-92F9-DBCF6D3F64D5}"/>
    <cellStyle name="Millares 127 3 4" xfId="4910" xr:uid="{75303E46-68C0-43DF-BF8C-E18AC41418AF}"/>
    <cellStyle name="Millares 127 3 4 2" xfId="16974" xr:uid="{DC3A9660-951F-4668-8A2A-92874B67671E}"/>
    <cellStyle name="Millares 127 3 5" xfId="7886" xr:uid="{D0FDFDA6-CB01-4249-8C8D-5AE06E4C5E82}"/>
    <cellStyle name="Millares 127 3 5 2" xfId="19950" xr:uid="{7D51D897-B7FC-4C15-8EDC-C3F102090A76}"/>
    <cellStyle name="Millares 127 3 6" xfId="10861" xr:uid="{9DD0BC6B-6536-4C38-A98B-15B582374779}"/>
    <cellStyle name="Millares 127 3 6 2" xfId="22925" xr:uid="{47B7261A-97C1-487F-932C-744D7F74C0B3}"/>
    <cellStyle name="Millares 127 3 7" xfId="13998" xr:uid="{457D8549-DB46-4912-A286-A0357123E4C8}"/>
    <cellStyle name="Millares 127 4" xfId="1624" xr:uid="{75570360-0EB5-429D-8F42-3EACB2EC1D13}"/>
    <cellStyle name="Millares 127 4 2" xfId="4618" xr:uid="{7CFCDB05-1BF8-4418-9230-430099BE3A7F}"/>
    <cellStyle name="Millares 127 4 2 2" xfId="16682" xr:uid="{7DC9E706-C305-46F8-B712-C19BAA994DE2}"/>
    <cellStyle name="Millares 127 4 3" xfId="7594" xr:uid="{B71FADE0-8190-4727-BD37-274356623C9F}"/>
    <cellStyle name="Millares 127 4 3 2" xfId="19658" xr:uid="{896D4E88-570D-4D72-B993-52342CEEFD25}"/>
    <cellStyle name="Millares 127 4 4" xfId="10569" xr:uid="{EA0C15BB-EC53-43E0-A247-F61F8948F0C8}"/>
    <cellStyle name="Millares 127 4 4 2" xfId="22633" xr:uid="{AECBF31B-A3CE-4C88-8B3C-3E5E30D4F0A8}"/>
    <cellStyle name="Millares 127 4 5" xfId="13706" xr:uid="{275F2AF5-22EE-4017-AB93-635B24C4813B}"/>
    <cellStyle name="Millares 127 5" xfId="2517" xr:uid="{1263161C-19F2-4950-8751-E3A9C93277EC}"/>
    <cellStyle name="Millares 127 5 2" xfId="5493" xr:uid="{7C0FDCCE-7E02-4D62-9E7C-71092E0E23A2}"/>
    <cellStyle name="Millares 127 5 2 2" xfId="17557" xr:uid="{E21880FD-2655-43C9-B345-B97179EE0865}"/>
    <cellStyle name="Millares 127 5 3" xfId="8469" xr:uid="{AD4F2A69-6E87-4649-B9E6-2B7E246C6A06}"/>
    <cellStyle name="Millares 127 5 3 2" xfId="20533" xr:uid="{656E1428-1A08-4EC7-A9AC-FEB5AF7AA419}"/>
    <cellStyle name="Millares 127 5 4" xfId="11444" xr:uid="{480DE44E-B6DD-49C6-BFE9-D0F254BA4DEE}"/>
    <cellStyle name="Millares 127 5 4 2" xfId="23508" xr:uid="{102AEE0A-5C63-4675-AE81-C7F5B3908972}"/>
    <cellStyle name="Millares 127 5 5" xfId="14581" xr:uid="{26E52E1E-F007-45FE-A46A-B47FA6D88AD4}"/>
    <cellStyle name="Millares 127 6" xfId="3391" xr:uid="{048BFEE5-6552-4D42-A009-A1EE68C74C04}"/>
    <cellStyle name="Millares 127 6 2" xfId="6367" xr:uid="{1C986EBD-BB9F-4025-9C5E-FAEEE8D5D29C}"/>
    <cellStyle name="Millares 127 6 2 2" xfId="18431" xr:uid="{62163387-BDAC-414E-9902-BE7580977F7D}"/>
    <cellStyle name="Millares 127 6 3" xfId="9343" xr:uid="{E1B9D1D1-CEA5-4DC1-BCC1-C9804C013EFD}"/>
    <cellStyle name="Millares 127 6 3 2" xfId="21407" xr:uid="{5E94B667-2EB0-49F3-AA9B-DFC1D1ABA625}"/>
    <cellStyle name="Millares 127 6 4" xfId="12318" xr:uid="{03DC3BE9-FDC1-4C53-A7E9-3901D3E738FF}"/>
    <cellStyle name="Millares 127 6 4 2" xfId="24382" xr:uid="{2B789904-F3CB-4DC0-90F2-42A054123E07}"/>
    <cellStyle name="Millares 127 6 5" xfId="15455" xr:uid="{87376D9F-2B22-4752-A927-7EB679F1408D}"/>
    <cellStyle name="Millares 128" xfId="1271" xr:uid="{6B312C60-1911-4AE0-A513-AC2F0978BABA}"/>
    <cellStyle name="Millares 128 2" xfId="2226" xr:uid="{8AB3DEA5-D5D3-4192-B007-3F00121F53D8}"/>
    <cellStyle name="Millares 128 2 2" xfId="3101" xr:uid="{FD135CCD-07A3-4741-8DB7-A41E028FD350}"/>
    <cellStyle name="Millares 128 2 2 2" xfId="6077" xr:uid="{0ADA2335-F6CB-4535-9A99-D00A194544AB}"/>
    <cellStyle name="Millares 128 2 2 2 2" xfId="18141" xr:uid="{DFDFBC40-01A4-423E-86C2-5E8BFB188601}"/>
    <cellStyle name="Millares 128 2 2 3" xfId="9053" xr:uid="{815DFCE3-DBB0-48D4-9DE0-9493F5CFF037}"/>
    <cellStyle name="Millares 128 2 2 3 2" xfId="21117" xr:uid="{D68759A2-00A3-43FC-9962-390B5984EAC9}"/>
    <cellStyle name="Millares 128 2 2 4" xfId="12028" xr:uid="{3E8577D9-C60D-4822-B79D-0D9E186BD0A2}"/>
    <cellStyle name="Millares 128 2 2 4 2" xfId="24092" xr:uid="{DC9DF282-A0FA-4536-9622-F08C9925BFA5}"/>
    <cellStyle name="Millares 128 2 2 5" xfId="15165" xr:uid="{429BD06A-D0FC-473C-88FD-4736C5D2DE3B}"/>
    <cellStyle name="Millares 128 2 3" xfId="3975" xr:uid="{A2BABB0F-F144-4A7C-BF25-1C06DE1CA908}"/>
    <cellStyle name="Millares 128 2 3 2" xfId="6951" xr:uid="{C0D52AD2-8592-479F-B935-7D8DA95D0DFE}"/>
    <cellStyle name="Millares 128 2 3 2 2" xfId="19015" xr:uid="{8A333AD9-431A-4219-BF4A-7A58A75563D8}"/>
    <cellStyle name="Millares 128 2 3 3" xfId="9927" xr:uid="{82EEFA23-8DC7-4C5F-8232-11FDB9966F2B}"/>
    <cellStyle name="Millares 128 2 3 3 2" xfId="21991" xr:uid="{016C6070-C63A-474D-A393-20B1C2E1F69C}"/>
    <cellStyle name="Millares 128 2 3 4" xfId="12902" xr:uid="{9CBBD1A1-96FB-4F7C-911C-24BEA8BC2146}"/>
    <cellStyle name="Millares 128 2 3 4 2" xfId="24966" xr:uid="{BAD4325D-B707-45EC-AD85-41C2ABB1901E}"/>
    <cellStyle name="Millares 128 2 3 5" xfId="16039" xr:uid="{984035C7-C8B4-4A67-95B2-73394A38F9B8}"/>
    <cellStyle name="Millares 128 2 4" xfId="5202" xr:uid="{800DF41C-6A87-43E1-9995-27DD811ECE01}"/>
    <cellStyle name="Millares 128 2 4 2" xfId="17266" xr:uid="{38443444-CA50-4E07-A6DB-C2AC5195BD24}"/>
    <cellStyle name="Millares 128 2 5" xfId="8178" xr:uid="{1EE8B221-307F-4E29-AF45-4FCD546D27FC}"/>
    <cellStyle name="Millares 128 2 5 2" xfId="20242" xr:uid="{4232CB25-9E59-46A8-9949-C6924358219B}"/>
    <cellStyle name="Millares 128 2 6" xfId="11153" xr:uid="{FC276B65-B5AA-4289-AA17-F94B33700951}"/>
    <cellStyle name="Millares 128 2 6 2" xfId="23217" xr:uid="{92C96600-9A8F-4EA4-95CD-317DB670CD96}"/>
    <cellStyle name="Millares 128 2 7" xfId="14290" xr:uid="{9B75976D-6FDA-45B5-B47F-CD0B03025622}"/>
    <cellStyle name="Millares 128 3" xfId="1935" xr:uid="{DF5A626D-455D-44AD-A997-F692437AD1A8}"/>
    <cellStyle name="Millares 128 3 2" xfId="2810" xr:uid="{4D4B8621-7272-43DA-824B-EE14F2E5AA55}"/>
    <cellStyle name="Millares 128 3 2 2" xfId="5786" xr:uid="{A605AB7B-6D55-498E-BC22-8499B5B81496}"/>
    <cellStyle name="Millares 128 3 2 2 2" xfId="17850" xr:uid="{FB321120-C642-4735-BF3C-8335A9401ED3}"/>
    <cellStyle name="Millares 128 3 2 3" xfId="8762" xr:uid="{DDEDFB65-097C-4522-BCA7-C8C1E5D9228E}"/>
    <cellStyle name="Millares 128 3 2 3 2" xfId="20826" xr:uid="{35C7D2C1-1993-46DF-9960-A208C8355B15}"/>
    <cellStyle name="Millares 128 3 2 4" xfId="11737" xr:uid="{ED10B598-1044-49B0-B700-AC3E14E68150}"/>
    <cellStyle name="Millares 128 3 2 4 2" xfId="23801" xr:uid="{009BA184-ED2B-4D34-9B1D-4DD9581A4902}"/>
    <cellStyle name="Millares 128 3 2 5" xfId="14874" xr:uid="{C364D07B-4C6B-4B70-B7C9-01455B2B9AFD}"/>
    <cellStyle name="Millares 128 3 3" xfId="3684" xr:uid="{798D5C64-0A15-4820-9E21-3D2141F50896}"/>
    <cellStyle name="Millares 128 3 3 2" xfId="6660" xr:uid="{49468500-8332-4E69-B693-01EDCDD6AEDD}"/>
    <cellStyle name="Millares 128 3 3 2 2" xfId="18724" xr:uid="{07E9C6F6-D82B-43DF-94CE-F1CCAD026CDA}"/>
    <cellStyle name="Millares 128 3 3 3" xfId="9636" xr:uid="{ECD30995-8F2C-4126-8277-A3AE8A3008E8}"/>
    <cellStyle name="Millares 128 3 3 3 2" xfId="21700" xr:uid="{EAF723C5-3246-43C5-87FE-5F71C0D3B9F5}"/>
    <cellStyle name="Millares 128 3 3 4" xfId="12611" xr:uid="{B40B816B-A4FE-4A32-9FCF-8B4AD1DBAA01}"/>
    <cellStyle name="Millares 128 3 3 4 2" xfId="24675" xr:uid="{58FA3D74-9BD4-4EF7-A237-3E1740F91792}"/>
    <cellStyle name="Millares 128 3 3 5" xfId="15748" xr:uid="{59612620-1BDA-4B5D-8F7A-AF9EDC6C97BE}"/>
    <cellStyle name="Millares 128 3 4" xfId="4911" xr:uid="{10061A5F-BABC-4A83-B3B5-E25A270704D8}"/>
    <cellStyle name="Millares 128 3 4 2" xfId="16975" xr:uid="{AC350EF0-EF7A-4D0B-B851-F4E96F62BB3A}"/>
    <cellStyle name="Millares 128 3 5" xfId="7887" xr:uid="{CED95B0B-EAA2-4ED5-A062-4B7A5CB2555C}"/>
    <cellStyle name="Millares 128 3 5 2" xfId="19951" xr:uid="{F5C05C6D-B4CD-4362-85F3-874435AEE031}"/>
    <cellStyle name="Millares 128 3 6" xfId="10862" xr:uid="{961330CD-F292-4B22-9624-A830A2AD8235}"/>
    <cellStyle name="Millares 128 3 6 2" xfId="22926" xr:uid="{97509657-4E70-4ABC-9789-6E049F17C806}"/>
    <cellStyle name="Millares 128 3 7" xfId="13999" xr:uid="{3ED7C3D9-C171-4DAE-A2CC-A76F3BEAAAE8}"/>
    <cellStyle name="Millares 128 4" xfId="1625" xr:uid="{44DF0DE7-0405-41DB-B8AE-4881F6A94263}"/>
    <cellStyle name="Millares 128 4 2" xfId="4619" xr:uid="{45DF4AD6-72A3-4093-8CBE-B2F5B63F21AF}"/>
    <cellStyle name="Millares 128 4 2 2" xfId="16683" xr:uid="{0C0F3D43-5425-413C-8C8E-7F6263E83C92}"/>
    <cellStyle name="Millares 128 4 3" xfId="7595" xr:uid="{4262AD07-E103-48BE-BC27-19C76722D1F2}"/>
    <cellStyle name="Millares 128 4 3 2" xfId="19659" xr:uid="{2523175D-938B-4E98-84F9-89D0781D343C}"/>
    <cellStyle name="Millares 128 4 4" xfId="10570" xr:uid="{D58DD384-0A54-46C2-BCE3-D42BDF91ADCC}"/>
    <cellStyle name="Millares 128 4 4 2" xfId="22634" xr:uid="{95A94DF6-B5DF-4679-AADF-562B9B5E2C24}"/>
    <cellStyle name="Millares 128 4 5" xfId="13707" xr:uid="{2C613E6A-B855-49E2-A46F-A389ADC5472C}"/>
    <cellStyle name="Millares 128 5" xfId="2518" xr:uid="{DFA140FD-286F-41B4-B0EF-B10E3987F3FF}"/>
    <cellStyle name="Millares 128 5 2" xfId="5494" xr:uid="{93F80694-A7E6-4345-8F39-274A5E00AD16}"/>
    <cellStyle name="Millares 128 5 2 2" xfId="17558" xr:uid="{39BD9879-E155-498F-AFF9-C57F0215A5D4}"/>
    <cellStyle name="Millares 128 5 3" xfId="8470" xr:uid="{750D2FD9-CB0E-48B4-B8DD-51C49BD03149}"/>
    <cellStyle name="Millares 128 5 3 2" xfId="20534" xr:uid="{BF005A7C-36FB-459C-A102-E367CCB2361F}"/>
    <cellStyle name="Millares 128 5 4" xfId="11445" xr:uid="{E58B2209-4981-44CD-90A3-6E3B1488095B}"/>
    <cellStyle name="Millares 128 5 4 2" xfId="23509" xr:uid="{5524D335-57B0-4A53-969D-15D1D2B78D5E}"/>
    <cellStyle name="Millares 128 5 5" xfId="14582" xr:uid="{59E687A4-C726-490D-87C2-6D2EBAEE4883}"/>
    <cellStyle name="Millares 128 6" xfId="3392" xr:uid="{BD95F019-990D-4650-82F6-037ABCE530D6}"/>
    <cellStyle name="Millares 128 6 2" xfId="6368" xr:uid="{1F78783F-8FE9-49ED-996F-5659A63D49EE}"/>
    <cellStyle name="Millares 128 6 2 2" xfId="18432" xr:uid="{4842A442-6A9F-4DB3-B047-C903B33C1695}"/>
    <cellStyle name="Millares 128 6 3" xfId="9344" xr:uid="{B197F0DF-2993-41FA-AC2B-0CD2159D310E}"/>
    <cellStyle name="Millares 128 6 3 2" xfId="21408" xr:uid="{AB17F1E1-25AC-4382-B3C7-033232C5CC74}"/>
    <cellStyle name="Millares 128 6 4" xfId="12319" xr:uid="{78F6D3CC-F078-40F0-B325-85B8AC22EF2A}"/>
    <cellStyle name="Millares 128 6 4 2" xfId="24383" xr:uid="{5C7ACED0-AA0B-4B5A-B432-52A47BEE7334}"/>
    <cellStyle name="Millares 128 6 5" xfId="15456" xr:uid="{2A135367-1099-4E6E-AF0E-2B4BC04FB94F}"/>
    <cellStyle name="Millares 129" xfId="1272" xr:uid="{593891DE-EA8D-4121-ABB8-8161F675CA03}"/>
    <cellStyle name="Millares 129 2" xfId="2227" xr:uid="{51CF6412-058E-488A-A7D5-DF6D36BE2A59}"/>
    <cellStyle name="Millares 129 2 2" xfId="3102" xr:uid="{E7FEE094-ABF9-4EF7-AE2E-6B88BC485BA9}"/>
    <cellStyle name="Millares 129 2 2 2" xfId="6078" xr:uid="{A8E30DE3-8F19-443C-B608-0E63ED9FD04D}"/>
    <cellStyle name="Millares 129 2 2 2 2" xfId="18142" xr:uid="{FE10C64E-5212-4845-B291-E45A5D131807}"/>
    <cellStyle name="Millares 129 2 2 3" xfId="9054" xr:uid="{E64A2DBB-2BD8-4903-86A1-9145B96A5A80}"/>
    <cellStyle name="Millares 129 2 2 3 2" xfId="21118" xr:uid="{84FC5562-E9A3-4407-895A-568BE2FBF071}"/>
    <cellStyle name="Millares 129 2 2 4" xfId="12029" xr:uid="{32A25EA9-82FF-4B5D-A93A-693B91B899AF}"/>
    <cellStyle name="Millares 129 2 2 4 2" xfId="24093" xr:uid="{9A7AD0CA-5E93-42B2-BE45-DACEEAFABBEC}"/>
    <cellStyle name="Millares 129 2 2 5" xfId="15166" xr:uid="{3E692B4C-14BA-4A57-8706-97F224548F56}"/>
    <cellStyle name="Millares 129 2 3" xfId="3976" xr:uid="{1488386C-1BBF-4C75-9CC5-5A8B9BDC563B}"/>
    <cellStyle name="Millares 129 2 3 2" xfId="6952" xr:uid="{D523C89B-595F-4B41-A23A-5546DFC0841F}"/>
    <cellStyle name="Millares 129 2 3 2 2" xfId="19016" xr:uid="{336291D3-FCDF-48A4-9DBA-2DFA2B7E39C3}"/>
    <cellStyle name="Millares 129 2 3 3" xfId="9928" xr:uid="{B33CE939-F561-4705-BA6D-C1FBBC88DAAF}"/>
    <cellStyle name="Millares 129 2 3 3 2" xfId="21992" xr:uid="{457314F1-1BE6-4385-A8F3-D0D7F37ADE23}"/>
    <cellStyle name="Millares 129 2 3 4" xfId="12903" xr:uid="{D462656C-AB10-4E8F-9FCC-97E5CC0D18DA}"/>
    <cellStyle name="Millares 129 2 3 4 2" xfId="24967" xr:uid="{AB134D4A-3A02-4866-862F-C3473A15B6BB}"/>
    <cellStyle name="Millares 129 2 3 5" xfId="16040" xr:uid="{CC5850ED-FFB1-4101-B705-883908B3A9DC}"/>
    <cellStyle name="Millares 129 2 4" xfId="5203" xr:uid="{02A969EF-CF9B-423B-9780-30DCF1F5A151}"/>
    <cellStyle name="Millares 129 2 4 2" xfId="17267" xr:uid="{E0B0894A-EB27-475B-A892-3D6251A3118D}"/>
    <cellStyle name="Millares 129 2 5" xfId="8179" xr:uid="{511A09A6-E9C6-4EE4-976E-49ECC8E697DC}"/>
    <cellStyle name="Millares 129 2 5 2" xfId="20243" xr:uid="{4FF7C1F0-2E07-49DD-9CD8-199ABA80DDC4}"/>
    <cellStyle name="Millares 129 2 6" xfId="11154" xr:uid="{5DE76627-60FB-4428-9409-F262AD9D46A8}"/>
    <cellStyle name="Millares 129 2 6 2" xfId="23218" xr:uid="{51BE9178-D757-4425-9BEB-C3B4BBA70111}"/>
    <cellStyle name="Millares 129 2 7" xfId="14291" xr:uid="{FFE8A4C3-6BE0-47AE-A190-AD2CFA5CDFBA}"/>
    <cellStyle name="Millares 129 3" xfId="1936" xr:uid="{809F710E-91FF-4100-AA39-1C31C0644136}"/>
    <cellStyle name="Millares 129 3 2" xfId="2811" xr:uid="{8B272EE5-A26B-40AB-ACCE-6B6EFAAD37ED}"/>
    <cellStyle name="Millares 129 3 2 2" xfId="5787" xr:uid="{165D9B79-71EA-4D87-848B-DF5E5A136FEF}"/>
    <cellStyle name="Millares 129 3 2 2 2" xfId="17851" xr:uid="{AA16AA9E-4A60-4F2B-A3EE-0C71B009C0F2}"/>
    <cellStyle name="Millares 129 3 2 3" xfId="8763" xr:uid="{B4808E53-5788-47FC-9388-4260B81193D2}"/>
    <cellStyle name="Millares 129 3 2 3 2" xfId="20827" xr:uid="{CB442191-8339-4ED2-AA5C-1EDE43F0AEB8}"/>
    <cellStyle name="Millares 129 3 2 4" xfId="11738" xr:uid="{7CAF9181-BD9D-4BF9-B23C-D895B9F89462}"/>
    <cellStyle name="Millares 129 3 2 4 2" xfId="23802" xr:uid="{3EE37997-2C74-449C-BCC9-FA987E9C66E3}"/>
    <cellStyle name="Millares 129 3 2 5" xfId="14875" xr:uid="{3FAC96CC-33C6-42CE-B1B9-8145C2ECB09E}"/>
    <cellStyle name="Millares 129 3 3" xfId="3685" xr:uid="{2EEBCD60-3982-43B6-8FF7-ED9E587C58BD}"/>
    <cellStyle name="Millares 129 3 3 2" xfId="6661" xr:uid="{EB277DD1-05F0-40B1-9B79-87F23EDDE608}"/>
    <cellStyle name="Millares 129 3 3 2 2" xfId="18725" xr:uid="{B4170528-2447-4610-B3D5-F31511A62320}"/>
    <cellStyle name="Millares 129 3 3 3" xfId="9637" xr:uid="{BA81FE30-F2C1-48E6-9005-91EF815707AC}"/>
    <cellStyle name="Millares 129 3 3 3 2" xfId="21701" xr:uid="{D108E97F-6F75-4D6B-8417-219EC7B20268}"/>
    <cellStyle name="Millares 129 3 3 4" xfId="12612" xr:uid="{3FFD8B2C-5447-4E63-A4DC-5E63DE16D2AD}"/>
    <cellStyle name="Millares 129 3 3 4 2" xfId="24676" xr:uid="{A6CC6E82-901B-463A-90B1-CEE54D76A124}"/>
    <cellStyle name="Millares 129 3 3 5" xfId="15749" xr:uid="{14599BEC-0E54-41C8-9687-1978ADF18487}"/>
    <cellStyle name="Millares 129 3 4" xfId="4912" xr:uid="{E5729B2E-2151-4560-80FE-EDC78797ED88}"/>
    <cellStyle name="Millares 129 3 4 2" xfId="16976" xr:uid="{DBE1A383-1BA3-4F4D-84AD-59F1F74535D1}"/>
    <cellStyle name="Millares 129 3 5" xfId="7888" xr:uid="{D3A55974-5C73-4E9F-A6CF-5117C6C12B15}"/>
    <cellStyle name="Millares 129 3 5 2" xfId="19952" xr:uid="{BFBFB23B-39E5-413A-96E6-1D35CE6D90F5}"/>
    <cellStyle name="Millares 129 3 6" xfId="10863" xr:uid="{4436052B-4AE9-4353-B0B3-3B311594085D}"/>
    <cellStyle name="Millares 129 3 6 2" xfId="22927" xr:uid="{81B776A5-8DE9-45D6-9C29-C0598C9A8E4C}"/>
    <cellStyle name="Millares 129 3 7" xfId="14000" xr:uid="{FFDFFEBA-2076-48AE-8313-55E9905EC148}"/>
    <cellStyle name="Millares 129 4" xfId="1626" xr:uid="{C33116A8-C53B-4E4F-8227-199893F8FA37}"/>
    <cellStyle name="Millares 129 4 2" xfId="4620" xr:uid="{4D4A5A1D-4733-4B40-95A8-C7AE39A0016B}"/>
    <cellStyle name="Millares 129 4 2 2" xfId="16684" xr:uid="{2A93A115-C474-4368-ADDC-ED5EB5EEC52F}"/>
    <cellStyle name="Millares 129 4 3" xfId="7596" xr:uid="{752C44C5-6F5F-432F-9445-CEFAD0BEF8D1}"/>
    <cellStyle name="Millares 129 4 3 2" xfId="19660" xr:uid="{C6A98605-D2D3-4AEC-8E43-72878871C83E}"/>
    <cellStyle name="Millares 129 4 4" xfId="10571" xr:uid="{51F086DC-3DFD-4616-88C9-7DC8A97831EE}"/>
    <cellStyle name="Millares 129 4 4 2" xfId="22635" xr:uid="{4DB4C6AB-5487-430D-ADC5-192F6D323899}"/>
    <cellStyle name="Millares 129 4 5" xfId="13708" xr:uid="{29FFACCB-8888-46E0-9BCE-C35A0BD65ECD}"/>
    <cellStyle name="Millares 129 5" xfId="2519" xr:uid="{F3FE4BE2-2CB4-466A-BC5A-77C5DFD28F64}"/>
    <cellStyle name="Millares 129 5 2" xfId="5495" xr:uid="{726E25FA-2694-44B7-9EB9-40C3D5D0F8B3}"/>
    <cellStyle name="Millares 129 5 2 2" xfId="17559" xr:uid="{DD6A1769-4DFE-463E-939C-EC9826098EAF}"/>
    <cellStyle name="Millares 129 5 3" xfId="8471" xr:uid="{EDA47C8E-38A9-4F69-8B5D-746A430FE7FA}"/>
    <cellStyle name="Millares 129 5 3 2" xfId="20535" xr:uid="{3FD4FEAE-C0E0-4AC2-AAA2-D434A7C9F20E}"/>
    <cellStyle name="Millares 129 5 4" xfId="11446" xr:uid="{E3089523-5107-4C63-B679-E7CF7AF55388}"/>
    <cellStyle name="Millares 129 5 4 2" xfId="23510" xr:uid="{E1E94849-8C4D-461F-B98C-A2E0E13CF12C}"/>
    <cellStyle name="Millares 129 5 5" xfId="14583" xr:uid="{5D23A7EC-94EC-44FA-99EE-00102CDF06AC}"/>
    <cellStyle name="Millares 129 6" xfId="3393" xr:uid="{0F8B17E7-95D3-497C-AC11-A2EBC0B9C9E3}"/>
    <cellStyle name="Millares 129 6 2" xfId="6369" xr:uid="{422D9EA5-6C05-4C1F-B3BF-24F06A353D92}"/>
    <cellStyle name="Millares 129 6 2 2" xfId="18433" xr:uid="{A22B4D4A-68E5-49D3-B5AF-51F19157D395}"/>
    <cellStyle name="Millares 129 6 3" xfId="9345" xr:uid="{070FFD94-6B00-4905-B541-8CBBA3B446CA}"/>
    <cellStyle name="Millares 129 6 3 2" xfId="21409" xr:uid="{12B36E34-DB17-4E82-975B-10702BB90470}"/>
    <cellStyle name="Millares 129 6 4" xfId="12320" xr:uid="{735F4643-667D-431D-A3FF-433DFC101058}"/>
    <cellStyle name="Millares 129 6 4 2" xfId="24384" xr:uid="{C5ED80C3-2634-4799-A4AA-5FC64240E317}"/>
    <cellStyle name="Millares 129 6 5" xfId="15457" xr:uid="{86E557D4-C243-4A59-A444-61C49673324B}"/>
    <cellStyle name="Millares 13" xfId="346" xr:uid="{00000000-0005-0000-0000-000079010000}"/>
    <cellStyle name="Millares 13 2" xfId="347" xr:uid="{00000000-0005-0000-0000-00007A010000}"/>
    <cellStyle name="Millares 13 2 2" xfId="712" xr:uid="{00000000-0005-0000-0000-00007B010000}"/>
    <cellStyle name="Millares 13 3" xfId="711" xr:uid="{00000000-0005-0000-0000-00007C010000}"/>
    <cellStyle name="Millares 130" xfId="1273" xr:uid="{9388BE04-E036-44DB-9518-05C48289EDDB}"/>
    <cellStyle name="Millares 130 2" xfId="2228" xr:uid="{899325B4-2EFB-4029-8FF5-E88FE2A3947C}"/>
    <cellStyle name="Millares 130 2 2" xfId="3103" xr:uid="{F4CAB80C-0E4C-4E61-83AA-3DEB1809C0CD}"/>
    <cellStyle name="Millares 130 2 2 2" xfId="6079" xr:uid="{36617A91-F311-440E-A714-85E014CDCD18}"/>
    <cellStyle name="Millares 130 2 2 2 2" xfId="18143" xr:uid="{B692AF8B-D87A-4499-BB66-E5AFCCE35281}"/>
    <cellStyle name="Millares 130 2 2 3" xfId="9055" xr:uid="{136181F8-597C-469F-BC88-D7FA8270CC34}"/>
    <cellStyle name="Millares 130 2 2 3 2" xfId="21119" xr:uid="{3DD0BD8E-06F4-45E1-90A3-1BA13A207925}"/>
    <cellStyle name="Millares 130 2 2 4" xfId="12030" xr:uid="{C581F1DB-7048-4D11-8BE1-D611665CED17}"/>
    <cellStyle name="Millares 130 2 2 4 2" xfId="24094" xr:uid="{BBBEA770-DC73-4410-8DCA-4B08314E4472}"/>
    <cellStyle name="Millares 130 2 2 5" xfId="15167" xr:uid="{92B700DE-0BFB-4D04-90D2-DF0BF5239CD9}"/>
    <cellStyle name="Millares 130 2 3" xfId="3977" xr:uid="{D1A8BAB2-9AEC-4138-B5F6-2DF96FDDA7F8}"/>
    <cellStyle name="Millares 130 2 3 2" xfId="6953" xr:uid="{66BBF928-6BE0-4622-9230-7A6D1534A842}"/>
    <cellStyle name="Millares 130 2 3 2 2" xfId="19017" xr:uid="{1A4BB0C7-F3B0-48BB-A180-813187946E90}"/>
    <cellStyle name="Millares 130 2 3 3" xfId="9929" xr:uid="{B013A85E-89B2-4A83-B50F-C46300B5EF69}"/>
    <cellStyle name="Millares 130 2 3 3 2" xfId="21993" xr:uid="{59800A3A-4F4B-4CC7-A07C-F3BEED9A9860}"/>
    <cellStyle name="Millares 130 2 3 4" xfId="12904" xr:uid="{22E6D77A-5286-457A-A569-25A9BD97703B}"/>
    <cellStyle name="Millares 130 2 3 4 2" xfId="24968" xr:uid="{1DD23496-3421-4868-8CE1-B4B6E4DD780E}"/>
    <cellStyle name="Millares 130 2 3 5" xfId="16041" xr:uid="{75939DAA-48E2-43AE-BC7F-AD2CB255F61A}"/>
    <cellStyle name="Millares 130 2 4" xfId="5204" xr:uid="{7DEA6228-B7E5-425D-A175-A88D23F3BFC4}"/>
    <cellStyle name="Millares 130 2 4 2" xfId="17268" xr:uid="{45211D67-9AE6-40A6-8E14-4159367E09BB}"/>
    <cellStyle name="Millares 130 2 5" xfId="8180" xr:uid="{D8C81784-1A09-4AB0-B2F0-805CC0F16782}"/>
    <cellStyle name="Millares 130 2 5 2" xfId="20244" xr:uid="{2F42BE39-D786-414B-B9E8-2A33F3226299}"/>
    <cellStyle name="Millares 130 2 6" xfId="11155" xr:uid="{7AFDA6BB-B935-4415-A9D7-60AAE3EF7162}"/>
    <cellStyle name="Millares 130 2 6 2" xfId="23219" xr:uid="{3CBC891B-176E-4C4D-97DC-E6D0E5E716A4}"/>
    <cellStyle name="Millares 130 2 7" xfId="14292" xr:uid="{B84EF1E0-1EF6-420C-B47C-7DED06C23961}"/>
    <cellStyle name="Millares 130 3" xfId="1937" xr:uid="{88C83A09-3B84-4F8B-8149-531A6CD7AEAC}"/>
    <cellStyle name="Millares 130 3 2" xfId="2812" xr:uid="{5F381F3B-53EC-4D8A-BA3F-E0D73FC19CAD}"/>
    <cellStyle name="Millares 130 3 2 2" xfId="5788" xr:uid="{C55320AC-4B91-48E5-97AC-58A894218610}"/>
    <cellStyle name="Millares 130 3 2 2 2" xfId="17852" xr:uid="{983BEEAA-9D85-4860-8A70-9E6A17FEBB34}"/>
    <cellStyle name="Millares 130 3 2 3" xfId="8764" xr:uid="{A4D9C95D-474C-42B9-BDC2-39457A121B83}"/>
    <cellStyle name="Millares 130 3 2 3 2" xfId="20828" xr:uid="{0DC05C87-A51D-40E2-83C8-F8C24E4EA074}"/>
    <cellStyle name="Millares 130 3 2 4" xfId="11739" xr:uid="{7B203EC3-35E2-4873-8688-704B0DBC05D6}"/>
    <cellStyle name="Millares 130 3 2 4 2" xfId="23803" xr:uid="{BA16BC58-9676-4D11-91EF-4D9EDD518631}"/>
    <cellStyle name="Millares 130 3 2 5" xfId="14876" xr:uid="{5AF9A3B6-2FE4-4783-BE15-C4D790CC4F6E}"/>
    <cellStyle name="Millares 130 3 3" xfId="3686" xr:uid="{331F5346-B4C5-477B-B5E4-E153220A68BC}"/>
    <cellStyle name="Millares 130 3 3 2" xfId="6662" xr:uid="{136FBF62-ECEC-4CA1-99CC-575B161A0811}"/>
    <cellStyle name="Millares 130 3 3 2 2" xfId="18726" xr:uid="{3F24DC0A-AA32-4842-B09B-3B27551EDD73}"/>
    <cellStyle name="Millares 130 3 3 3" xfId="9638" xr:uid="{E133AA6D-B727-4108-BE03-710711D37111}"/>
    <cellStyle name="Millares 130 3 3 3 2" xfId="21702" xr:uid="{D1EF6377-B980-4170-A4EC-1A0D71038DD5}"/>
    <cellStyle name="Millares 130 3 3 4" xfId="12613" xr:uid="{BB2523FA-AC57-4D6E-A1C8-F6005B75822E}"/>
    <cellStyle name="Millares 130 3 3 4 2" xfId="24677" xr:uid="{FCC5D043-9C1B-4973-B943-1F967E39EE64}"/>
    <cellStyle name="Millares 130 3 3 5" xfId="15750" xr:uid="{E82F4CED-63AB-4A5D-B29A-F13D713B3550}"/>
    <cellStyle name="Millares 130 3 4" xfId="4913" xr:uid="{99CBCE52-2F61-4073-91F7-6328B5AFDB83}"/>
    <cellStyle name="Millares 130 3 4 2" xfId="16977" xr:uid="{CEAB48C4-3533-4CFC-8BF1-974E0E8641CA}"/>
    <cellStyle name="Millares 130 3 5" xfId="7889" xr:uid="{F4B42033-F4F4-4A0B-A5E2-928CF0CE5600}"/>
    <cellStyle name="Millares 130 3 5 2" xfId="19953" xr:uid="{2B8CE32B-AAA5-4B55-8082-EBF81EF3D338}"/>
    <cellStyle name="Millares 130 3 6" xfId="10864" xr:uid="{F96E6852-08BE-4146-9DF3-CFC956F4CE01}"/>
    <cellStyle name="Millares 130 3 6 2" xfId="22928" xr:uid="{6ED5983D-2961-45E0-820F-7272F2114610}"/>
    <cellStyle name="Millares 130 3 7" xfId="14001" xr:uid="{6713CD33-54A3-4C7E-8743-FF3AA62327CD}"/>
    <cellStyle name="Millares 130 4" xfId="1627" xr:uid="{2CA7DB67-C93C-4168-B956-C7E6DCB5623E}"/>
    <cellStyle name="Millares 130 4 2" xfId="4621" xr:uid="{593CDF4C-926E-4AE3-AE68-C01C890605F7}"/>
    <cellStyle name="Millares 130 4 2 2" xfId="16685" xr:uid="{9844AE6D-DFBE-4334-B5E2-DF4AE29EF49C}"/>
    <cellStyle name="Millares 130 4 3" xfId="7597" xr:uid="{7136696D-A1A8-4E69-85F2-C26A31A60A76}"/>
    <cellStyle name="Millares 130 4 3 2" xfId="19661" xr:uid="{92FC7FD2-8DB6-481C-8029-A6B9D74EF34F}"/>
    <cellStyle name="Millares 130 4 4" xfId="10572" xr:uid="{B9C480BD-FD71-4696-BDDF-60BD3A69495C}"/>
    <cellStyle name="Millares 130 4 4 2" xfId="22636" xr:uid="{D30D774B-3BB4-46E2-BFED-C70924C972E9}"/>
    <cellStyle name="Millares 130 4 5" xfId="13709" xr:uid="{7AA6AC0A-4646-4BE6-96F8-4F96CEB978EA}"/>
    <cellStyle name="Millares 130 5" xfId="2520" xr:uid="{C337CB6E-572C-48C1-B672-756B063E60D4}"/>
    <cellStyle name="Millares 130 5 2" xfId="5496" xr:uid="{9FA9E4FB-2969-4C42-8F21-6DB090F9F0A7}"/>
    <cellStyle name="Millares 130 5 2 2" xfId="17560" xr:uid="{B2481901-7867-412D-A993-5FA654766F01}"/>
    <cellStyle name="Millares 130 5 3" xfId="8472" xr:uid="{91B81F35-97BD-45D4-8535-D9D8CCA919EA}"/>
    <cellStyle name="Millares 130 5 3 2" xfId="20536" xr:uid="{8F368C3C-8492-4130-A6F4-29CB4E2585D6}"/>
    <cellStyle name="Millares 130 5 4" xfId="11447" xr:uid="{3EE11AEC-82A4-4960-9511-E7A39BD1D469}"/>
    <cellStyle name="Millares 130 5 4 2" xfId="23511" xr:uid="{14F9E071-289E-41B6-936D-C8C5A0AA145E}"/>
    <cellStyle name="Millares 130 5 5" xfId="14584" xr:uid="{EAA0C260-ED8D-4D1C-92DC-33AB36E3657F}"/>
    <cellStyle name="Millares 130 6" xfId="3394" xr:uid="{D4B7E862-C208-4DC1-987A-82714F7B4E61}"/>
    <cellStyle name="Millares 130 6 2" xfId="6370" xr:uid="{73009D35-C658-469C-AE9C-2BED6DD96795}"/>
    <cellStyle name="Millares 130 6 2 2" xfId="18434" xr:uid="{72009A4B-44D7-4A1B-B2CA-8338BB28A087}"/>
    <cellStyle name="Millares 130 6 3" xfId="9346" xr:uid="{E6249D92-BCF3-439D-98EE-8A023521D3BE}"/>
    <cellStyle name="Millares 130 6 3 2" xfId="21410" xr:uid="{D9F6EF83-F5D0-437F-900C-5A9A7A4C8486}"/>
    <cellStyle name="Millares 130 6 4" xfId="12321" xr:uid="{43C9AC17-81D7-4E6A-8615-D3E72AF2F0DB}"/>
    <cellStyle name="Millares 130 6 4 2" xfId="24385" xr:uid="{539AFD80-EC5C-4CCA-A968-54148F1DC0DD}"/>
    <cellStyle name="Millares 130 6 5" xfId="15458" xr:uid="{9BEF41FA-8F7E-4E16-B8DC-FE313A558C89}"/>
    <cellStyle name="Millares 131" xfId="1274" xr:uid="{C72A3C85-5C9B-459E-9D3C-C0725E11BAA3}"/>
    <cellStyle name="Millares 131 2" xfId="2229" xr:uid="{5619A09C-B579-40F1-B352-CA07B349EB8F}"/>
    <cellStyle name="Millares 131 2 2" xfId="3104" xr:uid="{82FA20CD-3C48-4D05-BE8D-1AD0413A8309}"/>
    <cellStyle name="Millares 131 2 2 2" xfId="6080" xr:uid="{1384A0D4-5D25-460D-909E-97D31FD80A46}"/>
    <cellStyle name="Millares 131 2 2 2 2" xfId="18144" xr:uid="{755F1379-E42D-454F-BCB0-1273323B154C}"/>
    <cellStyle name="Millares 131 2 2 3" xfId="9056" xr:uid="{5BD9385F-9E21-48DC-A4A0-A352302BE3A6}"/>
    <cellStyle name="Millares 131 2 2 3 2" xfId="21120" xr:uid="{0828DBC3-6B09-44B0-BFB5-68BD4B9DAE7D}"/>
    <cellStyle name="Millares 131 2 2 4" xfId="12031" xr:uid="{E2BCBD0E-40A3-4E2F-A63C-BA338C11EF4B}"/>
    <cellStyle name="Millares 131 2 2 4 2" xfId="24095" xr:uid="{A65B26AF-EBC1-4BAA-B0CD-E79D1C067C34}"/>
    <cellStyle name="Millares 131 2 2 5" xfId="15168" xr:uid="{EB1695E3-A7CA-412D-9153-D80A1A85BFFF}"/>
    <cellStyle name="Millares 131 2 3" xfId="3978" xr:uid="{FB180F78-72EF-4CF7-9F93-97F58CF27A52}"/>
    <cellStyle name="Millares 131 2 3 2" xfId="6954" xr:uid="{BFAAA20C-D980-49D8-A8AA-26C04460E4F3}"/>
    <cellStyle name="Millares 131 2 3 2 2" xfId="19018" xr:uid="{39F2C3B9-D89A-41D1-BAC2-A3458E794059}"/>
    <cellStyle name="Millares 131 2 3 3" xfId="9930" xr:uid="{EF05CAED-E4C6-4C87-B8A0-5313226B0783}"/>
    <cellStyle name="Millares 131 2 3 3 2" xfId="21994" xr:uid="{40B696C5-12F1-4898-BFC0-898B528A8EC9}"/>
    <cellStyle name="Millares 131 2 3 4" xfId="12905" xr:uid="{0DFD0E6D-D4FF-458E-BBF5-CBEA72063C8D}"/>
    <cellStyle name="Millares 131 2 3 4 2" xfId="24969" xr:uid="{B781BE5A-8184-492A-9387-8F441990D93D}"/>
    <cellStyle name="Millares 131 2 3 5" xfId="16042" xr:uid="{EC7FCD81-0418-40B8-AD39-A2F2741AC980}"/>
    <cellStyle name="Millares 131 2 4" xfId="5205" xr:uid="{2FDFC934-5AC5-40A4-88E8-52BDB46F2E03}"/>
    <cellStyle name="Millares 131 2 4 2" xfId="17269" xr:uid="{CD91D1CB-FE5C-4113-BED0-9830801C0EB2}"/>
    <cellStyle name="Millares 131 2 5" xfId="8181" xr:uid="{87FA92F1-1D4D-400E-B949-9372286BA6A5}"/>
    <cellStyle name="Millares 131 2 5 2" xfId="20245" xr:uid="{0F50CF61-1190-4548-83DD-11E55447DDEC}"/>
    <cellStyle name="Millares 131 2 6" xfId="11156" xr:uid="{B0FF316C-2F6C-4CE4-9001-60FFB422AA20}"/>
    <cellStyle name="Millares 131 2 6 2" xfId="23220" xr:uid="{13E1CB38-ABFE-4FD7-B4B6-AF0FFE2156A7}"/>
    <cellStyle name="Millares 131 2 7" xfId="14293" xr:uid="{D0E564C2-F164-4937-B9B3-C844918B7745}"/>
    <cellStyle name="Millares 131 3" xfId="1938" xr:uid="{AB8E9E8F-8DFA-4356-94A4-E81474C0D5CA}"/>
    <cellStyle name="Millares 131 3 2" xfId="2813" xr:uid="{D98C4BB7-19A6-4658-908A-C2631EDA6CB2}"/>
    <cellStyle name="Millares 131 3 2 2" xfId="5789" xr:uid="{3159F9F9-6C73-48AA-8F8E-AFBB699699D8}"/>
    <cellStyle name="Millares 131 3 2 2 2" xfId="17853" xr:uid="{C7A859A8-A702-4CAD-847C-6B09DCB61B1E}"/>
    <cellStyle name="Millares 131 3 2 3" xfId="8765" xr:uid="{E80600E9-37F2-43C5-9C35-0C7648CFBD8B}"/>
    <cellStyle name="Millares 131 3 2 3 2" xfId="20829" xr:uid="{653EF9AF-5ED4-4163-9F52-3AFCB2D74AA1}"/>
    <cellStyle name="Millares 131 3 2 4" xfId="11740" xr:uid="{E54A1FF9-4C44-47C0-8F9E-6AC30F9B8493}"/>
    <cellStyle name="Millares 131 3 2 4 2" xfId="23804" xr:uid="{D614C259-69AB-45A2-8950-17B1229A041C}"/>
    <cellStyle name="Millares 131 3 2 5" xfId="14877" xr:uid="{DA7D932F-18EF-45B7-92C0-6FD91D2084DB}"/>
    <cellStyle name="Millares 131 3 3" xfId="3687" xr:uid="{C0C156FF-E863-448A-8274-076C3CA491D8}"/>
    <cellStyle name="Millares 131 3 3 2" xfId="6663" xr:uid="{F3A6A078-4A48-4CC4-8280-1947EF486B60}"/>
    <cellStyle name="Millares 131 3 3 2 2" xfId="18727" xr:uid="{E564EBE2-9F0C-4B13-8F7D-72544425CBFA}"/>
    <cellStyle name="Millares 131 3 3 3" xfId="9639" xr:uid="{BF0666CC-29F2-4DE1-84F3-80B1101D5401}"/>
    <cellStyle name="Millares 131 3 3 3 2" xfId="21703" xr:uid="{3A6799EA-5871-4257-8CEB-8667619FE53B}"/>
    <cellStyle name="Millares 131 3 3 4" xfId="12614" xr:uid="{43C9BC25-E422-43AB-B6B4-E6E6798FC876}"/>
    <cellStyle name="Millares 131 3 3 4 2" xfId="24678" xr:uid="{0CA10246-88AE-4F45-BC15-AE3D13FFB93D}"/>
    <cellStyle name="Millares 131 3 3 5" xfId="15751" xr:uid="{CC23D0A9-0128-4F4E-9444-D524CB79BAE1}"/>
    <cellStyle name="Millares 131 3 4" xfId="4914" xr:uid="{3667C088-0196-44BD-AD6E-C1530BA6CEE2}"/>
    <cellStyle name="Millares 131 3 4 2" xfId="16978" xr:uid="{A667C61A-DC3B-4E55-B5C0-D037D454ACE1}"/>
    <cellStyle name="Millares 131 3 5" xfId="7890" xr:uid="{5766E663-8162-42F7-B01E-276F4023BD1B}"/>
    <cellStyle name="Millares 131 3 5 2" xfId="19954" xr:uid="{5BC5A0B4-6866-4C72-8D56-3DE889896768}"/>
    <cellStyle name="Millares 131 3 6" xfId="10865" xr:uid="{6FACDB22-3320-4032-8DF0-E224D0F84054}"/>
    <cellStyle name="Millares 131 3 6 2" xfId="22929" xr:uid="{95975B89-1949-461F-84C8-8903B917233A}"/>
    <cellStyle name="Millares 131 3 7" xfId="14002" xr:uid="{D816B62E-6C89-4E5A-8A6C-CFCB0660F121}"/>
    <cellStyle name="Millares 131 4" xfId="1628" xr:uid="{EE343F6C-9618-423B-9894-5D01071F815B}"/>
    <cellStyle name="Millares 131 4 2" xfId="4622" xr:uid="{A2B49067-953C-42B3-AF5B-5C200F19A261}"/>
    <cellStyle name="Millares 131 4 2 2" xfId="16686" xr:uid="{74AC2B90-B40B-4663-B3B7-683EAE396EF4}"/>
    <cellStyle name="Millares 131 4 3" xfId="7598" xr:uid="{49DBED64-C774-47FF-889F-88D88D4B4E57}"/>
    <cellStyle name="Millares 131 4 3 2" xfId="19662" xr:uid="{0732C5AD-7E59-4931-9BDB-1DCD024F6D83}"/>
    <cellStyle name="Millares 131 4 4" xfId="10573" xr:uid="{E4123E5E-CDA0-4427-98A8-AD9178110ACB}"/>
    <cellStyle name="Millares 131 4 4 2" xfId="22637" xr:uid="{0726270E-2FB3-443E-8AE9-69B9B14E4E8C}"/>
    <cellStyle name="Millares 131 4 5" xfId="13710" xr:uid="{9C41C751-9AA2-4089-938A-72C92B5F898C}"/>
    <cellStyle name="Millares 131 5" xfId="2521" xr:uid="{3F0E3E3D-1743-4523-90AE-28926D355B9E}"/>
    <cellStyle name="Millares 131 5 2" xfId="5497" xr:uid="{37ED56CC-F8CD-4805-ADA8-DF400D6E6F33}"/>
    <cellStyle name="Millares 131 5 2 2" xfId="17561" xr:uid="{85004326-C16F-4F64-9978-83F02EA094D1}"/>
    <cellStyle name="Millares 131 5 3" xfId="8473" xr:uid="{BBFEB1F7-2040-4247-B8D4-3B9186DD4E71}"/>
    <cellStyle name="Millares 131 5 3 2" xfId="20537" xr:uid="{28D498B0-767B-40EA-ACC8-EF874238D414}"/>
    <cellStyle name="Millares 131 5 4" xfId="11448" xr:uid="{06A0943D-86B6-4D75-8230-8694098AEF62}"/>
    <cellStyle name="Millares 131 5 4 2" xfId="23512" xr:uid="{C7B9E682-F8BA-46CF-9861-D79FE4559722}"/>
    <cellStyle name="Millares 131 5 5" xfId="14585" xr:uid="{F99ED5D2-B333-40B0-BA85-B5A9F673FDF4}"/>
    <cellStyle name="Millares 131 6" xfId="3395" xr:uid="{54A09170-B4C6-4BED-BDE6-19464E765940}"/>
    <cellStyle name="Millares 131 6 2" xfId="6371" xr:uid="{19012AE7-929A-46C0-888F-D56D8EF8C171}"/>
    <cellStyle name="Millares 131 6 2 2" xfId="18435" xr:uid="{28EC1576-8D65-4902-96F6-715964D854C6}"/>
    <cellStyle name="Millares 131 6 3" xfId="9347" xr:uid="{6A84153E-D7DE-4714-9F9D-493D93996B61}"/>
    <cellStyle name="Millares 131 6 3 2" xfId="21411" xr:uid="{036BBF52-6252-443E-9EC8-81129955E0F2}"/>
    <cellStyle name="Millares 131 6 4" xfId="12322" xr:uid="{9222A9F7-774D-44CB-8E32-513E3915B96F}"/>
    <cellStyle name="Millares 131 6 4 2" xfId="24386" xr:uid="{2AA738E2-3C60-4011-BA9A-9CC19C43393A}"/>
    <cellStyle name="Millares 131 6 5" xfId="15459" xr:uid="{E0DF7244-F509-412D-985E-26006FFDBCE1}"/>
    <cellStyle name="Millares 132" xfId="1275" xr:uid="{599B40BA-E946-44DD-A01D-458C4CFC695F}"/>
    <cellStyle name="Millares 132 2" xfId="2230" xr:uid="{8C7185A2-D36A-411D-A78C-726AAF562A73}"/>
    <cellStyle name="Millares 132 2 2" xfId="3105" xr:uid="{2B954561-3726-41B7-BFC4-48A454BEFEED}"/>
    <cellStyle name="Millares 132 2 2 2" xfId="6081" xr:uid="{88D5EC5D-2AA4-4682-B6C8-01FDAA47F6EF}"/>
    <cellStyle name="Millares 132 2 2 2 2" xfId="18145" xr:uid="{2251395F-63C1-4AD4-9632-2D411E73AADA}"/>
    <cellStyle name="Millares 132 2 2 3" xfId="9057" xr:uid="{63BF1D29-0ABF-4889-8C0E-ED71718826D3}"/>
    <cellStyle name="Millares 132 2 2 3 2" xfId="21121" xr:uid="{913F2B67-A225-4B1F-A612-D279E33E47AC}"/>
    <cellStyle name="Millares 132 2 2 4" xfId="12032" xr:uid="{8046FE0E-0FFE-412F-A6D0-1630700E0AEA}"/>
    <cellStyle name="Millares 132 2 2 4 2" xfId="24096" xr:uid="{C42B9195-1366-469E-BC00-B927A1447AC0}"/>
    <cellStyle name="Millares 132 2 2 5" xfId="15169" xr:uid="{D43C37EF-B1AF-496B-BCCB-FED79EAA8E9A}"/>
    <cellStyle name="Millares 132 2 3" xfId="3979" xr:uid="{9621E079-012B-4CFB-85A4-45CFFADAEE44}"/>
    <cellStyle name="Millares 132 2 3 2" xfId="6955" xr:uid="{0794D5F5-1200-4767-A7B1-2347329ADA7E}"/>
    <cellStyle name="Millares 132 2 3 2 2" xfId="19019" xr:uid="{20B09C29-38D0-4122-B84B-363D74D47643}"/>
    <cellStyle name="Millares 132 2 3 3" xfId="9931" xr:uid="{DE0766EB-8E88-45A7-9DF7-9CA1BFB583BF}"/>
    <cellStyle name="Millares 132 2 3 3 2" xfId="21995" xr:uid="{B9FABF14-7EC3-4683-89A6-405514B953AF}"/>
    <cellStyle name="Millares 132 2 3 4" xfId="12906" xr:uid="{2A70CCD1-9664-4009-9FEC-EC49809EDFCD}"/>
    <cellStyle name="Millares 132 2 3 4 2" xfId="24970" xr:uid="{F8AA7987-66EF-47A0-AA37-DAA6DA280FD5}"/>
    <cellStyle name="Millares 132 2 3 5" xfId="16043" xr:uid="{FF448BA1-E9B2-45A1-ABA3-F5DF67F751C5}"/>
    <cellStyle name="Millares 132 2 4" xfId="5206" xr:uid="{4A6A7C79-A438-41EE-ABC5-192C81D87626}"/>
    <cellStyle name="Millares 132 2 4 2" xfId="17270" xr:uid="{8EBBCB91-92E0-493D-AEA6-F55D2ADF62F1}"/>
    <cellStyle name="Millares 132 2 5" xfId="8182" xr:uid="{FBC45408-B30B-40C8-ACE6-E0EB4324DC8D}"/>
    <cellStyle name="Millares 132 2 5 2" xfId="20246" xr:uid="{608110F6-3E67-42F8-9797-59E07BFD87C7}"/>
    <cellStyle name="Millares 132 2 6" xfId="11157" xr:uid="{832A5C68-1AC4-4B4F-91A5-9B6C3BA94BBB}"/>
    <cellStyle name="Millares 132 2 6 2" xfId="23221" xr:uid="{3B1A8D3D-B777-4F8C-8C15-F0C64C428B57}"/>
    <cellStyle name="Millares 132 2 7" xfId="14294" xr:uid="{D120BEF9-5F22-4BC8-9E0E-39D23392EEA1}"/>
    <cellStyle name="Millares 132 3" xfId="1939" xr:uid="{42F126BC-28B2-4C5F-80B0-95BE8AEDA7D3}"/>
    <cellStyle name="Millares 132 3 2" xfId="2814" xr:uid="{643CF46A-BB50-4303-8BCC-2F0A13D766BA}"/>
    <cellStyle name="Millares 132 3 2 2" xfId="5790" xr:uid="{B633CED5-24E3-4A57-A38E-744EA962B3AD}"/>
    <cellStyle name="Millares 132 3 2 2 2" xfId="17854" xr:uid="{4FEE9859-C3EE-4517-95B3-2DA6A5EC02BC}"/>
    <cellStyle name="Millares 132 3 2 3" xfId="8766" xr:uid="{45784271-D92E-46A4-B193-71513FA27A87}"/>
    <cellStyle name="Millares 132 3 2 3 2" xfId="20830" xr:uid="{318143E3-06AF-44F6-BA57-4A0E1E8E14A3}"/>
    <cellStyle name="Millares 132 3 2 4" xfId="11741" xr:uid="{24E3308E-2D27-44D7-89E3-0A4DE87B2CA0}"/>
    <cellStyle name="Millares 132 3 2 4 2" xfId="23805" xr:uid="{04BE57C9-A4E2-46CD-A12F-E774F938071B}"/>
    <cellStyle name="Millares 132 3 2 5" xfId="14878" xr:uid="{84B3F681-95A4-4648-8CFA-C6E5850752CB}"/>
    <cellStyle name="Millares 132 3 3" xfId="3688" xr:uid="{8CFB29A0-BDDE-46DE-B6FB-DD1EB4E01BA8}"/>
    <cellStyle name="Millares 132 3 3 2" xfId="6664" xr:uid="{C50C3BEA-9E3F-4AAE-9A51-B36B178BF003}"/>
    <cellStyle name="Millares 132 3 3 2 2" xfId="18728" xr:uid="{67A24A8C-C956-43BE-BEF3-EB850685CC88}"/>
    <cellStyle name="Millares 132 3 3 3" xfId="9640" xr:uid="{39F12CBF-A4AB-41D8-967A-68A0F34FC981}"/>
    <cellStyle name="Millares 132 3 3 3 2" xfId="21704" xr:uid="{7B587CF7-4A1C-4790-BAF5-B7F6F8D5D23A}"/>
    <cellStyle name="Millares 132 3 3 4" xfId="12615" xr:uid="{9466579D-3327-4488-84C8-758CE7D4AA5C}"/>
    <cellStyle name="Millares 132 3 3 4 2" xfId="24679" xr:uid="{7727ACDC-E14C-4C75-8207-AAE235E611ED}"/>
    <cellStyle name="Millares 132 3 3 5" xfId="15752" xr:uid="{0BDBC874-7194-48E8-9185-C032ACA32815}"/>
    <cellStyle name="Millares 132 3 4" xfId="4915" xr:uid="{A1268501-2F0C-46B7-B6E2-4B4577E12E9C}"/>
    <cellStyle name="Millares 132 3 4 2" xfId="16979" xr:uid="{CE164559-C4DC-414A-8EC4-030CF63DF682}"/>
    <cellStyle name="Millares 132 3 5" xfId="7891" xr:uid="{5BFB6DF3-1489-4626-B95E-B6D0E1E6518E}"/>
    <cellStyle name="Millares 132 3 5 2" xfId="19955" xr:uid="{C259DE44-B03E-4E60-A9C3-9A8DCF355A56}"/>
    <cellStyle name="Millares 132 3 6" xfId="10866" xr:uid="{8A69F250-AE52-458F-B7CF-FB1EEA0AF53D}"/>
    <cellStyle name="Millares 132 3 6 2" xfId="22930" xr:uid="{BADB26BF-93BF-4530-854E-8ACAD01886E1}"/>
    <cellStyle name="Millares 132 3 7" xfId="14003" xr:uid="{44688106-662C-4A9D-A97C-F0D704BDF0AD}"/>
    <cellStyle name="Millares 132 4" xfId="1629" xr:uid="{6005CB8C-D432-424F-865E-CD3AA4E2F24B}"/>
    <cellStyle name="Millares 132 4 2" xfId="4623" xr:uid="{E6848F6B-986D-4D56-83F8-BFF819168BDC}"/>
    <cellStyle name="Millares 132 4 2 2" xfId="16687" xr:uid="{C2E08CC4-557F-486A-9F2D-4D6CC5C95705}"/>
    <cellStyle name="Millares 132 4 3" xfId="7599" xr:uid="{C9F5627C-F1EA-4CAE-932D-946E8EA315C7}"/>
    <cellStyle name="Millares 132 4 3 2" xfId="19663" xr:uid="{BA83717A-3E2F-4603-BD40-6D7519251CE5}"/>
    <cellStyle name="Millares 132 4 4" xfId="10574" xr:uid="{6D7DE7F7-4104-40E0-9628-2206FBEC599C}"/>
    <cellStyle name="Millares 132 4 4 2" xfId="22638" xr:uid="{AD1D05F3-CB89-462F-B5EE-93B3E6D80FF3}"/>
    <cellStyle name="Millares 132 4 5" xfId="13711" xr:uid="{E333A102-CC38-47E2-B8C5-163390276A79}"/>
    <cellStyle name="Millares 132 5" xfId="2522" xr:uid="{59A06748-3925-4346-9B17-6198256ADA7B}"/>
    <cellStyle name="Millares 132 5 2" xfId="5498" xr:uid="{21226C0A-5A4C-4008-954F-394FE22BD945}"/>
    <cellStyle name="Millares 132 5 2 2" xfId="17562" xr:uid="{7EDB82CC-0997-4E53-AB80-FC9C76326E19}"/>
    <cellStyle name="Millares 132 5 3" xfId="8474" xr:uid="{DCF09ADB-28D7-4188-8365-2F7B2D305E94}"/>
    <cellStyle name="Millares 132 5 3 2" xfId="20538" xr:uid="{E7882CC1-6AA8-4249-AE86-DB2C154F9649}"/>
    <cellStyle name="Millares 132 5 4" xfId="11449" xr:uid="{7FA6C01E-6F89-4C54-AE19-60F31A521E13}"/>
    <cellStyle name="Millares 132 5 4 2" xfId="23513" xr:uid="{E2FC882A-B690-46DE-A09F-46A6BCB9DFF6}"/>
    <cellStyle name="Millares 132 5 5" xfId="14586" xr:uid="{E477ABCE-4799-442F-BECE-18996B99A1FB}"/>
    <cellStyle name="Millares 132 6" xfId="3396" xr:uid="{7B522882-4688-4676-A3A8-753397832914}"/>
    <cellStyle name="Millares 132 6 2" xfId="6372" xr:uid="{06784F6E-AE7B-4A80-AC80-C227D1E62DA1}"/>
    <cellStyle name="Millares 132 6 2 2" xfId="18436" xr:uid="{5D1142F2-D49A-46D7-9490-268EB02B4512}"/>
    <cellStyle name="Millares 132 6 3" xfId="9348" xr:uid="{7FB1D6E2-CD60-482D-A5C7-780F00E2D4B8}"/>
    <cellStyle name="Millares 132 6 3 2" xfId="21412" xr:uid="{5EFD5023-E368-488A-90FA-562E532EE805}"/>
    <cellStyle name="Millares 132 6 4" xfId="12323" xr:uid="{0B59C61B-D0C1-444C-91A9-4F6E1E917A8C}"/>
    <cellStyle name="Millares 132 6 4 2" xfId="24387" xr:uid="{5150B973-F41F-408B-808A-EFE4C5C5A546}"/>
    <cellStyle name="Millares 132 6 5" xfId="15460" xr:uid="{8C0D415F-8CB1-46BD-86B2-E8488C062173}"/>
    <cellStyle name="Millares 133" xfId="1276" xr:uid="{D8B6552B-4962-4322-87A9-48ADC96203C1}"/>
    <cellStyle name="Millares 133 2" xfId="2231" xr:uid="{E0FF9D1D-595C-4304-8D47-D0988B8A81DB}"/>
    <cellStyle name="Millares 133 2 2" xfId="3106" xr:uid="{B68E8646-C16F-4718-AE38-C871987EF744}"/>
    <cellStyle name="Millares 133 2 2 2" xfId="6082" xr:uid="{DC12D049-EA2A-4A25-AEFB-8870E3AC2D0E}"/>
    <cellStyle name="Millares 133 2 2 2 2" xfId="18146" xr:uid="{55A5E83F-7309-4492-997B-F4CA13D38AA4}"/>
    <cellStyle name="Millares 133 2 2 3" xfId="9058" xr:uid="{F9553D10-FB59-4AEA-B8CC-F32367C75252}"/>
    <cellStyle name="Millares 133 2 2 3 2" xfId="21122" xr:uid="{57C071B1-BB14-4FC8-BC79-EF2A14569AC3}"/>
    <cellStyle name="Millares 133 2 2 4" xfId="12033" xr:uid="{77778430-C317-4959-8E73-A1C083C44879}"/>
    <cellStyle name="Millares 133 2 2 4 2" xfId="24097" xr:uid="{DD406A80-0D74-4C38-A9E4-A694171FE34D}"/>
    <cellStyle name="Millares 133 2 2 5" xfId="15170" xr:uid="{3ED4DD4C-7DFF-4D77-990E-ECDB1C2696F0}"/>
    <cellStyle name="Millares 133 2 3" xfId="3980" xr:uid="{62A5B164-F514-43FB-9A04-0074A2CD6A6B}"/>
    <cellStyle name="Millares 133 2 3 2" xfId="6956" xr:uid="{DC58B887-3FB3-460C-AA75-0CD5B20291DE}"/>
    <cellStyle name="Millares 133 2 3 2 2" xfId="19020" xr:uid="{2E7D1929-E8A9-4FCD-8F61-FA910A60E7A5}"/>
    <cellStyle name="Millares 133 2 3 3" xfId="9932" xr:uid="{BE4F63F2-EB7A-4633-9434-CC724A09D926}"/>
    <cellStyle name="Millares 133 2 3 3 2" xfId="21996" xr:uid="{0E93A184-FCE9-481B-88FC-5DECDC2357C9}"/>
    <cellStyle name="Millares 133 2 3 4" xfId="12907" xr:uid="{9641457A-41C1-4474-9EB8-618CE321A740}"/>
    <cellStyle name="Millares 133 2 3 4 2" xfId="24971" xr:uid="{239F15E7-16A8-4378-9B18-3B6658929696}"/>
    <cellStyle name="Millares 133 2 3 5" xfId="16044" xr:uid="{7B02EBEB-74F8-44D9-976D-FA8D9D3D25CB}"/>
    <cellStyle name="Millares 133 2 4" xfId="5207" xr:uid="{BC75AEC7-0E79-4716-9079-E764747C82D2}"/>
    <cellStyle name="Millares 133 2 4 2" xfId="17271" xr:uid="{21E2DDF7-E5E7-4A68-B942-5F7D5524EADD}"/>
    <cellStyle name="Millares 133 2 5" xfId="8183" xr:uid="{23B80B6A-E1D8-412F-9D1A-42D07A649ED3}"/>
    <cellStyle name="Millares 133 2 5 2" xfId="20247" xr:uid="{614FBBC1-0318-49DF-9CD3-DD6623754B28}"/>
    <cellStyle name="Millares 133 2 6" xfId="11158" xr:uid="{3296B8FF-AA24-4CF0-A315-0513E6F3661F}"/>
    <cellStyle name="Millares 133 2 6 2" xfId="23222" xr:uid="{AB611A7C-AEF9-44CB-8566-85541927FED2}"/>
    <cellStyle name="Millares 133 2 7" xfId="14295" xr:uid="{965ABFE5-F897-4FD9-9BF0-D6B99EBDA2F9}"/>
    <cellStyle name="Millares 133 3" xfId="1940" xr:uid="{38C91568-71EA-4E32-9882-B0233A50DF76}"/>
    <cellStyle name="Millares 133 3 2" xfId="2815" xr:uid="{49852674-9457-4530-9C1D-0D2BC8F647A1}"/>
    <cellStyle name="Millares 133 3 2 2" xfId="5791" xr:uid="{516F8B29-C37E-429B-B982-527214E38574}"/>
    <cellStyle name="Millares 133 3 2 2 2" xfId="17855" xr:uid="{30CE8ADF-110E-4DFA-9DCF-8B3510CA3DA7}"/>
    <cellStyle name="Millares 133 3 2 3" xfId="8767" xr:uid="{AA85A432-70B3-4A33-8EE9-F9E2845852C4}"/>
    <cellStyle name="Millares 133 3 2 3 2" xfId="20831" xr:uid="{6A2A24AB-0A4C-4C8D-881D-C9CFE2F3FBEA}"/>
    <cellStyle name="Millares 133 3 2 4" xfId="11742" xr:uid="{562882CA-D2D2-4A79-A91E-54A111829B1C}"/>
    <cellStyle name="Millares 133 3 2 4 2" xfId="23806" xr:uid="{77CBA267-C8FA-4439-A71E-6FE1A4C3FBB8}"/>
    <cellStyle name="Millares 133 3 2 5" xfId="14879" xr:uid="{724D5EEC-5409-4DEF-8ECD-E45BAFA994F6}"/>
    <cellStyle name="Millares 133 3 3" xfId="3689" xr:uid="{ADDD1FDE-6B4B-4ACB-A44F-142FF53FFC26}"/>
    <cellStyle name="Millares 133 3 3 2" xfId="6665" xr:uid="{AB69A2AE-85EB-4B5A-9C9D-4C25561119FE}"/>
    <cellStyle name="Millares 133 3 3 2 2" xfId="18729" xr:uid="{D8008A65-FDAF-487E-9C15-1D714A2675FA}"/>
    <cellStyle name="Millares 133 3 3 3" xfId="9641" xr:uid="{80DE9A2F-06FB-4072-9644-7A8BE6467D7B}"/>
    <cellStyle name="Millares 133 3 3 3 2" xfId="21705" xr:uid="{08AEEAED-93A2-4B0D-90F4-3C7AAEE3E8C8}"/>
    <cellStyle name="Millares 133 3 3 4" xfId="12616" xr:uid="{E52ABCAF-77C4-4745-BE9E-D736053489E0}"/>
    <cellStyle name="Millares 133 3 3 4 2" xfId="24680" xr:uid="{AC0C0665-F540-43A7-AF32-7714DDB7A7B4}"/>
    <cellStyle name="Millares 133 3 3 5" xfId="15753" xr:uid="{1AE45391-750C-4128-9D88-5EA846177AB2}"/>
    <cellStyle name="Millares 133 3 4" xfId="4916" xr:uid="{6AE6AB91-2A85-43E1-AC6C-7D1D7C13770D}"/>
    <cellStyle name="Millares 133 3 4 2" xfId="16980" xr:uid="{EA2E7F3D-0C0F-4A7E-99FA-3EBC0154B899}"/>
    <cellStyle name="Millares 133 3 5" xfId="7892" xr:uid="{9D151A3B-D7EB-4140-8F52-95FB686D715C}"/>
    <cellStyle name="Millares 133 3 5 2" xfId="19956" xr:uid="{78D441E5-5391-4717-B521-D248F9B152C0}"/>
    <cellStyle name="Millares 133 3 6" xfId="10867" xr:uid="{9FD4F8CE-19DE-456D-AB10-A6D6DF0CF6A5}"/>
    <cellStyle name="Millares 133 3 6 2" xfId="22931" xr:uid="{FF899FBC-4590-456B-A26B-09D5E5581164}"/>
    <cellStyle name="Millares 133 3 7" xfId="14004" xr:uid="{7D2D051F-DB2E-4D69-A4E5-2F876F7A0F8D}"/>
    <cellStyle name="Millares 133 4" xfId="1630" xr:uid="{6676AD54-C0B9-4B42-A7AC-63395E91E0F2}"/>
    <cellStyle name="Millares 133 4 2" xfId="4624" xr:uid="{83C1C588-0CF4-4934-8FC0-DBA5F463E98E}"/>
    <cellStyle name="Millares 133 4 2 2" xfId="16688" xr:uid="{6A8537F2-4305-4C58-BDA5-C984BB09B54E}"/>
    <cellStyle name="Millares 133 4 3" xfId="7600" xr:uid="{4714D80B-573A-4E47-BA4D-7FC920E88DD5}"/>
    <cellStyle name="Millares 133 4 3 2" xfId="19664" xr:uid="{F74D98B2-D84D-4A03-B933-FB2D7EB9E838}"/>
    <cellStyle name="Millares 133 4 4" xfId="10575" xr:uid="{6E7FCF4F-5308-4E6E-B2F4-8A06042BED5A}"/>
    <cellStyle name="Millares 133 4 4 2" xfId="22639" xr:uid="{EF5F576D-4D6F-4F30-9410-14F599F42F7B}"/>
    <cellStyle name="Millares 133 4 5" xfId="13712" xr:uid="{1D8A3667-26D4-42EC-ADCB-CC243CD193BF}"/>
    <cellStyle name="Millares 133 5" xfId="2523" xr:uid="{B47FED2B-CCEE-4F6C-93EB-73A538FD6A74}"/>
    <cellStyle name="Millares 133 5 2" xfId="5499" xr:uid="{0B41C611-8D72-4545-A947-7083214A324E}"/>
    <cellStyle name="Millares 133 5 2 2" xfId="17563" xr:uid="{81AC637D-13A3-4C2C-BF9B-E1254523220A}"/>
    <cellStyle name="Millares 133 5 3" xfId="8475" xr:uid="{9009E4F8-33F8-497F-ABEF-6ADBC69FCB26}"/>
    <cellStyle name="Millares 133 5 3 2" xfId="20539" xr:uid="{7585FEB6-0738-4B65-BAE1-41BA1665D559}"/>
    <cellStyle name="Millares 133 5 4" xfId="11450" xr:uid="{C5C81203-39EF-4242-8733-87C188BE10E1}"/>
    <cellStyle name="Millares 133 5 4 2" xfId="23514" xr:uid="{60B35A11-33F3-476A-9716-121D8D9FBEED}"/>
    <cellStyle name="Millares 133 5 5" xfId="14587" xr:uid="{6CE9203A-0CDE-4781-A15C-C3AACC399A17}"/>
    <cellStyle name="Millares 133 6" xfId="3397" xr:uid="{C2900977-0111-4A77-878B-F457EE558867}"/>
    <cellStyle name="Millares 133 6 2" xfId="6373" xr:uid="{39C92D9A-E2A3-4F89-A522-40186AF0957A}"/>
    <cellStyle name="Millares 133 6 2 2" xfId="18437" xr:uid="{D6E471A6-9B5D-4160-BE66-C9E5C2103EFE}"/>
    <cellStyle name="Millares 133 6 3" xfId="9349" xr:uid="{8057FE7A-C419-4AAD-9269-E7EE213CFB74}"/>
    <cellStyle name="Millares 133 6 3 2" xfId="21413" xr:uid="{B22EBE5E-D75D-4EFF-A32E-D5244D1C99B6}"/>
    <cellStyle name="Millares 133 6 4" xfId="12324" xr:uid="{04FF5321-4071-49A3-9EB6-2D10B8485999}"/>
    <cellStyle name="Millares 133 6 4 2" xfId="24388" xr:uid="{48345D0D-EC9B-4301-9E05-B859B0E07CCA}"/>
    <cellStyle name="Millares 133 6 5" xfId="15461" xr:uid="{BB1398C0-AD06-40F0-A76F-3FDBB78A592E}"/>
    <cellStyle name="Millares 134" xfId="1277" xr:uid="{40A37728-B5B0-4005-9AE7-A57DBBAEC880}"/>
    <cellStyle name="Millares 134 2" xfId="2232" xr:uid="{5449A5BB-41C7-4B15-8CC3-8168C0D68CA7}"/>
    <cellStyle name="Millares 134 2 2" xfId="3107" xr:uid="{96B61992-EBBE-45A5-9CF4-31153AECE1C6}"/>
    <cellStyle name="Millares 134 2 2 2" xfId="6083" xr:uid="{3CFBB670-9C49-4E2C-910E-3A09176A6141}"/>
    <cellStyle name="Millares 134 2 2 2 2" xfId="18147" xr:uid="{43602708-CE26-4C7D-A903-974E43879069}"/>
    <cellStyle name="Millares 134 2 2 3" xfId="9059" xr:uid="{CC075855-2B1F-460D-9E64-3B91451051B8}"/>
    <cellStyle name="Millares 134 2 2 3 2" xfId="21123" xr:uid="{64470EAE-CECE-438E-8564-1FC21967436E}"/>
    <cellStyle name="Millares 134 2 2 4" xfId="12034" xr:uid="{AD716412-E64D-4F7F-8FF7-18EA45880ACE}"/>
    <cellStyle name="Millares 134 2 2 4 2" xfId="24098" xr:uid="{23DDCC6A-637D-44D5-84C9-809C76505513}"/>
    <cellStyle name="Millares 134 2 2 5" xfId="15171" xr:uid="{58F90225-2723-487E-91B2-DE8EDA2F29D9}"/>
    <cellStyle name="Millares 134 2 3" xfId="3981" xr:uid="{104496F1-00BC-4E2C-AF0E-E1F626C7C6F9}"/>
    <cellStyle name="Millares 134 2 3 2" xfId="6957" xr:uid="{1A6B9007-ACC0-4E08-9DEE-775D43591733}"/>
    <cellStyle name="Millares 134 2 3 2 2" xfId="19021" xr:uid="{FACEA412-F9E1-4BCC-8444-3D10CA0BA42F}"/>
    <cellStyle name="Millares 134 2 3 3" xfId="9933" xr:uid="{983EFAD6-B878-42D3-BB50-133F816128C1}"/>
    <cellStyle name="Millares 134 2 3 3 2" xfId="21997" xr:uid="{6494ADC9-C905-413F-A636-FC4F25EEF803}"/>
    <cellStyle name="Millares 134 2 3 4" xfId="12908" xr:uid="{4652F4F6-3563-4F58-8853-60F8F142D01A}"/>
    <cellStyle name="Millares 134 2 3 4 2" xfId="24972" xr:uid="{894DF70C-8ABA-41EE-91EF-F71DABC8DB59}"/>
    <cellStyle name="Millares 134 2 3 5" xfId="16045" xr:uid="{6BD4BD29-B93A-4900-9CCC-71AF78498ECA}"/>
    <cellStyle name="Millares 134 2 4" xfId="5208" xr:uid="{B2E68757-5F7D-4F17-A70B-D8C097C29EA2}"/>
    <cellStyle name="Millares 134 2 4 2" xfId="17272" xr:uid="{E56D29FE-8822-4AFA-9CDF-B20CF38AF009}"/>
    <cellStyle name="Millares 134 2 5" xfId="8184" xr:uid="{A9FF2FA1-022B-47AA-A0A9-708858459E80}"/>
    <cellStyle name="Millares 134 2 5 2" xfId="20248" xr:uid="{0113AF26-A001-48C0-B595-06A1FAF1AEA5}"/>
    <cellStyle name="Millares 134 2 6" xfId="11159" xr:uid="{7E4D7CF0-EA6A-4874-A27C-1529F3914533}"/>
    <cellStyle name="Millares 134 2 6 2" xfId="23223" xr:uid="{BA459E2C-3561-42C3-A489-6A3949925D89}"/>
    <cellStyle name="Millares 134 2 7" xfId="14296" xr:uid="{A6E7F3E3-D8D1-493C-A31F-9E09C3A0B886}"/>
    <cellStyle name="Millares 134 3" xfId="1941" xr:uid="{1C6CBCCF-1E6D-430A-AD12-8CDB94CCC240}"/>
    <cellStyle name="Millares 134 3 2" xfId="2816" xr:uid="{E1805ACE-23D0-4D00-BDEC-773877E591DD}"/>
    <cellStyle name="Millares 134 3 2 2" xfId="5792" xr:uid="{E8D28134-F6F6-4281-9132-167F00B44760}"/>
    <cellStyle name="Millares 134 3 2 2 2" xfId="17856" xr:uid="{77439945-382D-4B68-A7E6-06029AA7D542}"/>
    <cellStyle name="Millares 134 3 2 3" xfId="8768" xr:uid="{DA8F8274-A5AC-4FF8-BAA3-57194E70195D}"/>
    <cellStyle name="Millares 134 3 2 3 2" xfId="20832" xr:uid="{853ABB1E-6F0A-46BC-9DAE-BF3BA9E459B9}"/>
    <cellStyle name="Millares 134 3 2 4" xfId="11743" xr:uid="{D411D001-40D8-44E8-9256-31E9BDF5D322}"/>
    <cellStyle name="Millares 134 3 2 4 2" xfId="23807" xr:uid="{23F6AF8E-0C8A-49E7-8648-1B7ACDBC237A}"/>
    <cellStyle name="Millares 134 3 2 5" xfId="14880" xr:uid="{21136B36-9DA9-43BE-B6DA-F5C232D7D288}"/>
    <cellStyle name="Millares 134 3 3" xfId="3690" xr:uid="{6B992A6F-5E00-4C65-95DD-0C1FC73048DA}"/>
    <cellStyle name="Millares 134 3 3 2" xfId="6666" xr:uid="{1075CCF5-8E91-49E3-93E5-B86D05E547C3}"/>
    <cellStyle name="Millares 134 3 3 2 2" xfId="18730" xr:uid="{02CC5042-CD4C-481E-B68A-30B5221DD936}"/>
    <cellStyle name="Millares 134 3 3 3" xfId="9642" xr:uid="{CA824508-A5F1-4A0D-BEC0-A2F4B2B400F9}"/>
    <cellStyle name="Millares 134 3 3 3 2" xfId="21706" xr:uid="{AB9BD0A8-53FF-4484-8F5F-23F473B6490B}"/>
    <cellStyle name="Millares 134 3 3 4" xfId="12617" xr:uid="{644119D8-2461-42FA-8130-3B4C52481B96}"/>
    <cellStyle name="Millares 134 3 3 4 2" xfId="24681" xr:uid="{9E912DF9-0C0F-490E-8FF4-23C2BDD9072D}"/>
    <cellStyle name="Millares 134 3 3 5" xfId="15754" xr:uid="{1C81BC11-096C-47D4-A6B5-E24FDE5462A7}"/>
    <cellStyle name="Millares 134 3 4" xfId="4917" xr:uid="{891AAA42-2AD7-43D9-B05B-57B73AE80339}"/>
    <cellStyle name="Millares 134 3 4 2" xfId="16981" xr:uid="{8CBB7F03-B609-44EB-8594-221548E052E5}"/>
    <cellStyle name="Millares 134 3 5" xfId="7893" xr:uid="{9331D44E-EE45-408F-9C39-D3674BF77A34}"/>
    <cellStyle name="Millares 134 3 5 2" xfId="19957" xr:uid="{AE2BA8BB-095F-4554-86CB-57565BF161A1}"/>
    <cellStyle name="Millares 134 3 6" xfId="10868" xr:uid="{DAD41531-EAC9-4BC1-AF37-C4F644FD644F}"/>
    <cellStyle name="Millares 134 3 6 2" xfId="22932" xr:uid="{374C3D05-1699-4B0B-B0D7-C8644DBC28C0}"/>
    <cellStyle name="Millares 134 3 7" xfId="14005" xr:uid="{2F68E6A7-A764-4342-B790-4538FDA2748E}"/>
    <cellStyle name="Millares 134 4" xfId="1631" xr:uid="{7E21E937-28A3-4F0B-A10C-2191BADEE447}"/>
    <cellStyle name="Millares 134 4 2" xfId="4625" xr:uid="{76E8F752-2ACD-4419-93DF-C6438728FFB7}"/>
    <cellStyle name="Millares 134 4 2 2" xfId="16689" xr:uid="{9B1ECD1C-0A7F-44CA-B58A-7F25AC75894C}"/>
    <cellStyle name="Millares 134 4 3" xfId="7601" xr:uid="{7308F102-BDD9-464B-A9C3-B45384484ABE}"/>
    <cellStyle name="Millares 134 4 3 2" xfId="19665" xr:uid="{661673AB-CDC3-45A2-9642-548BD5240E63}"/>
    <cellStyle name="Millares 134 4 4" xfId="10576" xr:uid="{3C3C941C-C964-4141-A036-2113EBE3319A}"/>
    <cellStyle name="Millares 134 4 4 2" xfId="22640" xr:uid="{A27DC6D7-C002-4356-ABFD-A7A214D9408F}"/>
    <cellStyle name="Millares 134 4 5" xfId="13713" xr:uid="{A937A460-0D91-4129-BEA2-086626683178}"/>
    <cellStyle name="Millares 134 5" xfId="2524" xr:uid="{72DD32B9-8DC3-4DA3-A114-DEE6EAD58B73}"/>
    <cellStyle name="Millares 134 5 2" xfId="5500" xr:uid="{081CC789-BED2-4213-8A93-482B46C377CB}"/>
    <cellStyle name="Millares 134 5 2 2" xfId="17564" xr:uid="{96AB7959-2442-4787-9239-EAB476CD5F20}"/>
    <cellStyle name="Millares 134 5 3" xfId="8476" xr:uid="{B878F802-0298-4B7F-8EC8-4BD2EF931EAF}"/>
    <cellStyle name="Millares 134 5 3 2" xfId="20540" xr:uid="{A43F9CCA-B7E3-469C-8777-1C9D7E425CD3}"/>
    <cellStyle name="Millares 134 5 4" xfId="11451" xr:uid="{C4EFF3E2-970B-49FB-A2B5-3A918B811F21}"/>
    <cellStyle name="Millares 134 5 4 2" xfId="23515" xr:uid="{C8990A15-0043-4797-AA51-2A43FB661C64}"/>
    <cellStyle name="Millares 134 5 5" xfId="14588" xr:uid="{601DFB49-5B6F-4869-8052-5C54171B2063}"/>
    <cellStyle name="Millares 134 6" xfId="3398" xr:uid="{2E317122-4C08-4162-9C7E-EEB2DDBB7702}"/>
    <cellStyle name="Millares 134 6 2" xfId="6374" xr:uid="{372570AF-4EB1-40C9-9DCB-68D55CA0BFDA}"/>
    <cellStyle name="Millares 134 6 2 2" xfId="18438" xr:uid="{D97DB0A3-1CA8-4960-95F4-1D0C13FCD738}"/>
    <cellStyle name="Millares 134 6 3" xfId="9350" xr:uid="{562EFB23-E14B-4889-8C1C-524295A8B2F9}"/>
    <cellStyle name="Millares 134 6 3 2" xfId="21414" xr:uid="{40C2D2E5-4E92-4811-ACD9-725B985526B4}"/>
    <cellStyle name="Millares 134 6 4" xfId="12325" xr:uid="{A84330D5-D925-45B3-80B1-999CEE324E3C}"/>
    <cellStyle name="Millares 134 6 4 2" xfId="24389" xr:uid="{E221E738-72A4-4089-A931-4ACCBC3472BA}"/>
    <cellStyle name="Millares 134 6 5" xfId="15462" xr:uid="{A3CA0B62-D710-49D4-A435-C203CD909F77}"/>
    <cellStyle name="Millares 135" xfId="1278" xr:uid="{B250C093-DF0F-42F9-93D2-AA79E22512AD}"/>
    <cellStyle name="Millares 135 2" xfId="2233" xr:uid="{80D34C4F-0DE8-40AB-B971-503A849A4B73}"/>
    <cellStyle name="Millares 135 2 2" xfId="3108" xr:uid="{BFF8A375-80AB-499B-A9D6-758BC50A65E9}"/>
    <cellStyle name="Millares 135 2 2 2" xfId="6084" xr:uid="{B66481F0-5B01-473C-88C2-577CC3D5CF15}"/>
    <cellStyle name="Millares 135 2 2 2 2" xfId="18148" xr:uid="{227956D5-84BF-4F88-98B5-DB9F297305F8}"/>
    <cellStyle name="Millares 135 2 2 3" xfId="9060" xr:uid="{DA4FE73B-A478-42B9-8B63-C61C9655C824}"/>
    <cellStyle name="Millares 135 2 2 3 2" xfId="21124" xr:uid="{052B11CB-5B72-4972-B807-502BA9AF0B15}"/>
    <cellStyle name="Millares 135 2 2 4" xfId="12035" xr:uid="{0742865E-27AD-4870-AD4E-AA2DBD540192}"/>
    <cellStyle name="Millares 135 2 2 4 2" xfId="24099" xr:uid="{1B4BE78F-2C13-436A-8DD0-4D835EB8EDB9}"/>
    <cellStyle name="Millares 135 2 2 5" xfId="15172" xr:uid="{6512D32C-57B9-4BE9-B893-CADDCA43A1C4}"/>
    <cellStyle name="Millares 135 2 3" xfId="3982" xr:uid="{587B7259-5C72-4780-92F7-8ACA47CB9CD4}"/>
    <cellStyle name="Millares 135 2 3 2" xfId="6958" xr:uid="{397B6876-AF08-4143-9F63-2AFB6598DF6E}"/>
    <cellStyle name="Millares 135 2 3 2 2" xfId="19022" xr:uid="{EC9F94D1-9856-406B-BD5A-2990E1819261}"/>
    <cellStyle name="Millares 135 2 3 3" xfId="9934" xr:uid="{E8D31582-E6B3-48D6-8C2D-DAB7B8A0839A}"/>
    <cellStyle name="Millares 135 2 3 3 2" xfId="21998" xr:uid="{485ADB8A-23FB-47BE-91B2-F540195A045A}"/>
    <cellStyle name="Millares 135 2 3 4" xfId="12909" xr:uid="{3A25BB5F-FE62-4240-9508-56C1B7039141}"/>
    <cellStyle name="Millares 135 2 3 4 2" xfId="24973" xr:uid="{3252AB49-A13F-46EC-BAAD-BF35526DC8BA}"/>
    <cellStyle name="Millares 135 2 3 5" xfId="16046" xr:uid="{0B0D4770-543B-41D2-B58B-A96DEABA7551}"/>
    <cellStyle name="Millares 135 2 4" xfId="5209" xr:uid="{D2ED29BA-FE35-4E5F-BFE4-3EE1E190200F}"/>
    <cellStyle name="Millares 135 2 4 2" xfId="17273" xr:uid="{C85FD64A-494F-438C-80FE-C57FBEFDEF22}"/>
    <cellStyle name="Millares 135 2 5" xfId="8185" xr:uid="{1450E6CB-A7AB-43AC-B466-4AC3B6CE1731}"/>
    <cellStyle name="Millares 135 2 5 2" xfId="20249" xr:uid="{01AA8D7A-CC5B-430C-800F-47C13067D26C}"/>
    <cellStyle name="Millares 135 2 6" xfId="11160" xr:uid="{43F4E899-816B-4C60-9085-5ECC036D4C6D}"/>
    <cellStyle name="Millares 135 2 6 2" xfId="23224" xr:uid="{0AB00EB7-91B1-40E1-8E4C-592640106FBF}"/>
    <cellStyle name="Millares 135 2 7" xfId="14297" xr:uid="{B3D6A719-A3C7-4772-BDCF-B290C25F7662}"/>
    <cellStyle name="Millares 135 3" xfId="1942" xr:uid="{4A024D35-D936-426A-AE1D-EB173B9C4543}"/>
    <cellStyle name="Millares 135 3 2" xfId="2817" xr:uid="{DE7C8970-CC9A-413C-9DBF-A71D265F4A60}"/>
    <cellStyle name="Millares 135 3 2 2" xfId="5793" xr:uid="{BD154B8A-57D2-4D16-9EC9-7FA0DF2BE1F0}"/>
    <cellStyle name="Millares 135 3 2 2 2" xfId="17857" xr:uid="{293BD808-CCA6-4213-B0B7-B2267991C102}"/>
    <cellStyle name="Millares 135 3 2 3" xfId="8769" xr:uid="{544338EF-4BB0-4278-A131-76663C867521}"/>
    <cellStyle name="Millares 135 3 2 3 2" xfId="20833" xr:uid="{F0FC4A88-2F39-4E12-8BB5-483D209B3B0D}"/>
    <cellStyle name="Millares 135 3 2 4" xfId="11744" xr:uid="{F59F98B6-3BBC-4BB6-9B6C-5C46BFDF954A}"/>
    <cellStyle name="Millares 135 3 2 4 2" xfId="23808" xr:uid="{5DF507FA-26A2-4E00-A7C6-60D25EAB4036}"/>
    <cellStyle name="Millares 135 3 2 5" xfId="14881" xr:uid="{47273F42-32B9-4081-8787-B447291668D6}"/>
    <cellStyle name="Millares 135 3 3" xfId="3691" xr:uid="{7786B196-2C13-4E54-90EE-9AB1DDFCB145}"/>
    <cellStyle name="Millares 135 3 3 2" xfId="6667" xr:uid="{6140249A-5784-44F7-B0F6-4E8EBDDF83C9}"/>
    <cellStyle name="Millares 135 3 3 2 2" xfId="18731" xr:uid="{3F348CF0-3F55-4141-8EC4-184884593815}"/>
    <cellStyle name="Millares 135 3 3 3" xfId="9643" xr:uid="{51711860-C4CB-4203-AA89-9056C3D025D0}"/>
    <cellStyle name="Millares 135 3 3 3 2" xfId="21707" xr:uid="{88CF70C7-531D-4D2F-BB58-1261BA5C9B26}"/>
    <cellStyle name="Millares 135 3 3 4" xfId="12618" xr:uid="{0ED9DAF1-E21F-4F47-82CC-2C9999ED42A8}"/>
    <cellStyle name="Millares 135 3 3 4 2" xfId="24682" xr:uid="{5D66BF7A-783F-4B05-BC81-71EA234155B9}"/>
    <cellStyle name="Millares 135 3 3 5" xfId="15755" xr:uid="{05142A40-CD9E-45B7-9B7A-48F2DBA4D968}"/>
    <cellStyle name="Millares 135 3 4" xfId="4918" xr:uid="{101CA532-1B24-4D6E-A0AE-1478A2213525}"/>
    <cellStyle name="Millares 135 3 4 2" xfId="16982" xr:uid="{7A0CA263-87AB-4A25-BDDE-B8F5385E6F65}"/>
    <cellStyle name="Millares 135 3 5" xfId="7894" xr:uid="{DD6EF02C-474E-4BF6-935E-7CC7623ADEAE}"/>
    <cellStyle name="Millares 135 3 5 2" xfId="19958" xr:uid="{82741EBA-63C4-47B5-8161-7AAE0EDD2FFD}"/>
    <cellStyle name="Millares 135 3 6" xfId="10869" xr:uid="{FC1342BF-DB4C-4131-B953-0DCC442B5822}"/>
    <cellStyle name="Millares 135 3 6 2" xfId="22933" xr:uid="{B4F94AEF-F4C8-4910-A4FA-6246DE625CBA}"/>
    <cellStyle name="Millares 135 3 7" xfId="14006" xr:uid="{3567E0DD-A9C9-4A9F-B62D-EFD5034C3EBA}"/>
    <cellStyle name="Millares 135 4" xfId="1632" xr:uid="{40058C06-989F-4B2C-B261-A861EC537D89}"/>
    <cellStyle name="Millares 135 4 2" xfId="4626" xr:uid="{1613DEB6-2E7A-4094-A2F6-36A84A3CE0C0}"/>
    <cellStyle name="Millares 135 4 2 2" xfId="16690" xr:uid="{19D8342F-5714-4264-810A-3654DEA8DA9F}"/>
    <cellStyle name="Millares 135 4 3" xfId="7602" xr:uid="{3C0661B9-703E-4332-AE5C-32AAA973F2F0}"/>
    <cellStyle name="Millares 135 4 3 2" xfId="19666" xr:uid="{3E933A1C-9684-40D5-A76D-27BF0F376699}"/>
    <cellStyle name="Millares 135 4 4" xfId="10577" xr:uid="{63251DEB-5296-4123-BAC4-7E6645B708E9}"/>
    <cellStyle name="Millares 135 4 4 2" xfId="22641" xr:uid="{30DA09B0-AB7F-44B0-8F4A-C569C5955318}"/>
    <cellStyle name="Millares 135 4 5" xfId="13714" xr:uid="{70B4E2B2-B428-4AE3-9B13-0226A4DFD304}"/>
    <cellStyle name="Millares 135 5" xfId="2525" xr:uid="{DD415454-540F-4B6A-B55D-18DDBB8EBD53}"/>
    <cellStyle name="Millares 135 5 2" xfId="5501" xr:uid="{3BD4C8EE-FD7C-43AC-9538-861D4A9DC7D4}"/>
    <cellStyle name="Millares 135 5 2 2" xfId="17565" xr:uid="{3389D0EE-F9B0-42ED-9324-E4C083A0160F}"/>
    <cellStyle name="Millares 135 5 3" xfId="8477" xr:uid="{6A463202-DA0D-4132-91D6-DCBC05956E40}"/>
    <cellStyle name="Millares 135 5 3 2" xfId="20541" xr:uid="{4A517861-E103-4DCF-8DA1-213C7EB07F48}"/>
    <cellStyle name="Millares 135 5 4" xfId="11452" xr:uid="{BD5BE420-39EB-4A43-A77F-6A322DB6B91C}"/>
    <cellStyle name="Millares 135 5 4 2" xfId="23516" xr:uid="{9ED021B2-1A56-41DB-985C-319B6BA0D289}"/>
    <cellStyle name="Millares 135 5 5" xfId="14589" xr:uid="{02B71E5B-E502-4CE6-858C-08C978D943BC}"/>
    <cellStyle name="Millares 135 6" xfId="3399" xr:uid="{1E6F89B3-E41E-4189-B800-F7AEEA093331}"/>
    <cellStyle name="Millares 135 6 2" xfId="6375" xr:uid="{F9B159C5-8614-4632-A9EC-59022E47C0BF}"/>
    <cellStyle name="Millares 135 6 2 2" xfId="18439" xr:uid="{EF141D9F-D63C-4146-B169-C9111FEC9E3A}"/>
    <cellStyle name="Millares 135 6 3" xfId="9351" xr:uid="{B47BD3DC-EFA2-4F68-A8DB-20D2C688691E}"/>
    <cellStyle name="Millares 135 6 3 2" xfId="21415" xr:uid="{6297A274-169D-4878-B3C1-05AAEF2A00A3}"/>
    <cellStyle name="Millares 135 6 4" xfId="12326" xr:uid="{D632C0C0-7F20-4529-9310-E86D31EF698D}"/>
    <cellStyle name="Millares 135 6 4 2" xfId="24390" xr:uid="{C271447B-DD76-4407-A4E7-920A2FABE701}"/>
    <cellStyle name="Millares 135 6 5" xfId="15463" xr:uid="{6F3CBF55-5818-4F61-A09C-A8852DF748FC}"/>
    <cellStyle name="Millares 136" xfId="1279" xr:uid="{A7C517CC-403A-4768-8126-F41F3A74A56D}"/>
    <cellStyle name="Millares 136 2" xfId="2234" xr:uid="{A6D8BC18-9E70-4EF7-AC2D-F6D4F90A6E32}"/>
    <cellStyle name="Millares 136 2 2" xfId="3109" xr:uid="{625D004C-48BC-4F41-AD44-03AB16550113}"/>
    <cellStyle name="Millares 136 2 2 2" xfId="6085" xr:uid="{E4D4878B-74EC-45B2-8555-427835C1EDCA}"/>
    <cellStyle name="Millares 136 2 2 2 2" xfId="18149" xr:uid="{FE8D9D42-0EB8-43E9-9B63-2EA34E0C645F}"/>
    <cellStyle name="Millares 136 2 2 3" xfId="9061" xr:uid="{BAA48612-7AD6-4AC9-B073-E62E305919CC}"/>
    <cellStyle name="Millares 136 2 2 3 2" xfId="21125" xr:uid="{B9319244-0E2A-4807-A5A1-B1CCC654629D}"/>
    <cellStyle name="Millares 136 2 2 4" xfId="12036" xr:uid="{5C295A4E-DCD6-49D0-87D0-7BD65F08136B}"/>
    <cellStyle name="Millares 136 2 2 4 2" xfId="24100" xr:uid="{22A6DCC0-2A94-49C6-990B-64370C2C5743}"/>
    <cellStyle name="Millares 136 2 2 5" xfId="15173" xr:uid="{4A06CDB8-7E67-4654-9966-F07C6922FD5D}"/>
    <cellStyle name="Millares 136 2 3" xfId="3983" xr:uid="{821A8015-8903-4D32-A5EC-2BD184D2CAF8}"/>
    <cellStyle name="Millares 136 2 3 2" xfId="6959" xr:uid="{501A5E8F-AF3D-4A4A-A511-4B320E405F62}"/>
    <cellStyle name="Millares 136 2 3 2 2" xfId="19023" xr:uid="{76A0B832-6244-4E9D-870A-B1023ECC218F}"/>
    <cellStyle name="Millares 136 2 3 3" xfId="9935" xr:uid="{1C149D72-F7F7-483D-ACAB-C1B695D9C355}"/>
    <cellStyle name="Millares 136 2 3 3 2" xfId="21999" xr:uid="{50200F56-1335-4472-8503-CA571CED605A}"/>
    <cellStyle name="Millares 136 2 3 4" xfId="12910" xr:uid="{B8DBC899-3F1F-4474-B53B-1406503812B4}"/>
    <cellStyle name="Millares 136 2 3 4 2" xfId="24974" xr:uid="{4616592B-F781-43F7-832E-0FEA38588B33}"/>
    <cellStyle name="Millares 136 2 3 5" xfId="16047" xr:uid="{2D2DAEB4-FEC5-4ACA-A6E7-656FF777E74A}"/>
    <cellStyle name="Millares 136 2 4" xfId="5210" xr:uid="{F451EE66-EA8B-40D9-AFC2-E93749500504}"/>
    <cellStyle name="Millares 136 2 4 2" xfId="17274" xr:uid="{A13A545B-5E9C-4F20-B348-A60BB85D97B8}"/>
    <cellStyle name="Millares 136 2 5" xfId="8186" xr:uid="{7FBFC7B3-CF3C-479A-885B-CF1467011CA8}"/>
    <cellStyle name="Millares 136 2 5 2" xfId="20250" xr:uid="{5BBD9CC1-8DD2-4743-9FE7-3594E409AB28}"/>
    <cellStyle name="Millares 136 2 6" xfId="11161" xr:uid="{2F138B39-CDDF-45E9-BA7F-32E7A09C987D}"/>
    <cellStyle name="Millares 136 2 6 2" xfId="23225" xr:uid="{C707FBD6-17F0-4888-9A91-3612B899A220}"/>
    <cellStyle name="Millares 136 2 7" xfId="14298" xr:uid="{DB039DCC-909E-4FE5-9F36-0489EF757AF4}"/>
    <cellStyle name="Millares 136 3" xfId="1943" xr:uid="{B1B10F70-D185-40D3-B52E-DF3C594B4098}"/>
    <cellStyle name="Millares 136 3 2" xfId="2818" xr:uid="{C0AD8DD7-8B4F-46A9-A062-D4623A6BD2FD}"/>
    <cellStyle name="Millares 136 3 2 2" xfId="5794" xr:uid="{E2D66D61-074B-40E7-80FF-B326ED97698D}"/>
    <cellStyle name="Millares 136 3 2 2 2" xfId="17858" xr:uid="{03432149-83D0-4B7F-8131-F4661DDF2FEB}"/>
    <cellStyle name="Millares 136 3 2 3" xfId="8770" xr:uid="{6D80BBE2-F017-4690-B5F8-1628A776517A}"/>
    <cellStyle name="Millares 136 3 2 3 2" xfId="20834" xr:uid="{9B6F34E6-5ACA-45E4-9315-1D619288DBAA}"/>
    <cellStyle name="Millares 136 3 2 4" xfId="11745" xr:uid="{50349BA1-95F8-4B7E-A10F-EA467A2AF34C}"/>
    <cellStyle name="Millares 136 3 2 4 2" xfId="23809" xr:uid="{DC5FEF08-17C2-42C8-AA54-DEA5766C6D75}"/>
    <cellStyle name="Millares 136 3 2 5" xfId="14882" xr:uid="{224B7C31-15B4-419B-813F-8EB0BA64C9A5}"/>
    <cellStyle name="Millares 136 3 3" xfId="3692" xr:uid="{C5BAD2AE-99D0-432E-81C7-166A5E9012E7}"/>
    <cellStyle name="Millares 136 3 3 2" xfId="6668" xr:uid="{145E437E-DC42-4D1D-B852-AC25C9123DB3}"/>
    <cellStyle name="Millares 136 3 3 2 2" xfId="18732" xr:uid="{5456A8A4-F051-4A89-BC39-E54103ADE112}"/>
    <cellStyle name="Millares 136 3 3 3" xfId="9644" xr:uid="{72BD6A1F-C710-4578-81D6-9EE233F30F94}"/>
    <cellStyle name="Millares 136 3 3 3 2" xfId="21708" xr:uid="{74D20360-3A51-4229-9DAB-B2540A23CE72}"/>
    <cellStyle name="Millares 136 3 3 4" xfId="12619" xr:uid="{A2F68843-E3BD-4B1A-9626-E29F1C07E118}"/>
    <cellStyle name="Millares 136 3 3 4 2" xfId="24683" xr:uid="{014B6527-FF40-4EB7-83E1-74D00001668B}"/>
    <cellStyle name="Millares 136 3 3 5" xfId="15756" xr:uid="{85CBA9B0-5CB7-4CE9-89DA-D4F5FAEDE902}"/>
    <cellStyle name="Millares 136 3 4" xfId="4919" xr:uid="{563F9692-5F29-43F3-83F6-FB9AAC24A885}"/>
    <cellStyle name="Millares 136 3 4 2" xfId="16983" xr:uid="{83B32754-A398-4E49-90E8-F134D8F81095}"/>
    <cellStyle name="Millares 136 3 5" xfId="7895" xr:uid="{ED2BE06C-F145-4BB3-AD16-E0C09C17F4E1}"/>
    <cellStyle name="Millares 136 3 5 2" xfId="19959" xr:uid="{D200F8F4-508D-4BEF-8C8E-83A9946FC75B}"/>
    <cellStyle name="Millares 136 3 6" xfId="10870" xr:uid="{F31A846B-733C-43BC-BE37-009EA17BB18C}"/>
    <cellStyle name="Millares 136 3 6 2" xfId="22934" xr:uid="{DE53A902-C6E5-4D0A-9645-AC2CB5818886}"/>
    <cellStyle name="Millares 136 3 7" xfId="14007" xr:uid="{AE0FED29-C01E-4257-B8E9-B929DDA0E85C}"/>
    <cellStyle name="Millares 136 4" xfId="1633" xr:uid="{68C5B2D7-8A04-4C46-A4E4-B7D0E32F6169}"/>
    <cellStyle name="Millares 136 4 2" xfId="4627" xr:uid="{8EA349F2-5B49-4653-9A49-8B61890F087A}"/>
    <cellStyle name="Millares 136 4 2 2" xfId="16691" xr:uid="{A947E1CD-064E-4340-A6B4-1E6F026F71D1}"/>
    <cellStyle name="Millares 136 4 3" xfId="7603" xr:uid="{125DF83B-25DE-4AEC-9319-D83E0B0D2167}"/>
    <cellStyle name="Millares 136 4 3 2" xfId="19667" xr:uid="{561D24C8-47B8-410D-B373-C77607077859}"/>
    <cellStyle name="Millares 136 4 4" xfId="10578" xr:uid="{C46D459B-A5AD-409A-8525-17DE05CC8C3E}"/>
    <cellStyle name="Millares 136 4 4 2" xfId="22642" xr:uid="{D1F0E5F6-D0C0-49D9-ABD4-85236B78F6FD}"/>
    <cellStyle name="Millares 136 4 5" xfId="13715" xr:uid="{322C1B60-AC11-43C7-99BF-373BFEB9455A}"/>
    <cellStyle name="Millares 136 5" xfId="2526" xr:uid="{ADF833F4-865D-4DF0-9AF6-ECBC60704DE8}"/>
    <cellStyle name="Millares 136 5 2" xfId="5502" xr:uid="{3508EF89-5748-42C9-BF71-EED780DD83EC}"/>
    <cellStyle name="Millares 136 5 2 2" xfId="17566" xr:uid="{66D7CA76-AF02-4894-A821-7286845F2AD0}"/>
    <cellStyle name="Millares 136 5 3" xfId="8478" xr:uid="{6CC63C66-7CF3-4A5B-B45D-EF613F9D6353}"/>
    <cellStyle name="Millares 136 5 3 2" xfId="20542" xr:uid="{5134AD85-7626-4244-9489-929FF974ACC4}"/>
    <cellStyle name="Millares 136 5 4" xfId="11453" xr:uid="{AB6BDA03-12D7-4C44-B2D0-1CCB0EEE8DCA}"/>
    <cellStyle name="Millares 136 5 4 2" xfId="23517" xr:uid="{E87335AF-6ABE-4A61-8D28-9F1771D3DCAB}"/>
    <cellStyle name="Millares 136 5 5" xfId="14590" xr:uid="{BFD9EB3E-350D-4DD3-80D8-826DB5858A05}"/>
    <cellStyle name="Millares 136 6" xfId="3400" xr:uid="{BD34CA26-7ACE-4304-AE2C-0D0B3EAAA3EB}"/>
    <cellStyle name="Millares 136 6 2" xfId="6376" xr:uid="{D1710A62-5AC7-447F-A7FC-1D075AA7AC0C}"/>
    <cellStyle name="Millares 136 6 2 2" xfId="18440" xr:uid="{D5B2FB0B-528B-498F-89FF-EC00E62B3326}"/>
    <cellStyle name="Millares 136 6 3" xfId="9352" xr:uid="{5338A16E-56BB-4794-BDC5-E11D96B63C4A}"/>
    <cellStyle name="Millares 136 6 3 2" xfId="21416" xr:uid="{CDA2BB38-BB78-4F43-A57C-0DEB01A5EC43}"/>
    <cellStyle name="Millares 136 6 4" xfId="12327" xr:uid="{062AF7DC-CDF7-4669-BF57-B25D5B97C5CD}"/>
    <cellStyle name="Millares 136 6 4 2" xfId="24391" xr:uid="{AD31A1DB-B0EA-4FF2-9A79-C1AF5AFB07F3}"/>
    <cellStyle name="Millares 136 6 5" xfId="15464" xr:uid="{AC650FEF-2602-4E76-88B5-E0754AB01056}"/>
    <cellStyle name="Millares 137" xfId="1280" xr:uid="{9C5C0B74-504F-41A5-BDB5-1647E46A0F62}"/>
    <cellStyle name="Millares 137 2" xfId="2235" xr:uid="{9311A4FA-5987-40BC-BC89-99686FE49E33}"/>
    <cellStyle name="Millares 137 2 2" xfId="3110" xr:uid="{D3DA1893-0D7E-4836-90AB-C0C74CF5F43B}"/>
    <cellStyle name="Millares 137 2 2 2" xfId="6086" xr:uid="{50B1372C-7665-421E-A7F2-A63DFF90728A}"/>
    <cellStyle name="Millares 137 2 2 2 2" xfId="18150" xr:uid="{DF9620B6-93B5-48FB-80B8-314A59465721}"/>
    <cellStyle name="Millares 137 2 2 3" xfId="9062" xr:uid="{0689DFB4-8B9F-4428-802D-8E14DED3FE16}"/>
    <cellStyle name="Millares 137 2 2 3 2" xfId="21126" xr:uid="{A61EA58B-8415-45C7-B9AF-DB5A3B5D3A39}"/>
    <cellStyle name="Millares 137 2 2 4" xfId="12037" xr:uid="{FDCC1733-03BD-4EF9-B298-F0C56ECFBE1B}"/>
    <cellStyle name="Millares 137 2 2 4 2" xfId="24101" xr:uid="{F02A60B4-A128-4A54-B9BC-DEF28A2F0B9A}"/>
    <cellStyle name="Millares 137 2 2 5" xfId="15174" xr:uid="{A4FE8C87-5233-44F1-9ED9-E362390AD6D4}"/>
    <cellStyle name="Millares 137 2 3" xfId="3984" xr:uid="{8E0FBDE6-DFCB-4D86-BFC6-ABADD34F17F5}"/>
    <cellStyle name="Millares 137 2 3 2" xfId="6960" xr:uid="{A3719B88-9ABA-498A-8D50-803C911A5FBE}"/>
    <cellStyle name="Millares 137 2 3 2 2" xfId="19024" xr:uid="{E3FFB5DA-34F7-4C8B-8E6A-B33D341023CC}"/>
    <cellStyle name="Millares 137 2 3 3" xfId="9936" xr:uid="{D16F6762-BFA6-46C2-A626-DE01DD5ACDD9}"/>
    <cellStyle name="Millares 137 2 3 3 2" xfId="22000" xr:uid="{92BB29F8-73A4-46C3-9E3D-CB1E2FE39524}"/>
    <cellStyle name="Millares 137 2 3 4" xfId="12911" xr:uid="{4A6DDB06-7998-471E-BF32-E02485D98C43}"/>
    <cellStyle name="Millares 137 2 3 4 2" xfId="24975" xr:uid="{CF0D8C3C-678B-4718-9DCE-A3F8B61F6B49}"/>
    <cellStyle name="Millares 137 2 3 5" xfId="16048" xr:uid="{FB2067CB-582C-4CE3-B956-40F97459F8E6}"/>
    <cellStyle name="Millares 137 2 4" xfId="5211" xr:uid="{E9D0A756-0072-4A02-848F-F8662D197093}"/>
    <cellStyle name="Millares 137 2 4 2" xfId="17275" xr:uid="{1BFC1C28-5158-4B12-8D66-48E70E158603}"/>
    <cellStyle name="Millares 137 2 5" xfId="8187" xr:uid="{4B238F7D-E6FD-439C-96D0-C34BBA95E68C}"/>
    <cellStyle name="Millares 137 2 5 2" xfId="20251" xr:uid="{2BC80D32-472C-4138-96FC-66610F455BC0}"/>
    <cellStyle name="Millares 137 2 6" xfId="11162" xr:uid="{43317034-33FA-4C38-9614-D555A1A82139}"/>
    <cellStyle name="Millares 137 2 6 2" xfId="23226" xr:uid="{86CE51CF-9197-4B99-B450-B0762D14A4BD}"/>
    <cellStyle name="Millares 137 2 7" xfId="14299" xr:uid="{B7C0C139-CE52-4254-98F2-34AD85A603A3}"/>
    <cellStyle name="Millares 137 3" xfId="1944" xr:uid="{9CB9C546-8F99-4A1B-8247-B68BBE40A586}"/>
    <cellStyle name="Millares 137 3 2" xfId="2819" xr:uid="{8AE6BFCD-EABC-40DE-B5FF-47C785D48903}"/>
    <cellStyle name="Millares 137 3 2 2" xfId="5795" xr:uid="{D512818F-04DC-4038-910B-CD5BC01BA060}"/>
    <cellStyle name="Millares 137 3 2 2 2" xfId="17859" xr:uid="{FA8FBC29-3649-4568-A2C2-CF40764D73E8}"/>
    <cellStyle name="Millares 137 3 2 3" xfId="8771" xr:uid="{BDA32F8B-61F7-4675-9DF6-592E3A7EC7E5}"/>
    <cellStyle name="Millares 137 3 2 3 2" xfId="20835" xr:uid="{2445CB21-1FB0-4C11-B53B-75F12F82D7A9}"/>
    <cellStyle name="Millares 137 3 2 4" xfId="11746" xr:uid="{DB30F7C0-A027-4C5C-8C01-FD456238169C}"/>
    <cellStyle name="Millares 137 3 2 4 2" xfId="23810" xr:uid="{589C4866-6FF8-4526-8A7A-8E7EE9E93B8B}"/>
    <cellStyle name="Millares 137 3 2 5" xfId="14883" xr:uid="{FF26DADE-EC25-4972-9B6F-F6742E196BEC}"/>
    <cellStyle name="Millares 137 3 3" xfId="3693" xr:uid="{41FD02B9-1FF6-4D94-AE90-390C06AAFBBE}"/>
    <cellStyle name="Millares 137 3 3 2" xfId="6669" xr:uid="{F429A0E6-BAF6-4561-9E33-AF7597159983}"/>
    <cellStyle name="Millares 137 3 3 2 2" xfId="18733" xr:uid="{D49AC868-8C83-477C-BF39-3D6608EF67AE}"/>
    <cellStyle name="Millares 137 3 3 3" xfId="9645" xr:uid="{CC9FA9C5-451D-40A0-8D3A-2D6469A8D213}"/>
    <cellStyle name="Millares 137 3 3 3 2" xfId="21709" xr:uid="{DEEAD4D5-6738-4ECC-AAB0-57CBB74E98A3}"/>
    <cellStyle name="Millares 137 3 3 4" xfId="12620" xr:uid="{04B54633-20A6-4036-93A6-9078CD1B791F}"/>
    <cellStyle name="Millares 137 3 3 4 2" xfId="24684" xr:uid="{4A562B2C-95A7-46A7-86A9-F25E1BA9D7F3}"/>
    <cellStyle name="Millares 137 3 3 5" xfId="15757" xr:uid="{1F5AA7DD-4A19-445E-B95B-F166DAC84D0E}"/>
    <cellStyle name="Millares 137 3 4" xfId="4920" xr:uid="{B303AD1E-B430-4D88-9725-9DA2CB047457}"/>
    <cellStyle name="Millares 137 3 4 2" xfId="16984" xr:uid="{C3BBD183-5422-4D70-89C0-0D97670EEB8A}"/>
    <cellStyle name="Millares 137 3 5" xfId="7896" xr:uid="{4031F838-3A8C-46D8-92DE-9F44758A242A}"/>
    <cellStyle name="Millares 137 3 5 2" xfId="19960" xr:uid="{71EFF100-891B-49BD-8DAF-A8C7BD87AFBB}"/>
    <cellStyle name="Millares 137 3 6" xfId="10871" xr:uid="{649E3D83-FFC8-478F-888B-53D2FD61BA6D}"/>
    <cellStyle name="Millares 137 3 6 2" xfId="22935" xr:uid="{CCF65622-D52A-4A1E-A2D1-C1FACE4CCC07}"/>
    <cellStyle name="Millares 137 3 7" xfId="14008" xr:uid="{651D321C-FB31-4658-A70F-3AFEB66AF9BF}"/>
    <cellStyle name="Millares 137 4" xfId="1634" xr:uid="{575A1A4B-D0E8-4645-AD58-EC3A36C215CB}"/>
    <cellStyle name="Millares 137 4 2" xfId="4628" xr:uid="{F7D03C2D-ABBE-4E4B-BFCF-55E46C1D3970}"/>
    <cellStyle name="Millares 137 4 2 2" xfId="16692" xr:uid="{050830C6-6F82-4DFD-BB88-0EACA522D2CC}"/>
    <cellStyle name="Millares 137 4 3" xfId="7604" xr:uid="{50A2EA36-EADF-4F52-A51C-83D1E823B179}"/>
    <cellStyle name="Millares 137 4 3 2" xfId="19668" xr:uid="{AF5C4EA0-179E-426A-AC5E-D9D430C53A27}"/>
    <cellStyle name="Millares 137 4 4" xfId="10579" xr:uid="{0FD36FFC-DA67-464E-B766-5A5F374E82E0}"/>
    <cellStyle name="Millares 137 4 4 2" xfId="22643" xr:uid="{63979D99-AD8D-4A32-BD38-50DB6EB55C94}"/>
    <cellStyle name="Millares 137 4 5" xfId="13716" xr:uid="{F0AB8572-9EB7-4193-92CF-966C03FCE39F}"/>
    <cellStyle name="Millares 137 5" xfId="2527" xr:uid="{B88CD3D8-63B4-44D2-9C26-07345492F5A8}"/>
    <cellStyle name="Millares 137 5 2" xfId="5503" xr:uid="{685CB807-5CCF-4F11-928A-57BF3C562632}"/>
    <cellStyle name="Millares 137 5 2 2" xfId="17567" xr:uid="{E43E77E8-AE30-48E1-B0C5-5B44AA942222}"/>
    <cellStyle name="Millares 137 5 3" xfId="8479" xr:uid="{05EF2A63-8E4A-4796-84A2-D3282B5CCBF5}"/>
    <cellStyle name="Millares 137 5 3 2" xfId="20543" xr:uid="{9C0BDE26-B3CD-418B-A582-8322A206A4A0}"/>
    <cellStyle name="Millares 137 5 4" xfId="11454" xr:uid="{9C53AB9D-2186-4F25-AFD4-D546251ECF15}"/>
    <cellStyle name="Millares 137 5 4 2" xfId="23518" xr:uid="{8FB50713-B0E0-45E0-9981-786AE4DAA8F9}"/>
    <cellStyle name="Millares 137 5 5" xfId="14591" xr:uid="{C7EB7BC8-2AEA-46C5-820E-E5BADBC247FF}"/>
    <cellStyle name="Millares 137 6" xfId="3401" xr:uid="{32019F3D-B48A-4A89-9E15-F00680DA8D4C}"/>
    <cellStyle name="Millares 137 6 2" xfId="6377" xr:uid="{4A6E412A-3D4F-4649-86CD-F0DBB40CEE73}"/>
    <cellStyle name="Millares 137 6 2 2" xfId="18441" xr:uid="{8AA7596A-51EB-4506-AC65-F03A1E177317}"/>
    <cellStyle name="Millares 137 6 3" xfId="9353" xr:uid="{81968164-B279-4AAC-ADCB-7372F03E97C3}"/>
    <cellStyle name="Millares 137 6 3 2" xfId="21417" xr:uid="{804F469A-C65C-4B73-86E9-A8C648DD0576}"/>
    <cellStyle name="Millares 137 6 4" xfId="12328" xr:uid="{78047BBF-AC47-4E20-91A3-424BCDD0B227}"/>
    <cellStyle name="Millares 137 6 4 2" xfId="24392" xr:uid="{050BDCD2-402C-4DC3-A84D-9A2CDE819D39}"/>
    <cellStyle name="Millares 137 6 5" xfId="15465" xr:uid="{FABD535F-EB1D-41C2-9256-DF948CA5ADC6}"/>
    <cellStyle name="Millares 138" xfId="1281" xr:uid="{36F48727-50C8-4BF8-9859-C578B0939658}"/>
    <cellStyle name="Millares 138 2" xfId="2236" xr:uid="{C32A7B9D-E4C3-44B0-82F1-8E57927E775A}"/>
    <cellStyle name="Millares 138 2 2" xfId="3111" xr:uid="{EDF779BC-27DC-47F6-98C9-49DB500F465C}"/>
    <cellStyle name="Millares 138 2 2 2" xfId="6087" xr:uid="{E7CDEC34-C967-4F97-B73B-8B63C6781040}"/>
    <cellStyle name="Millares 138 2 2 2 2" xfId="18151" xr:uid="{7DBF9E08-0ACA-4FB8-BC5F-20C5B6EA5BE3}"/>
    <cellStyle name="Millares 138 2 2 3" xfId="9063" xr:uid="{9BC47C70-928A-4944-BE5D-DF2A136C58B8}"/>
    <cellStyle name="Millares 138 2 2 3 2" xfId="21127" xr:uid="{47A0D05F-62B1-4706-AA79-E56E41AD18B0}"/>
    <cellStyle name="Millares 138 2 2 4" xfId="12038" xr:uid="{9DA90512-EA69-4C1A-9732-78F6CD562A1F}"/>
    <cellStyle name="Millares 138 2 2 4 2" xfId="24102" xr:uid="{8E8A0983-100A-44DB-B293-1309F9EC12E6}"/>
    <cellStyle name="Millares 138 2 2 5" xfId="15175" xr:uid="{6CDB7C9D-BAA8-49C6-B3D7-9C88CE773CC9}"/>
    <cellStyle name="Millares 138 2 3" xfId="3985" xr:uid="{47564A1F-B7EB-4507-9A83-286ABF1B5DA6}"/>
    <cellStyle name="Millares 138 2 3 2" xfId="6961" xr:uid="{07729BC3-6493-4E58-97F9-5CFFD4C10205}"/>
    <cellStyle name="Millares 138 2 3 2 2" xfId="19025" xr:uid="{9E6C120A-4D90-41F1-B8AC-ADC6C6A323C6}"/>
    <cellStyle name="Millares 138 2 3 3" xfId="9937" xr:uid="{4C947E59-2BAE-4A16-8A57-687B5A75423A}"/>
    <cellStyle name="Millares 138 2 3 3 2" xfId="22001" xr:uid="{CCA93798-3D1D-4A47-B832-BA9A442765D8}"/>
    <cellStyle name="Millares 138 2 3 4" xfId="12912" xr:uid="{3E696289-3232-46E8-89EB-EA7F701DE078}"/>
    <cellStyle name="Millares 138 2 3 4 2" xfId="24976" xr:uid="{415BB597-F106-4FE6-80EE-B5ED65B30B83}"/>
    <cellStyle name="Millares 138 2 3 5" xfId="16049" xr:uid="{09ECBEA2-48D6-473A-A41B-3174B0C63101}"/>
    <cellStyle name="Millares 138 2 4" xfId="5212" xr:uid="{CA370963-775D-4439-897A-0278C0BBE17F}"/>
    <cellStyle name="Millares 138 2 4 2" xfId="17276" xr:uid="{3EFB2FE4-A276-43F7-98C7-FCEE1737ABA5}"/>
    <cellStyle name="Millares 138 2 5" xfId="8188" xr:uid="{8224C146-A60C-4541-AAB8-5A99C9C70327}"/>
    <cellStyle name="Millares 138 2 5 2" xfId="20252" xr:uid="{1C793C4F-CB99-4E84-B701-C8088E964FAC}"/>
    <cellStyle name="Millares 138 2 6" xfId="11163" xr:uid="{016E0068-A1D3-4E04-BC9A-057A154A7B49}"/>
    <cellStyle name="Millares 138 2 6 2" xfId="23227" xr:uid="{1D1D9D23-1B37-4D29-9032-BC38F557F09D}"/>
    <cellStyle name="Millares 138 2 7" xfId="14300" xr:uid="{45588DA3-2733-421C-A2F4-9472B899BC92}"/>
    <cellStyle name="Millares 138 3" xfId="1945" xr:uid="{8330F1D7-59F7-4204-836B-D333F0B7C803}"/>
    <cellStyle name="Millares 138 3 2" xfId="2820" xr:uid="{37E813F1-541A-4F69-A016-A07FF4A14B93}"/>
    <cellStyle name="Millares 138 3 2 2" xfId="5796" xr:uid="{EF9A1E84-1EA5-4991-A527-001585FDE6C4}"/>
    <cellStyle name="Millares 138 3 2 2 2" xfId="17860" xr:uid="{089C51F6-17FB-4E05-A11E-0BE0FF9C3521}"/>
    <cellStyle name="Millares 138 3 2 3" xfId="8772" xr:uid="{91D321E0-03EB-46FD-BD92-6C4CEAB1B477}"/>
    <cellStyle name="Millares 138 3 2 3 2" xfId="20836" xr:uid="{DB7E9DBE-7B45-4CF2-ABB9-73A022DBB579}"/>
    <cellStyle name="Millares 138 3 2 4" xfId="11747" xr:uid="{E7C0BBF6-3372-4697-A960-81F1CBE31696}"/>
    <cellStyle name="Millares 138 3 2 4 2" xfId="23811" xr:uid="{A31B5D9F-D0FE-4AE0-9914-E0CF3B744BD8}"/>
    <cellStyle name="Millares 138 3 2 5" xfId="14884" xr:uid="{A677D259-E261-4AB1-AFCF-B3012934020F}"/>
    <cellStyle name="Millares 138 3 3" xfId="3694" xr:uid="{F088A6C5-3358-4BDB-9AAD-9C17BAC4D4A5}"/>
    <cellStyle name="Millares 138 3 3 2" xfId="6670" xr:uid="{7194885E-7861-4D32-A618-EA4A93B45E1F}"/>
    <cellStyle name="Millares 138 3 3 2 2" xfId="18734" xr:uid="{08073A46-F88A-4236-A86C-01D0E057EA45}"/>
    <cellStyle name="Millares 138 3 3 3" xfId="9646" xr:uid="{A3979630-A192-4F5E-AA9B-FD5D1870FDB9}"/>
    <cellStyle name="Millares 138 3 3 3 2" xfId="21710" xr:uid="{DE5B2D40-1EC9-49C9-8598-FCAA812341EB}"/>
    <cellStyle name="Millares 138 3 3 4" xfId="12621" xr:uid="{01852EBB-7D70-435A-9CA3-FBD45077B0D4}"/>
    <cellStyle name="Millares 138 3 3 4 2" xfId="24685" xr:uid="{819883AE-D3FB-4189-8053-C7BA41D62A26}"/>
    <cellStyle name="Millares 138 3 3 5" xfId="15758" xr:uid="{DF94EF57-21ED-405B-A4F0-328548F5871B}"/>
    <cellStyle name="Millares 138 3 4" xfId="4921" xr:uid="{164EA632-0368-4E31-8E49-795350B31F74}"/>
    <cellStyle name="Millares 138 3 4 2" xfId="16985" xr:uid="{FCDD2042-0E02-4AAD-9338-D6D07929F14B}"/>
    <cellStyle name="Millares 138 3 5" xfId="7897" xr:uid="{F4266F53-BBBC-4E13-BFE0-685A32060F78}"/>
    <cellStyle name="Millares 138 3 5 2" xfId="19961" xr:uid="{9AC62426-BB63-40F0-815E-FBEF46148BF9}"/>
    <cellStyle name="Millares 138 3 6" xfId="10872" xr:uid="{54923086-0728-4A47-A059-DCC7D6398144}"/>
    <cellStyle name="Millares 138 3 6 2" xfId="22936" xr:uid="{168DD802-F109-4C05-B501-93A62BEFD58A}"/>
    <cellStyle name="Millares 138 3 7" xfId="14009" xr:uid="{E265B093-36DC-4F52-B5D5-72086793D621}"/>
    <cellStyle name="Millares 138 4" xfId="1635" xr:uid="{FD6E16CF-A1F4-4905-A0BF-D9A48D9BE029}"/>
    <cellStyle name="Millares 138 4 2" xfId="4629" xr:uid="{0DB54F95-99F4-4F6A-B6E7-77C9C87FB187}"/>
    <cellStyle name="Millares 138 4 2 2" xfId="16693" xr:uid="{8064A64A-9C10-468B-B119-6FB860ED0E97}"/>
    <cellStyle name="Millares 138 4 3" xfId="7605" xr:uid="{D1C15586-4876-43D4-8A1C-1321BF50A491}"/>
    <cellStyle name="Millares 138 4 3 2" xfId="19669" xr:uid="{FB9134F9-83AB-4B89-B374-93DB71DA0281}"/>
    <cellStyle name="Millares 138 4 4" xfId="10580" xr:uid="{78C79652-A7F7-4670-8EAD-2DDAE4DCBDAA}"/>
    <cellStyle name="Millares 138 4 4 2" xfId="22644" xr:uid="{685DCE3A-FB51-4D7F-8610-7ED93DD13602}"/>
    <cellStyle name="Millares 138 4 5" xfId="13717" xr:uid="{0919F40D-E436-4262-8767-B9594FC1DBE1}"/>
    <cellStyle name="Millares 138 5" xfId="2528" xr:uid="{100CD6C6-6BF1-4579-9735-343AF72E6512}"/>
    <cellStyle name="Millares 138 5 2" xfId="5504" xr:uid="{207A0E18-FA08-4890-ABC9-077DE22E7CAD}"/>
    <cellStyle name="Millares 138 5 2 2" xfId="17568" xr:uid="{81F39A41-AE14-4EAE-94F1-C87FE2F6A6AA}"/>
    <cellStyle name="Millares 138 5 3" xfId="8480" xr:uid="{DD2794CB-0488-4270-BF47-1204F34AE74E}"/>
    <cellStyle name="Millares 138 5 3 2" xfId="20544" xr:uid="{9B43D41C-D6A8-4EDB-AAC6-7DF4A3F935AC}"/>
    <cellStyle name="Millares 138 5 4" xfId="11455" xr:uid="{FE426AFC-781E-4711-BBFF-395044F211E5}"/>
    <cellStyle name="Millares 138 5 4 2" xfId="23519" xr:uid="{EADD01EC-D04F-49FE-8657-E7D6749C61BA}"/>
    <cellStyle name="Millares 138 5 5" xfId="14592" xr:uid="{D6842A04-CD5C-476F-A7BA-429433574C92}"/>
    <cellStyle name="Millares 138 6" xfId="3402" xr:uid="{F21E1471-3E82-4343-AD16-75CD6CAC00B8}"/>
    <cellStyle name="Millares 138 6 2" xfId="6378" xr:uid="{64E7F714-770E-416F-BDE9-9221AA013EEE}"/>
    <cellStyle name="Millares 138 6 2 2" xfId="18442" xr:uid="{7E22D16A-0545-43C0-97A7-1400213C7C90}"/>
    <cellStyle name="Millares 138 6 3" xfId="9354" xr:uid="{A8E7F272-5C59-474F-A3DC-6BC06994E05F}"/>
    <cellStyle name="Millares 138 6 3 2" xfId="21418" xr:uid="{40D0C239-8387-44B2-8FF4-5C5B226E1634}"/>
    <cellStyle name="Millares 138 6 4" xfId="12329" xr:uid="{1972878B-4F17-441F-BBD3-C8415B8587A7}"/>
    <cellStyle name="Millares 138 6 4 2" xfId="24393" xr:uid="{72DAA467-DFDB-4164-B897-7AFCA255AB08}"/>
    <cellStyle name="Millares 138 6 5" xfId="15466" xr:uid="{0A52151A-A795-4DF4-A7DB-EB6CC8E71C7A}"/>
    <cellStyle name="Millares 139" xfId="1282" xr:uid="{B959A855-B374-4A67-9F87-4F5E4FDF1EA9}"/>
    <cellStyle name="Millares 139 2" xfId="2237" xr:uid="{A4653209-3282-4BBE-8C9F-70A859F219F0}"/>
    <cellStyle name="Millares 139 2 2" xfId="3112" xr:uid="{2D7F80F8-3F7D-4A50-B9F3-35936B71B27A}"/>
    <cellStyle name="Millares 139 2 2 2" xfId="6088" xr:uid="{518A286E-47E7-4D23-A7E7-694EF9285835}"/>
    <cellStyle name="Millares 139 2 2 2 2" xfId="18152" xr:uid="{CF01803F-39F4-48ED-92BF-152C8E81E7AF}"/>
    <cellStyle name="Millares 139 2 2 3" xfId="9064" xr:uid="{200BB552-1684-4108-89DB-36E192E624C5}"/>
    <cellStyle name="Millares 139 2 2 3 2" xfId="21128" xr:uid="{18ED8491-2217-4F08-B89B-25B8E1480ADB}"/>
    <cellStyle name="Millares 139 2 2 4" xfId="12039" xr:uid="{8EC2C353-0D9E-4885-98C0-2068FC635935}"/>
    <cellStyle name="Millares 139 2 2 4 2" xfId="24103" xr:uid="{574CE3CD-E70A-4CC7-A28F-30C5954541F1}"/>
    <cellStyle name="Millares 139 2 2 5" xfId="15176" xr:uid="{75302D39-FB45-41DE-A7B7-791FB165F1DD}"/>
    <cellStyle name="Millares 139 2 3" xfId="3986" xr:uid="{A186F629-C55F-4612-A176-F7E94D319E46}"/>
    <cellStyle name="Millares 139 2 3 2" xfId="6962" xr:uid="{0B61E0A2-9B37-4056-B834-4351270F0705}"/>
    <cellStyle name="Millares 139 2 3 2 2" xfId="19026" xr:uid="{C7A5B2C7-2850-4FE9-BF39-56C2DFCA3BCA}"/>
    <cellStyle name="Millares 139 2 3 3" xfId="9938" xr:uid="{8D683E4F-70B1-4E29-B322-51E103E3B792}"/>
    <cellStyle name="Millares 139 2 3 3 2" xfId="22002" xr:uid="{099199B9-47C9-4ECB-A50A-F31070982476}"/>
    <cellStyle name="Millares 139 2 3 4" xfId="12913" xr:uid="{1A6A0F5B-AA0F-4064-A255-2644AF35A6EE}"/>
    <cellStyle name="Millares 139 2 3 4 2" xfId="24977" xr:uid="{DFAC1747-65F0-4190-B5A0-E9F475A55E5A}"/>
    <cellStyle name="Millares 139 2 3 5" xfId="16050" xr:uid="{754BA606-0AD3-42B5-B48E-992413D44FCF}"/>
    <cellStyle name="Millares 139 2 4" xfId="5213" xr:uid="{D04E0DD1-020D-4B7C-AEAD-892C0C6E7BA6}"/>
    <cellStyle name="Millares 139 2 4 2" xfId="17277" xr:uid="{3E642ED7-D238-4F79-A6A6-1CE0A441B6AE}"/>
    <cellStyle name="Millares 139 2 5" xfId="8189" xr:uid="{E54E0C4D-6190-4727-B7E5-EF8BE4794FF5}"/>
    <cellStyle name="Millares 139 2 5 2" xfId="20253" xr:uid="{4462D46A-148C-4BD3-A7A9-27E209E399F9}"/>
    <cellStyle name="Millares 139 2 6" xfId="11164" xr:uid="{0D1756A0-7424-4AAA-A720-31E823C23E10}"/>
    <cellStyle name="Millares 139 2 6 2" xfId="23228" xr:uid="{25B047DE-64D1-4D18-BA74-C59A2C5170A6}"/>
    <cellStyle name="Millares 139 2 7" xfId="14301" xr:uid="{4203B8CC-159C-451F-84DC-20CA25693F17}"/>
    <cellStyle name="Millares 139 3" xfId="1946" xr:uid="{32C413A8-C31C-4B41-8CE9-50C235C61C1A}"/>
    <cellStyle name="Millares 139 3 2" xfId="2821" xr:uid="{71C232DC-73AC-4B8E-94A8-6E9F47AAB9F7}"/>
    <cellStyle name="Millares 139 3 2 2" xfId="5797" xr:uid="{4479E4E3-3EA1-4896-8D29-0C0215D6A4C3}"/>
    <cellStyle name="Millares 139 3 2 2 2" xfId="17861" xr:uid="{8499C261-0B40-4B6C-871A-948BC64D6DD3}"/>
    <cellStyle name="Millares 139 3 2 3" xfId="8773" xr:uid="{C532013A-6B94-4B79-9F52-FA870417E569}"/>
    <cellStyle name="Millares 139 3 2 3 2" xfId="20837" xr:uid="{42669224-B163-41A2-AE46-BE8446AEAB21}"/>
    <cellStyle name="Millares 139 3 2 4" xfId="11748" xr:uid="{29EB0020-DAAC-4B91-8C8D-BFA4A53276D7}"/>
    <cellStyle name="Millares 139 3 2 4 2" xfId="23812" xr:uid="{E501AFBE-B00E-42E9-AC72-255F1677AEEB}"/>
    <cellStyle name="Millares 139 3 2 5" xfId="14885" xr:uid="{B2EAD986-4B62-4F17-A2A9-93D36FEE9C14}"/>
    <cellStyle name="Millares 139 3 3" xfId="3695" xr:uid="{AECB4FE7-E746-420C-BE93-12B7A9C51CAD}"/>
    <cellStyle name="Millares 139 3 3 2" xfId="6671" xr:uid="{712F148B-5E34-45D1-AF5A-0DC6A74C59E2}"/>
    <cellStyle name="Millares 139 3 3 2 2" xfId="18735" xr:uid="{29FCC229-3ACD-4028-9F20-9865E1184EAE}"/>
    <cellStyle name="Millares 139 3 3 3" xfId="9647" xr:uid="{59F25A4D-D7FE-41A3-8DB6-51219D73D92F}"/>
    <cellStyle name="Millares 139 3 3 3 2" xfId="21711" xr:uid="{A1AC78A5-215B-4DDF-8C4C-0FFE9CD6E876}"/>
    <cellStyle name="Millares 139 3 3 4" xfId="12622" xr:uid="{231876FE-5313-4709-9847-BBDEF4C61CEB}"/>
    <cellStyle name="Millares 139 3 3 4 2" xfId="24686" xr:uid="{9BCA6DC2-1AF4-4674-9590-C4BAD6A805FD}"/>
    <cellStyle name="Millares 139 3 3 5" xfId="15759" xr:uid="{327648BD-480A-4A17-B724-6BC69F9A9412}"/>
    <cellStyle name="Millares 139 3 4" xfId="4922" xr:uid="{6DA7E950-E9DC-4A3C-BCFF-68075D3DF0A6}"/>
    <cellStyle name="Millares 139 3 4 2" xfId="16986" xr:uid="{B26969CA-5E85-4CC6-9BF5-EFD4879A3898}"/>
    <cellStyle name="Millares 139 3 5" xfId="7898" xr:uid="{3526BAAE-62E5-429C-B3B6-05D794F2124F}"/>
    <cellStyle name="Millares 139 3 5 2" xfId="19962" xr:uid="{B277E597-B1DC-4A25-86DF-E841B4C11B4D}"/>
    <cellStyle name="Millares 139 3 6" xfId="10873" xr:uid="{12B4D77C-416D-4818-9F47-02E8BAAB279D}"/>
    <cellStyle name="Millares 139 3 6 2" xfId="22937" xr:uid="{C1E2C524-A1E2-4360-BCE9-38BAE5428033}"/>
    <cellStyle name="Millares 139 3 7" xfId="14010" xr:uid="{8CC913B6-C4A9-4664-92F2-B2128FA5732B}"/>
    <cellStyle name="Millares 139 4" xfId="1636" xr:uid="{F89E07FF-4AA9-48C7-9160-6F165C3EC4EC}"/>
    <cellStyle name="Millares 139 4 2" xfId="4630" xr:uid="{149E7E8F-6823-4751-82EB-23448CEC4434}"/>
    <cellStyle name="Millares 139 4 2 2" xfId="16694" xr:uid="{01E5DE1A-EE97-43FF-B05B-377853320E70}"/>
    <cellStyle name="Millares 139 4 3" xfId="7606" xr:uid="{CA2EC031-C03E-4632-9C48-8CD293772168}"/>
    <cellStyle name="Millares 139 4 3 2" xfId="19670" xr:uid="{B709FC47-FDDF-4042-BDC5-490F0A1E4FDB}"/>
    <cellStyle name="Millares 139 4 4" xfId="10581" xr:uid="{F1C05CF7-87BC-4DC7-AE42-6283395D96B6}"/>
    <cellStyle name="Millares 139 4 4 2" xfId="22645" xr:uid="{FCD4801A-392F-4042-926C-3CD07084EA1C}"/>
    <cellStyle name="Millares 139 4 5" xfId="13718" xr:uid="{63576CC0-4902-4F09-8B6F-51964081F844}"/>
    <cellStyle name="Millares 139 5" xfId="2529" xr:uid="{B31237A9-83F7-46E6-B827-2144FA83CA6B}"/>
    <cellStyle name="Millares 139 5 2" xfId="5505" xr:uid="{190B5EA4-CFC4-4BCE-B418-8D0B1D236C5A}"/>
    <cellStyle name="Millares 139 5 2 2" xfId="17569" xr:uid="{C0467072-5EED-4AF1-AA58-DD64788CF9F9}"/>
    <cellStyle name="Millares 139 5 3" xfId="8481" xr:uid="{1551A0DC-FF95-483E-A140-FDD2582956E2}"/>
    <cellStyle name="Millares 139 5 3 2" xfId="20545" xr:uid="{296295CB-BCC2-4811-A85C-EC7E69833706}"/>
    <cellStyle name="Millares 139 5 4" xfId="11456" xr:uid="{9D4D72B8-2E07-41C8-9A0F-43EF9F5DFBD3}"/>
    <cellStyle name="Millares 139 5 4 2" xfId="23520" xr:uid="{0EBB81E4-0E31-4B8E-875C-4B49142DACEA}"/>
    <cellStyle name="Millares 139 5 5" xfId="14593" xr:uid="{501B90CD-A3BB-4DA4-AE91-893D59D14636}"/>
    <cellStyle name="Millares 139 6" xfId="3403" xr:uid="{912D34EE-9A0D-4137-938E-A5924C604B76}"/>
    <cellStyle name="Millares 139 6 2" xfId="6379" xr:uid="{9806C801-22CF-4372-9A2A-34190F5A239E}"/>
    <cellStyle name="Millares 139 6 2 2" xfId="18443" xr:uid="{FF2081D9-97DD-4336-A5B1-97CDED4AB900}"/>
    <cellStyle name="Millares 139 6 3" xfId="9355" xr:uid="{9DEDBD07-0926-4BD1-A90E-C8A0D15E8354}"/>
    <cellStyle name="Millares 139 6 3 2" xfId="21419" xr:uid="{7392565E-1879-44F2-B9D7-F372E5DBD8A1}"/>
    <cellStyle name="Millares 139 6 4" xfId="12330" xr:uid="{0170628F-EAA8-4CCF-B7CD-4641999D38DC}"/>
    <cellStyle name="Millares 139 6 4 2" xfId="24394" xr:uid="{5E2D1EC7-A324-4BC5-A106-B1C766C8E734}"/>
    <cellStyle name="Millares 139 6 5" xfId="15467" xr:uid="{D287EF21-417D-493E-9ADA-5181AA0C802E}"/>
    <cellStyle name="Millares 14" xfId="348" xr:uid="{00000000-0005-0000-0000-00007D010000}"/>
    <cellStyle name="Millares 14 2" xfId="713" xr:uid="{00000000-0005-0000-0000-00007E010000}"/>
    <cellStyle name="Millares 140" xfId="1283" xr:uid="{354E0195-EEB7-4CA5-B77F-D36B8B39E946}"/>
    <cellStyle name="Millares 140 2" xfId="2238" xr:uid="{0F4092E8-8228-4A89-B33E-1D91F62BB131}"/>
    <cellStyle name="Millares 140 2 2" xfId="3113" xr:uid="{2F38F550-2C1C-4089-A40C-094B3D4C4F30}"/>
    <cellStyle name="Millares 140 2 2 2" xfId="6089" xr:uid="{F2428189-3013-46A0-B0E9-42A995D87296}"/>
    <cellStyle name="Millares 140 2 2 2 2" xfId="18153" xr:uid="{804B47B8-C6CD-4800-AEB6-D01E35495FC1}"/>
    <cellStyle name="Millares 140 2 2 3" xfId="9065" xr:uid="{4AC4F708-7AD8-4464-9EE4-EDBAC9F2E373}"/>
    <cellStyle name="Millares 140 2 2 3 2" xfId="21129" xr:uid="{E55B6E1A-A1F5-420E-9CD0-6A3C1219A03F}"/>
    <cellStyle name="Millares 140 2 2 4" xfId="12040" xr:uid="{22D25542-566F-4C52-BB7F-66A471EF48C7}"/>
    <cellStyle name="Millares 140 2 2 4 2" xfId="24104" xr:uid="{D5B9D0CE-5A8B-4737-85D9-0248D0197EEB}"/>
    <cellStyle name="Millares 140 2 2 5" xfId="15177" xr:uid="{72AFAB27-FBD7-4EAB-AB5E-A3466499D92A}"/>
    <cellStyle name="Millares 140 2 3" xfId="3987" xr:uid="{90B1E183-C550-47CE-BFBE-43C2306F357F}"/>
    <cellStyle name="Millares 140 2 3 2" xfId="6963" xr:uid="{FE06F761-2118-43BA-8751-24314267E927}"/>
    <cellStyle name="Millares 140 2 3 2 2" xfId="19027" xr:uid="{0EF6E342-4DF6-44D7-BDB8-B6E818CFC309}"/>
    <cellStyle name="Millares 140 2 3 3" xfId="9939" xr:uid="{6C439063-40D7-4572-8DC9-685C41517191}"/>
    <cellStyle name="Millares 140 2 3 3 2" xfId="22003" xr:uid="{F8BD85E7-5C80-4229-BB63-00781E9D1C9D}"/>
    <cellStyle name="Millares 140 2 3 4" xfId="12914" xr:uid="{F986E662-682A-4220-A4AE-3DED7AD12CD5}"/>
    <cellStyle name="Millares 140 2 3 4 2" xfId="24978" xr:uid="{D45BE468-B4B5-4F23-8EFE-20E9045B2523}"/>
    <cellStyle name="Millares 140 2 3 5" xfId="16051" xr:uid="{8F84CC42-ADB0-42BD-B9B5-B80049131102}"/>
    <cellStyle name="Millares 140 2 4" xfId="5214" xr:uid="{9D2A69A6-5158-4535-B998-A94698AA1226}"/>
    <cellStyle name="Millares 140 2 4 2" xfId="17278" xr:uid="{D8F4ABDB-BF6E-414B-8973-89424AFBDD66}"/>
    <cellStyle name="Millares 140 2 5" xfId="8190" xr:uid="{5D13CCA9-67ED-4007-A370-E841689BF788}"/>
    <cellStyle name="Millares 140 2 5 2" xfId="20254" xr:uid="{220F5DC3-E0F9-43E9-A2DA-1C0F65DEFF55}"/>
    <cellStyle name="Millares 140 2 6" xfId="11165" xr:uid="{BB3F1BB3-E548-46D5-8731-F83C516E4115}"/>
    <cellStyle name="Millares 140 2 6 2" xfId="23229" xr:uid="{B9A24A70-2274-41DF-B8F2-0497D32E42EE}"/>
    <cellStyle name="Millares 140 2 7" xfId="14302" xr:uid="{17B81784-6AA3-4F63-8722-ED7233A4866E}"/>
    <cellStyle name="Millares 140 3" xfId="1947" xr:uid="{38F4477C-A2A1-4A14-9AC8-85D65A973552}"/>
    <cellStyle name="Millares 140 3 2" xfId="2822" xr:uid="{BDAE3D82-186F-4AB5-B3E7-0F821D3D5435}"/>
    <cellStyle name="Millares 140 3 2 2" xfId="5798" xr:uid="{2DC9445F-253B-41F3-96B8-6FEE3D5C79A5}"/>
    <cellStyle name="Millares 140 3 2 2 2" xfId="17862" xr:uid="{FAA3286C-3362-4563-8909-617AC743259B}"/>
    <cellStyle name="Millares 140 3 2 3" xfId="8774" xr:uid="{BF3ECF83-0BC1-43C6-BDAB-D6D676E278C1}"/>
    <cellStyle name="Millares 140 3 2 3 2" xfId="20838" xr:uid="{394C9395-9C8B-42C6-8767-5FA3FE5128E1}"/>
    <cellStyle name="Millares 140 3 2 4" xfId="11749" xr:uid="{EDFEDBBD-D61C-4CAF-90E5-9C89130036C6}"/>
    <cellStyle name="Millares 140 3 2 4 2" xfId="23813" xr:uid="{D91459EF-5303-4168-AD3E-3295CB6A8488}"/>
    <cellStyle name="Millares 140 3 2 5" xfId="14886" xr:uid="{C3BA848A-2B93-40F5-BFAD-4D5AAC1DF969}"/>
    <cellStyle name="Millares 140 3 3" xfId="3696" xr:uid="{F4846080-3EA4-4558-848A-ECE5E8562609}"/>
    <cellStyle name="Millares 140 3 3 2" xfId="6672" xr:uid="{928546B9-A45E-4624-AC1B-41115CED910F}"/>
    <cellStyle name="Millares 140 3 3 2 2" xfId="18736" xr:uid="{D679FDFA-763C-42C7-9DE5-EC9DD6F6E8A1}"/>
    <cellStyle name="Millares 140 3 3 3" xfId="9648" xr:uid="{726089EF-6B31-49CA-9B3F-7A550E7AA749}"/>
    <cellStyle name="Millares 140 3 3 3 2" xfId="21712" xr:uid="{33E8B3A7-2905-46C1-A9CB-E2D25D37FAC3}"/>
    <cellStyle name="Millares 140 3 3 4" xfId="12623" xr:uid="{33ACDC6D-43C9-4D93-AB57-9C140526918C}"/>
    <cellStyle name="Millares 140 3 3 4 2" xfId="24687" xr:uid="{7392637D-4EF0-4F0F-87BF-EABD3AB21A16}"/>
    <cellStyle name="Millares 140 3 3 5" xfId="15760" xr:uid="{FB6E86A5-FE49-4C02-98A1-3E1EF142618B}"/>
    <cellStyle name="Millares 140 3 4" xfId="4923" xr:uid="{C0DAA509-ED61-4BA1-86AF-E9C2A48753FA}"/>
    <cellStyle name="Millares 140 3 4 2" xfId="16987" xr:uid="{6FE5EA4D-4771-4FF8-A271-AA1364870F57}"/>
    <cellStyle name="Millares 140 3 5" xfId="7899" xr:uid="{3354CB18-66F8-41C2-92A7-2A83D60D78A0}"/>
    <cellStyle name="Millares 140 3 5 2" xfId="19963" xr:uid="{BDAE16A6-636E-41A1-BFD3-4893F8555FEA}"/>
    <cellStyle name="Millares 140 3 6" xfId="10874" xr:uid="{44FD8936-F585-439C-8D1C-EBEDB24DFBD2}"/>
    <cellStyle name="Millares 140 3 6 2" xfId="22938" xr:uid="{12F2A8E8-B804-46F8-9487-C0EEDFDF666D}"/>
    <cellStyle name="Millares 140 3 7" xfId="14011" xr:uid="{644DC875-C74B-4612-982B-AEC84689BBCF}"/>
    <cellStyle name="Millares 140 4" xfId="1637" xr:uid="{201EC6AB-5245-494D-81B6-458BA189B599}"/>
    <cellStyle name="Millares 140 4 2" xfId="4631" xr:uid="{8899A6D5-2881-4604-84C7-515C720B75BE}"/>
    <cellStyle name="Millares 140 4 2 2" xfId="16695" xr:uid="{3A232A89-FA9E-451F-BAEF-261032BFA6E2}"/>
    <cellStyle name="Millares 140 4 3" xfId="7607" xr:uid="{E1D72CF2-0D01-45B3-90EC-727C83E43789}"/>
    <cellStyle name="Millares 140 4 3 2" xfId="19671" xr:uid="{49285941-B5A8-4843-A333-16C229E815DB}"/>
    <cellStyle name="Millares 140 4 4" xfId="10582" xr:uid="{87BE28C0-41E4-4648-86F8-95824448F94F}"/>
    <cellStyle name="Millares 140 4 4 2" xfId="22646" xr:uid="{CB958C99-B9F2-46AD-BC94-59B7F76C696F}"/>
    <cellStyle name="Millares 140 4 5" xfId="13719" xr:uid="{DDC684E4-36ED-4778-BF6A-53B8BC1F032E}"/>
    <cellStyle name="Millares 140 5" xfId="2530" xr:uid="{DB549979-C2E8-4D13-BB96-0ED9225356FF}"/>
    <cellStyle name="Millares 140 5 2" xfId="5506" xr:uid="{2AC8B859-ABA9-490A-8457-8AECA4185B55}"/>
    <cellStyle name="Millares 140 5 2 2" xfId="17570" xr:uid="{144CA2B6-4CCB-4B7C-918E-46A899897BE4}"/>
    <cellStyle name="Millares 140 5 3" xfId="8482" xr:uid="{CD88800B-3AFA-423A-9813-D81835C0BE27}"/>
    <cellStyle name="Millares 140 5 3 2" xfId="20546" xr:uid="{9022BAD0-727C-493B-ABBC-C47A0EB93887}"/>
    <cellStyle name="Millares 140 5 4" xfId="11457" xr:uid="{F7CA1EE0-6B5B-413B-933C-8873198B02A2}"/>
    <cellStyle name="Millares 140 5 4 2" xfId="23521" xr:uid="{8A447FD4-F91A-49C8-944E-C43302548CA5}"/>
    <cellStyle name="Millares 140 5 5" xfId="14594" xr:uid="{571C5F74-BCF9-4EE8-A0D1-4691193389B9}"/>
    <cellStyle name="Millares 140 6" xfId="3404" xr:uid="{B0AF84AC-1815-45C1-8C10-59496CFC7687}"/>
    <cellStyle name="Millares 140 6 2" xfId="6380" xr:uid="{7A356EE9-62DC-4944-AEEB-BCD1E305772D}"/>
    <cellStyle name="Millares 140 6 2 2" xfId="18444" xr:uid="{47D206B6-6E2E-4CDC-B8B0-FBD0F071291F}"/>
    <cellStyle name="Millares 140 6 3" xfId="9356" xr:uid="{2AD53CAF-35E5-4129-98F0-A633262EAC19}"/>
    <cellStyle name="Millares 140 6 3 2" xfId="21420" xr:uid="{B7973A8E-94D7-4935-99EF-117DB14E7497}"/>
    <cellStyle name="Millares 140 6 4" xfId="12331" xr:uid="{6531295B-42FC-417D-BF77-06B7279A9E36}"/>
    <cellStyle name="Millares 140 6 4 2" xfId="24395" xr:uid="{9ECB5D5A-DDC3-4774-B5B0-77A41DF5BAC1}"/>
    <cellStyle name="Millares 140 6 5" xfId="15468" xr:uid="{F14639A9-128B-47D2-8511-0114118BB99C}"/>
    <cellStyle name="Millares 140 7" xfId="13428" xr:uid="{6961BC89-A5B4-45FB-92FB-92B143FD9D2E}"/>
    <cellStyle name="Millares 141" xfId="1638" xr:uid="{E679F0EB-4A45-4D28-BA1E-E11794C5ED8D}"/>
    <cellStyle name="Millares 141 2" xfId="2239" xr:uid="{78FB78A1-CD17-45DF-938D-0B307A023786}"/>
    <cellStyle name="Millares 141 2 2" xfId="3114" xr:uid="{F940DB8E-60BA-4159-AA23-CABC7A238C31}"/>
    <cellStyle name="Millares 141 2 2 2" xfId="6090" xr:uid="{5F6EF515-9469-486E-83F2-2696DE45CAA5}"/>
    <cellStyle name="Millares 141 2 2 2 2" xfId="18154" xr:uid="{F365FBDC-3199-4DA4-8D89-3E71A87C3513}"/>
    <cellStyle name="Millares 141 2 2 3" xfId="9066" xr:uid="{AB38AD5D-E3B6-4ECB-8105-924B663B617A}"/>
    <cellStyle name="Millares 141 2 2 3 2" xfId="21130" xr:uid="{71F3B409-FDF7-49BC-9CBE-9E37CF05737E}"/>
    <cellStyle name="Millares 141 2 2 4" xfId="12041" xr:uid="{B7058E68-9556-4B79-AF67-FE308E6E7E1E}"/>
    <cellStyle name="Millares 141 2 2 4 2" xfId="24105" xr:uid="{F42549EE-2A77-4966-9EBA-CF3A0F5CFA4E}"/>
    <cellStyle name="Millares 141 2 2 5" xfId="15178" xr:uid="{35429179-F0C4-4FC6-A9E0-42EFAFA41FE4}"/>
    <cellStyle name="Millares 141 2 3" xfId="3988" xr:uid="{8FDA190F-0763-4E13-8081-BB7A07E2F03A}"/>
    <cellStyle name="Millares 141 2 3 2" xfId="6964" xr:uid="{01887E60-8ACF-499D-9E7A-E7883766E74C}"/>
    <cellStyle name="Millares 141 2 3 2 2" xfId="19028" xr:uid="{DF872A1A-9826-4F44-BB74-BA359284AA1B}"/>
    <cellStyle name="Millares 141 2 3 3" xfId="9940" xr:uid="{1EDBB04A-FE05-4B1C-9856-E8739BAC6CF8}"/>
    <cellStyle name="Millares 141 2 3 3 2" xfId="22004" xr:uid="{84AF42CC-CB18-458D-8E52-9D6570B0BE03}"/>
    <cellStyle name="Millares 141 2 3 4" xfId="12915" xr:uid="{288D5427-5A34-47F0-B562-F0C0B75F3E93}"/>
    <cellStyle name="Millares 141 2 3 4 2" xfId="24979" xr:uid="{8D26EAAB-1701-4847-91F5-26B80577FE8C}"/>
    <cellStyle name="Millares 141 2 3 5" xfId="16052" xr:uid="{4F7235C8-FC74-4D2E-A638-484C9144BA56}"/>
    <cellStyle name="Millares 141 2 4" xfId="5215" xr:uid="{846C7ADC-A5C2-44E3-83A6-0F1E66169438}"/>
    <cellStyle name="Millares 141 2 4 2" xfId="17279" xr:uid="{1F68306C-94D2-4C62-9125-5D938766647B}"/>
    <cellStyle name="Millares 141 2 5" xfId="8191" xr:uid="{E0850F1D-08B9-41E3-84D8-C30008FE8A3A}"/>
    <cellStyle name="Millares 141 2 5 2" xfId="20255" xr:uid="{D76FCD61-AA2F-41A1-B4E9-10E25E7A57BB}"/>
    <cellStyle name="Millares 141 2 6" xfId="11166" xr:uid="{D512F8A5-44F6-454F-AB66-E64810FCEC1D}"/>
    <cellStyle name="Millares 141 2 6 2" xfId="23230" xr:uid="{645C9D06-0DF6-45CF-960A-DF9BF77076FD}"/>
    <cellStyle name="Millares 141 2 7" xfId="14303" xr:uid="{B55DE594-FE11-4149-B1A0-5493FE60937F}"/>
    <cellStyle name="Millares 141 3" xfId="1948" xr:uid="{EEFB477C-EDEB-4C54-9E0B-5ACEE8E2ACA2}"/>
    <cellStyle name="Millares 141 3 2" xfId="2823" xr:uid="{4C6284A1-3D18-4EF9-8B41-A2ED8CB4F388}"/>
    <cellStyle name="Millares 141 3 2 2" xfId="5799" xr:uid="{6BF94E12-7A6A-4670-9BAF-D4203D99273F}"/>
    <cellStyle name="Millares 141 3 2 2 2" xfId="17863" xr:uid="{31C02CA3-C0E9-4B60-BA8D-A3EF1D78D684}"/>
    <cellStyle name="Millares 141 3 2 3" xfId="8775" xr:uid="{EED476C5-6258-43C0-A73D-F55DC4CA6AFB}"/>
    <cellStyle name="Millares 141 3 2 3 2" xfId="20839" xr:uid="{18A5B5D6-335B-450D-BF01-7CC9FA63565E}"/>
    <cellStyle name="Millares 141 3 2 4" xfId="11750" xr:uid="{FCA8F0FF-D077-410F-95CB-777DD0FFA84E}"/>
    <cellStyle name="Millares 141 3 2 4 2" xfId="23814" xr:uid="{A4334F50-9617-42EE-8D39-BB14C3A88654}"/>
    <cellStyle name="Millares 141 3 2 5" xfId="14887" xr:uid="{E5399626-37C5-4F02-A7DF-75A9541C35B4}"/>
    <cellStyle name="Millares 141 3 3" xfId="3697" xr:uid="{55E7654E-73A9-4F7B-A54F-D3BA58E6CDBC}"/>
    <cellStyle name="Millares 141 3 3 2" xfId="6673" xr:uid="{31BA1A30-4F63-4C9D-A68B-6513D8E6A655}"/>
    <cellStyle name="Millares 141 3 3 2 2" xfId="18737" xr:uid="{A8137B48-201A-4F83-B3CD-E0405EC47561}"/>
    <cellStyle name="Millares 141 3 3 3" xfId="9649" xr:uid="{3FE6C794-83CE-4707-B1E5-20FB01E8D5C3}"/>
    <cellStyle name="Millares 141 3 3 3 2" xfId="21713" xr:uid="{C21F6FA7-9A42-4FCF-8DA5-C25050D19C2D}"/>
    <cellStyle name="Millares 141 3 3 4" xfId="12624" xr:uid="{451F813D-6EA7-43B0-82B4-CBD138907FB8}"/>
    <cellStyle name="Millares 141 3 3 4 2" xfId="24688" xr:uid="{AE420B08-33CF-4086-85BE-DD821D576B60}"/>
    <cellStyle name="Millares 141 3 3 5" xfId="15761" xr:uid="{D574DB3C-E3FD-489B-A8A6-511BB639D5D0}"/>
    <cellStyle name="Millares 141 3 4" xfId="4924" xr:uid="{61B626FB-FFEF-4FAF-AF35-9D79070120B3}"/>
    <cellStyle name="Millares 141 3 4 2" xfId="16988" xr:uid="{066E873A-E338-463D-903D-03F053B487B5}"/>
    <cellStyle name="Millares 141 3 5" xfId="7900" xr:uid="{CA29BFD9-C87E-4650-8E13-74EC8A7AC773}"/>
    <cellStyle name="Millares 141 3 5 2" xfId="19964" xr:uid="{19A7E82F-5418-4CDB-A980-8DF09E48E42C}"/>
    <cellStyle name="Millares 141 3 6" xfId="10875" xr:uid="{D3A01473-E6BF-44E2-AEFE-59A87A67B33C}"/>
    <cellStyle name="Millares 141 3 6 2" xfId="22939" xr:uid="{18A7F140-503B-4FA1-9FE7-18B6E33F5E0C}"/>
    <cellStyle name="Millares 141 3 7" xfId="14012" xr:uid="{8C3EF2F0-5E0B-4A73-80CA-78FBB0EB10A6}"/>
    <cellStyle name="Millares 141 4" xfId="2531" xr:uid="{7462D64D-DBDD-49C7-B9CA-43E91975C71A}"/>
    <cellStyle name="Millares 141 4 2" xfId="5507" xr:uid="{470F54CF-4518-4A96-A36D-4BD151886951}"/>
    <cellStyle name="Millares 141 4 2 2" xfId="17571" xr:uid="{A82FEF86-E5A5-4095-8E08-2ABDF8A05456}"/>
    <cellStyle name="Millares 141 4 3" xfId="8483" xr:uid="{77CE2CBA-E007-412D-BB39-0A00A3812944}"/>
    <cellStyle name="Millares 141 4 3 2" xfId="20547" xr:uid="{230608F7-9DC7-4EC5-9F74-F6B9618FA4DB}"/>
    <cellStyle name="Millares 141 4 4" xfId="11458" xr:uid="{75A5D25F-ADB5-48F4-8C11-62EE6270FE9B}"/>
    <cellStyle name="Millares 141 4 4 2" xfId="23522" xr:uid="{04127D05-8B29-44FD-A83F-AE07B2E765CB}"/>
    <cellStyle name="Millares 141 4 5" xfId="14595" xr:uid="{5A03867F-ECC3-4EFB-BBE8-22FD61214099}"/>
    <cellStyle name="Millares 141 5" xfId="3405" xr:uid="{2741D040-F7F8-462C-B18C-3CD83B07FD9D}"/>
    <cellStyle name="Millares 141 5 2" xfId="6381" xr:uid="{F65F2E52-9A8D-41C0-ABAC-BC88908A490C}"/>
    <cellStyle name="Millares 141 5 2 2" xfId="18445" xr:uid="{865F18DF-C543-40B6-AAAA-06117E78604D}"/>
    <cellStyle name="Millares 141 5 3" xfId="9357" xr:uid="{B11B89A5-DEA4-4B91-80D8-FF1A37EFABF9}"/>
    <cellStyle name="Millares 141 5 3 2" xfId="21421" xr:uid="{2F4A5B26-CB11-4A30-947D-D03992F275A1}"/>
    <cellStyle name="Millares 141 5 4" xfId="12332" xr:uid="{0B9FD2EF-6312-4B97-BCA0-5A39F8C4F79B}"/>
    <cellStyle name="Millares 141 5 4 2" xfId="24396" xr:uid="{2648A0C9-3394-44E3-AEF6-02ECF76C74C5}"/>
    <cellStyle name="Millares 141 5 5" xfId="15469" xr:uid="{37A5EDDC-3F8E-4E85-B7C1-56CC2753B6D1}"/>
    <cellStyle name="Millares 141 6" xfId="4632" xr:uid="{2143E40B-628F-4128-AEC7-84E51C09B07E}"/>
    <cellStyle name="Millares 141 6 2" xfId="16696" xr:uid="{69851B9C-637D-40F2-B7B7-ECBF766C927C}"/>
    <cellStyle name="Millares 141 7" xfId="7608" xr:uid="{4CCA8AFC-F5AD-4BEA-84E6-841D782DF710}"/>
    <cellStyle name="Millares 141 7 2" xfId="19672" xr:uid="{0111FEA1-30EA-47B3-98A2-BDF4C219AD4E}"/>
    <cellStyle name="Millares 141 8" xfId="10583" xr:uid="{0050E1C1-6459-4A55-A9A0-4842F09E3516}"/>
    <cellStyle name="Millares 141 8 2" xfId="22647" xr:uid="{28B69E0B-820E-4467-90E7-A709139CFA89}"/>
    <cellStyle name="Millares 141 9" xfId="13720" xr:uid="{85D4144C-DF16-4EE4-850C-3904E067DE3B}"/>
    <cellStyle name="Millares 142" xfId="1639" xr:uid="{685C9C3B-5728-4875-A322-9593C8C82EEE}"/>
    <cellStyle name="Millares 142 2" xfId="2240" xr:uid="{A72F1F8F-047A-4604-80E2-90886701804A}"/>
    <cellStyle name="Millares 142 2 2" xfId="3115" xr:uid="{0C1E332F-48A8-4BD9-A495-39F324EEE7CA}"/>
    <cellStyle name="Millares 142 2 2 2" xfId="6091" xr:uid="{DCE8F8EE-E357-4983-BFE5-E5B37274FF6A}"/>
    <cellStyle name="Millares 142 2 2 2 2" xfId="18155" xr:uid="{505278B9-6F6A-4143-AC8E-B173EBA9338D}"/>
    <cellStyle name="Millares 142 2 2 3" xfId="9067" xr:uid="{B06A22BE-97B9-4AFE-A861-F145BAAD204F}"/>
    <cellStyle name="Millares 142 2 2 3 2" xfId="21131" xr:uid="{635EDAD3-6A47-4B4B-AA28-8F59323E2C64}"/>
    <cellStyle name="Millares 142 2 2 4" xfId="12042" xr:uid="{FE915751-AA97-49BD-A641-96525D3C9FE3}"/>
    <cellStyle name="Millares 142 2 2 4 2" xfId="24106" xr:uid="{52F4BC50-B336-4034-B4C4-391B64DF031A}"/>
    <cellStyle name="Millares 142 2 2 5" xfId="15179" xr:uid="{3ED4A776-9A35-4BB9-B04A-B070BBCCE8A8}"/>
    <cellStyle name="Millares 142 2 3" xfId="3989" xr:uid="{D4317878-73E5-4C37-9B45-33F42E1ECA92}"/>
    <cellStyle name="Millares 142 2 3 2" xfId="6965" xr:uid="{9D3C5032-22C8-43D2-984D-804DD2026D9D}"/>
    <cellStyle name="Millares 142 2 3 2 2" xfId="19029" xr:uid="{8C6A3395-79A8-4C81-8AA6-3761EB489D1F}"/>
    <cellStyle name="Millares 142 2 3 3" xfId="9941" xr:uid="{2F6E50BC-C2BD-4A69-884B-0D683268D727}"/>
    <cellStyle name="Millares 142 2 3 3 2" xfId="22005" xr:uid="{E51B1CCD-6E86-41E6-956F-F1EA09DC165D}"/>
    <cellStyle name="Millares 142 2 3 4" xfId="12916" xr:uid="{840DE922-0AF5-455E-801C-7BD6A36E92BD}"/>
    <cellStyle name="Millares 142 2 3 4 2" xfId="24980" xr:uid="{DA7FCC40-8AB9-4C8C-B5A5-52346FA42DA3}"/>
    <cellStyle name="Millares 142 2 3 5" xfId="16053" xr:uid="{93F414F4-CC2C-4DB4-916A-7D6804DB6234}"/>
    <cellStyle name="Millares 142 2 4" xfId="5216" xr:uid="{BBF6ED2D-BA9C-4CB0-9AB3-E6FE96D25A36}"/>
    <cellStyle name="Millares 142 2 4 2" xfId="17280" xr:uid="{7E7D4F8B-AEB4-416C-91E1-6F21109D7534}"/>
    <cellStyle name="Millares 142 2 5" xfId="8192" xr:uid="{2AD2BDBF-2EAA-41FB-B315-50B2B4A51C7D}"/>
    <cellStyle name="Millares 142 2 5 2" xfId="20256" xr:uid="{9C68220F-C004-4158-BC5F-C83E4B249C29}"/>
    <cellStyle name="Millares 142 2 6" xfId="11167" xr:uid="{6C8AC592-D82C-42EB-ACC4-43875B649367}"/>
    <cellStyle name="Millares 142 2 6 2" xfId="23231" xr:uid="{174777E6-8921-48A9-BF24-1CE564BB2ADE}"/>
    <cellStyle name="Millares 142 2 7" xfId="14304" xr:uid="{4C957D19-1B22-4910-9392-A4A38D267D2C}"/>
    <cellStyle name="Millares 142 3" xfId="1949" xr:uid="{A5502739-B926-40D7-BC85-73CE3E6A0146}"/>
    <cellStyle name="Millares 142 3 2" xfId="2824" xr:uid="{9AFBF40A-F572-42FD-B777-E86CFCFE18DF}"/>
    <cellStyle name="Millares 142 3 2 2" xfId="5800" xr:uid="{2225E68C-A5E2-4D4A-AA3F-73B0233B827D}"/>
    <cellStyle name="Millares 142 3 2 2 2" xfId="17864" xr:uid="{3D67110F-93AE-4ACD-B5F4-8232BFBF68F1}"/>
    <cellStyle name="Millares 142 3 2 3" xfId="8776" xr:uid="{435D150D-D695-452B-8C6B-7664C55B5783}"/>
    <cellStyle name="Millares 142 3 2 3 2" xfId="20840" xr:uid="{6C7B13C1-F548-4EAE-BBEF-144AF3102DE5}"/>
    <cellStyle name="Millares 142 3 2 4" xfId="11751" xr:uid="{2C09AFDC-FB63-4325-ABA5-6840ECBE3F8B}"/>
    <cellStyle name="Millares 142 3 2 4 2" xfId="23815" xr:uid="{154F3811-A7A7-4F25-841B-79977784DEFE}"/>
    <cellStyle name="Millares 142 3 2 5" xfId="14888" xr:uid="{AC0C004B-9539-40AF-9A8C-DB713F6D9C77}"/>
    <cellStyle name="Millares 142 3 3" xfId="3698" xr:uid="{4ACBAB4B-678C-4D99-889C-3EA114548483}"/>
    <cellStyle name="Millares 142 3 3 2" xfId="6674" xr:uid="{414D539B-0E16-4156-9600-FEEF862F349A}"/>
    <cellStyle name="Millares 142 3 3 2 2" xfId="18738" xr:uid="{67A5C5DB-D543-42EE-B469-7348EA417267}"/>
    <cellStyle name="Millares 142 3 3 3" xfId="9650" xr:uid="{FACA801F-8A1B-47B8-832D-0E3B0FA79A6F}"/>
    <cellStyle name="Millares 142 3 3 3 2" xfId="21714" xr:uid="{E7727719-FA98-4161-8315-7DCC18C30688}"/>
    <cellStyle name="Millares 142 3 3 4" xfId="12625" xr:uid="{E0F0E71C-DECC-4DF9-9B0C-74464801AB5D}"/>
    <cellStyle name="Millares 142 3 3 4 2" xfId="24689" xr:uid="{6CE50D4A-53E2-4849-9217-6E61F553A41D}"/>
    <cellStyle name="Millares 142 3 3 5" xfId="15762" xr:uid="{0FDC332B-F9E3-48B2-ACC0-44398C0C3BDF}"/>
    <cellStyle name="Millares 142 3 4" xfId="4925" xr:uid="{0E5C73D9-16F8-4161-9E86-24C7EB6E2999}"/>
    <cellStyle name="Millares 142 3 4 2" xfId="16989" xr:uid="{276EC77A-0A78-4B73-8D1E-B7D7906E1995}"/>
    <cellStyle name="Millares 142 3 5" xfId="7901" xr:uid="{A8937092-6C2F-42AB-879C-2C33C3783637}"/>
    <cellStyle name="Millares 142 3 5 2" xfId="19965" xr:uid="{CA002ED2-22C2-40E2-8E7C-D0DA7B2AF8A6}"/>
    <cellStyle name="Millares 142 3 6" xfId="10876" xr:uid="{A877C76B-ACE6-4D19-BE0B-7C3E9F7CE554}"/>
    <cellStyle name="Millares 142 3 6 2" xfId="22940" xr:uid="{F8156631-D66E-430D-9F02-83C836A02E07}"/>
    <cellStyle name="Millares 142 3 7" xfId="14013" xr:uid="{7466EC8B-9763-4C14-9DF9-A2C5771C04B1}"/>
    <cellStyle name="Millares 142 4" xfId="2532" xr:uid="{9504E403-CD62-4A2F-9916-38E1E4BFBDE4}"/>
    <cellStyle name="Millares 142 4 2" xfId="5508" xr:uid="{CEDB5CB7-7847-4F39-B9E4-9D2ED16AB7AA}"/>
    <cellStyle name="Millares 142 4 2 2" xfId="17572" xr:uid="{D29B739D-876F-434C-90C3-844DABD32E08}"/>
    <cellStyle name="Millares 142 4 3" xfId="8484" xr:uid="{493B6524-35D5-4506-BC05-DEA670F19F88}"/>
    <cellStyle name="Millares 142 4 3 2" xfId="20548" xr:uid="{FAEFCB3F-54E4-47C5-A19F-1A3671BFE23B}"/>
    <cellStyle name="Millares 142 4 4" xfId="11459" xr:uid="{1F653224-9E32-4C2A-92DE-189057BAE73F}"/>
    <cellStyle name="Millares 142 4 4 2" xfId="23523" xr:uid="{E9748D8E-27F0-4FF7-A2E7-1C7BE03EA03F}"/>
    <cellStyle name="Millares 142 4 5" xfId="14596" xr:uid="{B3DF40A3-FFF1-4C4F-B94A-B94A8EA551E7}"/>
    <cellStyle name="Millares 142 5" xfId="3406" xr:uid="{EF36518A-22BE-46FB-A1A5-004A59C597AA}"/>
    <cellStyle name="Millares 142 5 2" xfId="6382" xr:uid="{1B84C588-AAEA-4618-A4C0-1AE3574B060A}"/>
    <cellStyle name="Millares 142 5 2 2" xfId="18446" xr:uid="{2ACE492D-52C9-4419-AAC5-65D04CA91B3C}"/>
    <cellStyle name="Millares 142 5 3" xfId="9358" xr:uid="{5BE3DFEC-FB8E-492C-A7C8-F2BB96A07CF3}"/>
    <cellStyle name="Millares 142 5 3 2" xfId="21422" xr:uid="{1F7EAC37-5AD2-44F6-A18D-AD53DB3E613E}"/>
    <cellStyle name="Millares 142 5 4" xfId="12333" xr:uid="{CF75954F-03B8-411B-B17D-61EA2E8BCC00}"/>
    <cellStyle name="Millares 142 5 4 2" xfId="24397" xr:uid="{C2859E2E-F7E6-420A-9404-2CE5811825DD}"/>
    <cellStyle name="Millares 142 5 5" xfId="15470" xr:uid="{FFB10530-63BA-4C9C-B9AE-1955ECC1488F}"/>
    <cellStyle name="Millares 142 6" xfId="4633" xr:uid="{5A8E0057-6F6D-4B49-9710-B7D98A18E37B}"/>
    <cellStyle name="Millares 142 6 2" xfId="16697" xr:uid="{C2FA6712-738B-4174-BF45-E822DCD24DC3}"/>
    <cellStyle name="Millares 142 7" xfId="7609" xr:uid="{8DE1541D-6D89-49CC-A373-A5A12A27CD2F}"/>
    <cellStyle name="Millares 142 7 2" xfId="19673" xr:uid="{F5B24234-11A6-4DDF-B250-1B06AE7D28C1}"/>
    <cellStyle name="Millares 142 8" xfId="10584" xr:uid="{FDF7D0C8-A58B-485F-BE2F-9FF53DC9959E}"/>
    <cellStyle name="Millares 142 8 2" xfId="22648" xr:uid="{4A7644A2-5391-4F5A-89D1-09D40899D38B}"/>
    <cellStyle name="Millares 142 9" xfId="13721" xr:uid="{968DD1C8-FE2E-4D04-B07C-FA9E4A0C0BAF}"/>
    <cellStyle name="Millares 143" xfId="1640" xr:uid="{2122F26E-4672-4D82-A2C6-84630CE525FA}"/>
    <cellStyle name="Millares 143 2" xfId="2241" xr:uid="{25E10CC4-EC04-4C00-AE55-5143ACDDD59F}"/>
    <cellStyle name="Millares 143 2 2" xfId="3116" xr:uid="{52C74601-8143-4D4A-BB6F-4EE4F5E364B0}"/>
    <cellStyle name="Millares 143 2 2 2" xfId="6092" xr:uid="{28ACBD87-0696-4A33-8D8B-89D6944621D1}"/>
    <cellStyle name="Millares 143 2 2 2 2" xfId="18156" xr:uid="{5D39BE83-C587-46D4-BA62-B3D091758539}"/>
    <cellStyle name="Millares 143 2 2 3" xfId="9068" xr:uid="{C70FB944-CD9B-429C-83B5-FF076A68F2EC}"/>
    <cellStyle name="Millares 143 2 2 3 2" xfId="21132" xr:uid="{0B4F9C96-A95B-4830-B9FC-D85554BA4E0D}"/>
    <cellStyle name="Millares 143 2 2 4" xfId="12043" xr:uid="{DE79BF95-9B6B-42AC-AB1E-E7395764C29E}"/>
    <cellStyle name="Millares 143 2 2 4 2" xfId="24107" xr:uid="{80150982-E7F5-428A-94DD-D4F7FCBE2697}"/>
    <cellStyle name="Millares 143 2 2 5" xfId="15180" xr:uid="{5FA97572-B1A9-4B89-A5CB-8A199F86997B}"/>
    <cellStyle name="Millares 143 2 3" xfId="3990" xr:uid="{85A504E6-EF9C-4231-97EE-3E2EE915B96C}"/>
    <cellStyle name="Millares 143 2 3 2" xfId="6966" xr:uid="{9E644ABA-F61D-41FC-88FC-EB6E5DCC275E}"/>
    <cellStyle name="Millares 143 2 3 2 2" xfId="19030" xr:uid="{0F0CCCF5-AF64-48F6-A3E6-C5BA9F6782AF}"/>
    <cellStyle name="Millares 143 2 3 3" xfId="9942" xr:uid="{EB916976-EC8B-4111-A614-ADAAABEFCF79}"/>
    <cellStyle name="Millares 143 2 3 3 2" xfId="22006" xr:uid="{1EBEC370-CCA9-4AC3-81D0-2E4BAC3636F7}"/>
    <cellStyle name="Millares 143 2 3 4" xfId="12917" xr:uid="{CF62918F-DD52-4970-8D85-D482C1FCBFB3}"/>
    <cellStyle name="Millares 143 2 3 4 2" xfId="24981" xr:uid="{C71BBA3C-9DE1-4CDE-AB28-37E4CB7D7639}"/>
    <cellStyle name="Millares 143 2 3 5" xfId="16054" xr:uid="{E8DAED75-386C-49A0-8E6D-F81DDE47701A}"/>
    <cellStyle name="Millares 143 2 4" xfId="5217" xr:uid="{61D64A5E-5909-4BF1-A4FD-22AB5C7BC1EB}"/>
    <cellStyle name="Millares 143 2 4 2" xfId="17281" xr:uid="{708237A8-2EC3-4CC6-AAD9-5A1C77D336C5}"/>
    <cellStyle name="Millares 143 2 5" xfId="8193" xr:uid="{FD619CA7-2859-4AE0-A09F-7E3F3E2CD5D6}"/>
    <cellStyle name="Millares 143 2 5 2" xfId="20257" xr:uid="{20587E11-7A4F-46F0-A2F4-C40410B80E58}"/>
    <cellStyle name="Millares 143 2 6" xfId="11168" xr:uid="{58822514-E7CD-4E2E-AD48-3060E25AA839}"/>
    <cellStyle name="Millares 143 2 6 2" xfId="23232" xr:uid="{E37DE79A-35C7-49F1-86E2-5DAB86FC2733}"/>
    <cellStyle name="Millares 143 2 7" xfId="14305" xr:uid="{BAF3F3FE-AB1A-4278-9DE3-79950BAAC96C}"/>
    <cellStyle name="Millares 143 3" xfId="1950" xr:uid="{F2CFC24F-9BB8-4B29-8F8D-E5C57614ABFB}"/>
    <cellStyle name="Millares 143 3 2" xfId="2825" xr:uid="{1AD54660-4D3B-46DE-B575-419D5FBCAE90}"/>
    <cellStyle name="Millares 143 3 2 2" xfId="5801" xr:uid="{C0039651-A3ED-46A5-B4DA-38280007D83D}"/>
    <cellStyle name="Millares 143 3 2 2 2" xfId="17865" xr:uid="{56FE3B89-0AB2-46CA-AE0A-B990D163DB4F}"/>
    <cellStyle name="Millares 143 3 2 3" xfId="8777" xr:uid="{16E3FF2C-C0CD-4AB5-B54C-F860FB2027DE}"/>
    <cellStyle name="Millares 143 3 2 3 2" xfId="20841" xr:uid="{5F3BCE2B-9299-4A33-9E8B-E56D3993F89F}"/>
    <cellStyle name="Millares 143 3 2 4" xfId="11752" xr:uid="{9F5E5989-2FF0-4198-9535-9185A908F20E}"/>
    <cellStyle name="Millares 143 3 2 4 2" xfId="23816" xr:uid="{0212A854-D099-497E-B940-A54C3D83B809}"/>
    <cellStyle name="Millares 143 3 2 5" xfId="14889" xr:uid="{6F6B945A-3D87-4441-B4AA-F0BB1BFCFF14}"/>
    <cellStyle name="Millares 143 3 3" xfId="3699" xr:uid="{20C453C1-1775-45F2-8EBB-C93AD0B60EF6}"/>
    <cellStyle name="Millares 143 3 3 2" xfId="6675" xr:uid="{D554CCFB-96D8-40D9-B044-471D62204D6D}"/>
    <cellStyle name="Millares 143 3 3 2 2" xfId="18739" xr:uid="{D789D446-E2A1-4C31-A3B8-25D9BB17248F}"/>
    <cellStyle name="Millares 143 3 3 3" xfId="9651" xr:uid="{0CDF16BB-A624-4E0A-9AA0-EE746519B548}"/>
    <cellStyle name="Millares 143 3 3 3 2" xfId="21715" xr:uid="{950B1404-8D24-4E50-8749-D92AA77B8E6A}"/>
    <cellStyle name="Millares 143 3 3 4" xfId="12626" xr:uid="{F858FEBE-E3B5-44A4-8E36-18767C5DD769}"/>
    <cellStyle name="Millares 143 3 3 4 2" xfId="24690" xr:uid="{A60516BA-92AC-4612-8EA3-AEFA53B30DA5}"/>
    <cellStyle name="Millares 143 3 3 5" xfId="15763" xr:uid="{DD299266-5D4E-4409-A171-330F389FC629}"/>
    <cellStyle name="Millares 143 3 4" xfId="4926" xr:uid="{65AC13E7-2366-4DF6-8E42-82B85AA1C70F}"/>
    <cellStyle name="Millares 143 3 4 2" xfId="16990" xr:uid="{04B05E0A-BDCD-4669-86B1-A1C231B8CF45}"/>
    <cellStyle name="Millares 143 3 5" xfId="7902" xr:uid="{DBC00C09-A91B-4AFE-B863-7634897B7D0F}"/>
    <cellStyle name="Millares 143 3 5 2" xfId="19966" xr:uid="{790D5E67-BCC0-4F58-8104-117732EFC467}"/>
    <cellStyle name="Millares 143 3 6" xfId="10877" xr:uid="{CF79685B-C026-4C59-8FD9-577017588F08}"/>
    <cellStyle name="Millares 143 3 6 2" xfId="22941" xr:uid="{CFD2D8AC-6684-40CD-B4C1-2D4F8749C5EC}"/>
    <cellStyle name="Millares 143 3 7" xfId="14014" xr:uid="{B49BE5EB-1D5B-41E6-9AA3-BDA5DA58D81A}"/>
    <cellStyle name="Millares 143 4" xfId="2533" xr:uid="{631A93B8-B4FC-4D51-9E09-F839217C26E9}"/>
    <cellStyle name="Millares 143 4 2" xfId="5509" xr:uid="{8F5D21F2-185E-4467-9EF0-E8D71C15FF0C}"/>
    <cellStyle name="Millares 143 4 2 2" xfId="17573" xr:uid="{1707AE95-AB98-43DC-A751-F68C782DC8DB}"/>
    <cellStyle name="Millares 143 4 3" xfId="8485" xr:uid="{FCAD1784-0E16-47FD-B464-C647A5E9754F}"/>
    <cellStyle name="Millares 143 4 3 2" xfId="20549" xr:uid="{4530282F-B86E-47EC-8DD1-3A514839BDD1}"/>
    <cellStyle name="Millares 143 4 4" xfId="11460" xr:uid="{4D392904-A7AC-42E0-B7E9-D035F9792EB4}"/>
    <cellStyle name="Millares 143 4 4 2" xfId="23524" xr:uid="{226DEB09-B6F2-46FD-9020-A809E0FF2B3D}"/>
    <cellStyle name="Millares 143 4 5" xfId="14597" xr:uid="{96A23649-4AAB-4925-8354-36B7BD1455B9}"/>
    <cellStyle name="Millares 143 5" xfId="3407" xr:uid="{58FD9CE7-804D-43C1-BEE7-2393B7A5B7B5}"/>
    <cellStyle name="Millares 143 5 2" xfId="6383" xr:uid="{539B5814-2896-4355-B150-A49D32C8D985}"/>
    <cellStyle name="Millares 143 5 2 2" xfId="18447" xr:uid="{B662BBEF-7639-4075-A65C-E4D88FD663A8}"/>
    <cellStyle name="Millares 143 5 3" xfId="9359" xr:uid="{2895171D-776F-460E-BCEB-B77D9E90FFB7}"/>
    <cellStyle name="Millares 143 5 3 2" xfId="21423" xr:uid="{0131EE55-0EAA-4AA3-BBFC-75E4B585E911}"/>
    <cellStyle name="Millares 143 5 4" xfId="12334" xr:uid="{36AB85B7-21BE-4FF2-B40B-F919575496F8}"/>
    <cellStyle name="Millares 143 5 4 2" xfId="24398" xr:uid="{AA6D02AB-1390-46F7-992D-80C7438B3040}"/>
    <cellStyle name="Millares 143 5 5" xfId="15471" xr:uid="{51D07C10-5ECD-4D83-A408-587A43F205E8}"/>
    <cellStyle name="Millares 143 6" xfId="4634" xr:uid="{A75D5997-A68E-4E9D-9FF8-40B1C0740575}"/>
    <cellStyle name="Millares 143 6 2" xfId="16698" xr:uid="{A89798C6-7345-4BCC-8AF4-B9A236A60E62}"/>
    <cellStyle name="Millares 143 7" xfId="7610" xr:uid="{19258C4B-9963-4314-A28A-E287AF48116E}"/>
    <cellStyle name="Millares 143 7 2" xfId="19674" xr:uid="{84BF99A9-E028-4B6B-A0A1-BAC2CC80AE67}"/>
    <cellStyle name="Millares 143 8" xfId="10585" xr:uid="{6B1BE98D-0F3A-409F-9EA5-12EB31D014E1}"/>
    <cellStyle name="Millares 143 8 2" xfId="22649" xr:uid="{23AE2D7F-BA94-4EA2-A71E-550A28C5C91E}"/>
    <cellStyle name="Millares 143 9" xfId="13722" xr:uid="{0FF049AB-B089-40CC-AC5B-E7B2EAF5B803}"/>
    <cellStyle name="Millares 144" xfId="1641" xr:uid="{1A0EB543-CC8F-4651-B230-E8294D002089}"/>
    <cellStyle name="Millares 144 2" xfId="2242" xr:uid="{C736E226-11D5-47DD-9549-5BE758EDFF2F}"/>
    <cellStyle name="Millares 144 2 2" xfId="3117" xr:uid="{B654E6EB-75B2-42E7-8247-9AD3A0F71989}"/>
    <cellStyle name="Millares 144 2 2 2" xfId="6093" xr:uid="{D87EA952-8471-438E-B875-56BC96AD7D1E}"/>
    <cellStyle name="Millares 144 2 2 2 2" xfId="18157" xr:uid="{385BD4F3-9211-44CF-8A43-896BDC66D7A6}"/>
    <cellStyle name="Millares 144 2 2 3" xfId="9069" xr:uid="{B8F6EFD0-3262-486C-8E98-53A93319CEF3}"/>
    <cellStyle name="Millares 144 2 2 3 2" xfId="21133" xr:uid="{056DF956-E48D-4413-A791-44E2F93881B0}"/>
    <cellStyle name="Millares 144 2 2 4" xfId="12044" xr:uid="{2394B4F0-0E1D-40B4-9CDB-84CBE8675774}"/>
    <cellStyle name="Millares 144 2 2 4 2" xfId="24108" xr:uid="{BA5E477C-4770-4BEA-884D-74D7EA8CB456}"/>
    <cellStyle name="Millares 144 2 2 5" xfId="15181" xr:uid="{498B428B-7D2D-41DF-B17D-5D9B71EE3159}"/>
    <cellStyle name="Millares 144 2 3" xfId="3991" xr:uid="{6D6B4450-15F7-4854-85B4-2C6689306EC5}"/>
    <cellStyle name="Millares 144 2 3 2" xfId="6967" xr:uid="{75A859F4-8D98-4DA6-B404-48AB9C61488E}"/>
    <cellStyle name="Millares 144 2 3 2 2" xfId="19031" xr:uid="{D0F9A5B0-DC11-4060-AF0A-C4CEC9B22C3D}"/>
    <cellStyle name="Millares 144 2 3 3" xfId="9943" xr:uid="{ABE46CEB-1570-4A48-A3B3-DE1643419373}"/>
    <cellStyle name="Millares 144 2 3 3 2" xfId="22007" xr:uid="{9B1F7B87-69E8-4032-A959-41B032FDB3A5}"/>
    <cellStyle name="Millares 144 2 3 4" xfId="12918" xr:uid="{76B3676E-CF15-44CC-8E18-BABB7F5C10AE}"/>
    <cellStyle name="Millares 144 2 3 4 2" xfId="24982" xr:uid="{004596A9-4D0C-488B-BFD1-DCB51435AFC7}"/>
    <cellStyle name="Millares 144 2 3 5" xfId="16055" xr:uid="{9EA3B15F-4E22-463C-A690-4F164C9215DB}"/>
    <cellStyle name="Millares 144 2 4" xfId="5218" xr:uid="{4261DD63-F307-4105-AA2F-6EACCFE44349}"/>
    <cellStyle name="Millares 144 2 4 2" xfId="17282" xr:uid="{286815A5-5098-439F-ABAD-E8746AFC96D9}"/>
    <cellStyle name="Millares 144 2 5" xfId="8194" xr:uid="{B85EF81B-E236-4EF2-B1E2-80F030763E99}"/>
    <cellStyle name="Millares 144 2 5 2" xfId="20258" xr:uid="{81988892-8E33-44C8-92C1-DD0AB1854F85}"/>
    <cellStyle name="Millares 144 2 6" xfId="11169" xr:uid="{FE223E66-57C7-4E84-9CEA-990B0D39E230}"/>
    <cellStyle name="Millares 144 2 6 2" xfId="23233" xr:uid="{35DBB6D7-3AE3-4489-A9A3-7B07CD2B0C9F}"/>
    <cellStyle name="Millares 144 2 7" xfId="14306" xr:uid="{59B79663-6EAA-481E-B490-0AC868BC840A}"/>
    <cellStyle name="Millares 144 3" xfId="1951" xr:uid="{FBE70997-82CE-4F4A-BA07-3BAC55C88708}"/>
    <cellStyle name="Millares 144 3 2" xfId="2826" xr:uid="{6BB0F683-E7A5-48FD-9B5A-B28E166B5E3A}"/>
    <cellStyle name="Millares 144 3 2 2" xfId="5802" xr:uid="{98505EE2-10D8-44A3-AD41-D09B22F0D2E8}"/>
    <cellStyle name="Millares 144 3 2 2 2" xfId="17866" xr:uid="{80ABE2DB-94F0-4910-8ADB-40E327CFBC46}"/>
    <cellStyle name="Millares 144 3 2 3" xfId="8778" xr:uid="{993B3AC2-994E-449A-9ED5-68DA0CA31E5A}"/>
    <cellStyle name="Millares 144 3 2 3 2" xfId="20842" xr:uid="{008EF74D-2A03-4CC6-BD8A-562BA451E2D5}"/>
    <cellStyle name="Millares 144 3 2 4" xfId="11753" xr:uid="{D92FC1B3-B43F-4E8E-B01C-7F822852BAE3}"/>
    <cellStyle name="Millares 144 3 2 4 2" xfId="23817" xr:uid="{7853BCF7-63A7-4A52-AEDB-D54F74C3E871}"/>
    <cellStyle name="Millares 144 3 2 5" xfId="14890" xr:uid="{5F505B12-B36B-4266-B229-7D17E417B8F5}"/>
    <cellStyle name="Millares 144 3 3" xfId="3700" xr:uid="{35BD6152-DDE4-4F0D-AA76-F75B68B4BCC0}"/>
    <cellStyle name="Millares 144 3 3 2" xfId="6676" xr:uid="{1307FC30-A391-4519-8728-64F4A8BBA50B}"/>
    <cellStyle name="Millares 144 3 3 2 2" xfId="18740" xr:uid="{56D33C91-F74D-49D0-9E82-53EB27EEDE31}"/>
    <cellStyle name="Millares 144 3 3 3" xfId="9652" xr:uid="{F539DED6-33AC-473E-942C-A986298D7741}"/>
    <cellStyle name="Millares 144 3 3 3 2" xfId="21716" xr:uid="{F640D56E-96F4-4F00-A92E-B253F993AC2F}"/>
    <cellStyle name="Millares 144 3 3 4" xfId="12627" xr:uid="{B7EFFDBD-1DCB-4A96-AF36-8D6E9CD9B2FD}"/>
    <cellStyle name="Millares 144 3 3 4 2" xfId="24691" xr:uid="{8028ACF6-05B1-425F-8BD6-62C905FA3BA1}"/>
    <cellStyle name="Millares 144 3 3 5" xfId="15764" xr:uid="{78B653D3-9E4B-4800-8572-8D49047D3230}"/>
    <cellStyle name="Millares 144 3 4" xfId="4927" xr:uid="{599A59C2-3E11-4A29-97C8-C6F5511DBC0A}"/>
    <cellStyle name="Millares 144 3 4 2" xfId="16991" xr:uid="{AFB6E674-7ED0-422E-825C-3908E1536F4F}"/>
    <cellStyle name="Millares 144 3 5" xfId="7903" xr:uid="{34403914-5C84-4EA3-9E4C-0B1B1B94AC8E}"/>
    <cellStyle name="Millares 144 3 5 2" xfId="19967" xr:uid="{6CDCAB61-F6BF-4268-AFA9-92E67A3B551C}"/>
    <cellStyle name="Millares 144 3 6" xfId="10878" xr:uid="{C2B77A82-6C1F-45BB-8DC8-837E4008B97B}"/>
    <cellStyle name="Millares 144 3 6 2" xfId="22942" xr:uid="{21995F3C-B205-4526-A079-A3CFBDF93CB2}"/>
    <cellStyle name="Millares 144 3 7" xfId="14015" xr:uid="{A19E1C14-EEEE-47BC-AFD6-F5FB040E2F21}"/>
    <cellStyle name="Millares 144 4" xfId="2534" xr:uid="{9A4A50F6-980A-452C-AED0-8C0B8A6BA49D}"/>
    <cellStyle name="Millares 144 4 2" xfId="5510" xr:uid="{49129C1B-B158-4E99-ABAC-AB34BEF6B8DC}"/>
    <cellStyle name="Millares 144 4 2 2" xfId="17574" xr:uid="{6C1A6053-CD95-4680-AD9E-539EC996CEAC}"/>
    <cellStyle name="Millares 144 4 3" xfId="8486" xr:uid="{52E83C86-7B35-4BD0-9672-44294C4014CA}"/>
    <cellStyle name="Millares 144 4 3 2" xfId="20550" xr:uid="{CC75B9D8-5DA2-4EB5-A20D-7393E87B6738}"/>
    <cellStyle name="Millares 144 4 4" xfId="11461" xr:uid="{FBEC346E-4432-45AE-BBE3-C51A25231C21}"/>
    <cellStyle name="Millares 144 4 4 2" xfId="23525" xr:uid="{83FD55E6-686F-42B6-9AAA-8C2A15B3E4E2}"/>
    <cellStyle name="Millares 144 4 5" xfId="14598" xr:uid="{3F942001-9116-4F29-996C-0D0070180965}"/>
    <cellStyle name="Millares 144 5" xfId="3408" xr:uid="{5A5854E6-AF5F-4CC4-A97C-61688E4B47D9}"/>
    <cellStyle name="Millares 144 5 2" xfId="6384" xr:uid="{D2CF6844-16FE-4001-8E9C-D522BBD2FE12}"/>
    <cellStyle name="Millares 144 5 2 2" xfId="18448" xr:uid="{0944CBB1-B171-4F2A-8A6C-9F61C118A110}"/>
    <cellStyle name="Millares 144 5 3" xfId="9360" xr:uid="{6FA8247C-949C-49ED-BA80-956EE6DAC968}"/>
    <cellStyle name="Millares 144 5 3 2" xfId="21424" xr:uid="{11361DBB-A6E4-4EF8-BA37-5C16B6A31C8A}"/>
    <cellStyle name="Millares 144 5 4" xfId="12335" xr:uid="{18DBE328-4B6F-4C06-9059-EA1EDB9AA40E}"/>
    <cellStyle name="Millares 144 5 4 2" xfId="24399" xr:uid="{943BD736-D4BD-4E57-9B0F-BB6BA84B4FE2}"/>
    <cellStyle name="Millares 144 5 5" xfId="15472" xr:uid="{EFAD4F32-6005-473E-A386-45951E6B8764}"/>
    <cellStyle name="Millares 144 6" xfId="4635" xr:uid="{D019CDDE-B9C4-451A-BFC7-9DC12E532FE1}"/>
    <cellStyle name="Millares 144 6 2" xfId="16699" xr:uid="{4F4394BD-0118-4FF1-A34D-DAEED2BB7797}"/>
    <cellStyle name="Millares 144 7" xfId="7611" xr:uid="{3B19BE51-ED8F-475D-A9B2-7D03587722EE}"/>
    <cellStyle name="Millares 144 7 2" xfId="19675" xr:uid="{E3F60F92-9F98-4D27-8E97-05AE43D8B50C}"/>
    <cellStyle name="Millares 144 8" xfId="10586" xr:uid="{35835E89-03D6-4FEB-8C4F-46E7E7717E1A}"/>
    <cellStyle name="Millares 144 8 2" xfId="22650" xr:uid="{738254D9-4FC7-4107-98F3-B5666D1CE86C}"/>
    <cellStyle name="Millares 144 9" xfId="13723" xr:uid="{98E3F7BA-85DF-4B1C-A7DD-93F07E419DF7}"/>
    <cellStyle name="Millares 145" xfId="1642" xr:uid="{8149B014-579A-43ED-A3ED-F9C17D561633}"/>
    <cellStyle name="Millares 145 2" xfId="2243" xr:uid="{B6688F2C-7C28-4BCE-B010-054ADA221A4C}"/>
    <cellStyle name="Millares 145 2 2" xfId="3118" xr:uid="{637B71CC-5362-4186-A056-9E8C869BDABE}"/>
    <cellStyle name="Millares 145 2 2 2" xfId="6094" xr:uid="{2F15E9A1-7599-4411-B098-62E430692741}"/>
    <cellStyle name="Millares 145 2 2 2 2" xfId="18158" xr:uid="{ECB9979C-8AA9-4016-A861-75AF7CC24698}"/>
    <cellStyle name="Millares 145 2 2 3" xfId="9070" xr:uid="{150A4A0F-3938-4BD2-9F9E-A93F3F31E0F5}"/>
    <cellStyle name="Millares 145 2 2 3 2" xfId="21134" xr:uid="{6749013F-7639-4BF5-8340-E9DA54B79837}"/>
    <cellStyle name="Millares 145 2 2 4" xfId="12045" xr:uid="{58A8227B-745B-4AC8-A67D-C5ABAD9ED67D}"/>
    <cellStyle name="Millares 145 2 2 4 2" xfId="24109" xr:uid="{688230D1-7D89-4A09-8B0E-5A735AC70D90}"/>
    <cellStyle name="Millares 145 2 2 5" xfId="15182" xr:uid="{AABFD5C5-BE67-42AE-8A70-027DFF70D52E}"/>
    <cellStyle name="Millares 145 2 3" xfId="3992" xr:uid="{933735A2-3AE9-4E7B-8912-401FF34599A6}"/>
    <cellStyle name="Millares 145 2 3 2" xfId="6968" xr:uid="{7C95FEB7-A618-408F-9F17-04F736523A82}"/>
    <cellStyle name="Millares 145 2 3 2 2" xfId="19032" xr:uid="{33823D12-04BC-4C52-A4B0-EE13EE3EDDA3}"/>
    <cellStyle name="Millares 145 2 3 3" xfId="9944" xr:uid="{4D9CC651-1A67-454A-8276-5669F4B7382C}"/>
    <cellStyle name="Millares 145 2 3 3 2" xfId="22008" xr:uid="{B914B7AD-BF8C-4458-856D-2A9E08C30454}"/>
    <cellStyle name="Millares 145 2 3 4" xfId="12919" xr:uid="{6B566183-972F-4FCA-A24B-703B6D0A05D3}"/>
    <cellStyle name="Millares 145 2 3 4 2" xfId="24983" xr:uid="{40D309D4-C025-4D17-A513-03BE1B71BB04}"/>
    <cellStyle name="Millares 145 2 3 5" xfId="16056" xr:uid="{602FB682-E75E-4822-A7A7-40ABA4D76432}"/>
    <cellStyle name="Millares 145 2 4" xfId="5219" xr:uid="{E3E08C21-2B8B-4F4B-BBE2-79F96A0B8373}"/>
    <cellStyle name="Millares 145 2 4 2" xfId="17283" xr:uid="{C3C7AE7B-C067-4120-9653-543DE66AACE1}"/>
    <cellStyle name="Millares 145 2 5" xfId="8195" xr:uid="{5365E930-9E52-4003-8E47-D679B039187D}"/>
    <cellStyle name="Millares 145 2 5 2" xfId="20259" xr:uid="{A6AEF654-237C-4C43-8C55-14BABAE61443}"/>
    <cellStyle name="Millares 145 2 6" xfId="11170" xr:uid="{5BAF1225-FD83-4CC8-B46D-35854FFF19E2}"/>
    <cellStyle name="Millares 145 2 6 2" xfId="23234" xr:uid="{F5591E26-BDC7-446F-AE86-E543E37B567C}"/>
    <cellStyle name="Millares 145 2 7" xfId="14307" xr:uid="{1AD95A23-9F6F-4AC8-A0E2-9D71B7866058}"/>
    <cellStyle name="Millares 145 3" xfId="1952" xr:uid="{3182D051-7F19-4236-8FEC-B33E54336977}"/>
    <cellStyle name="Millares 145 3 2" xfId="2827" xr:uid="{80230DF8-593B-468D-9B8B-E0BA94702A77}"/>
    <cellStyle name="Millares 145 3 2 2" xfId="5803" xr:uid="{565C9385-630B-4248-8164-5F6C6E48B4A5}"/>
    <cellStyle name="Millares 145 3 2 2 2" xfId="17867" xr:uid="{FF96A5D3-5596-458C-98CB-7BB253BBE5E7}"/>
    <cellStyle name="Millares 145 3 2 3" xfId="8779" xr:uid="{C58F6967-298F-476F-8353-7F95C4F5B834}"/>
    <cellStyle name="Millares 145 3 2 3 2" xfId="20843" xr:uid="{9E4FE1DC-B002-4784-9B78-0AC54B01AF87}"/>
    <cellStyle name="Millares 145 3 2 4" xfId="11754" xr:uid="{6B798371-331B-4620-925A-577DFDD938EA}"/>
    <cellStyle name="Millares 145 3 2 4 2" xfId="23818" xr:uid="{578CBB27-173F-44E8-B3FE-00AEC8325574}"/>
    <cellStyle name="Millares 145 3 2 5" xfId="14891" xr:uid="{56C51DE8-4D7C-4F61-A4BE-CE0369EDC1C9}"/>
    <cellStyle name="Millares 145 3 3" xfId="3701" xr:uid="{72B47356-7EED-406B-A7CA-36FC4A371D85}"/>
    <cellStyle name="Millares 145 3 3 2" xfId="6677" xr:uid="{B6CE0463-C107-4D33-BE12-E7A39DC1193C}"/>
    <cellStyle name="Millares 145 3 3 2 2" xfId="18741" xr:uid="{95BE2EA4-30C4-4F82-9E43-9DCBEAE0827F}"/>
    <cellStyle name="Millares 145 3 3 3" xfId="9653" xr:uid="{9BF7A470-52EE-4348-89B5-D6AB65856451}"/>
    <cellStyle name="Millares 145 3 3 3 2" xfId="21717" xr:uid="{16E98A16-3075-4BC8-AF3D-FCBF32F7B802}"/>
    <cellStyle name="Millares 145 3 3 4" xfId="12628" xr:uid="{310719BB-1FA2-4899-A2D1-6B829339FEFC}"/>
    <cellStyle name="Millares 145 3 3 4 2" xfId="24692" xr:uid="{D38A4A6A-F9A5-44FB-8081-4DD5896828F1}"/>
    <cellStyle name="Millares 145 3 3 5" xfId="15765" xr:uid="{5F3FE53A-11E4-4DF5-A21F-A620A351D463}"/>
    <cellStyle name="Millares 145 3 4" xfId="4928" xr:uid="{572DC309-3D17-4FF5-8637-9C291913D871}"/>
    <cellStyle name="Millares 145 3 4 2" xfId="16992" xr:uid="{41B4DD80-29C0-4E43-B2B4-16FAD7935F39}"/>
    <cellStyle name="Millares 145 3 5" xfId="7904" xr:uid="{3A98E812-A940-42EA-8C85-F86B12B03CE7}"/>
    <cellStyle name="Millares 145 3 5 2" xfId="19968" xr:uid="{3E2CCE6F-EB08-47F4-90D5-6124FB9C68CD}"/>
    <cellStyle name="Millares 145 3 6" xfId="10879" xr:uid="{C14DB53C-E1CC-4DFA-A6C4-C42B2E1E05E4}"/>
    <cellStyle name="Millares 145 3 6 2" xfId="22943" xr:uid="{42223D21-EEBF-4EA6-9D41-751EFDEDE91E}"/>
    <cellStyle name="Millares 145 3 7" xfId="14016" xr:uid="{F068BA73-7C2D-412F-8B47-A14EBCDC9847}"/>
    <cellStyle name="Millares 145 4" xfId="2535" xr:uid="{EA59E291-B724-4BE6-B3BE-EDA2D9CB6AA4}"/>
    <cellStyle name="Millares 145 4 2" xfId="5511" xr:uid="{BF453F64-87B5-4E36-B271-0D47C948AFB1}"/>
    <cellStyle name="Millares 145 4 2 2" xfId="17575" xr:uid="{0BD01D58-911A-4482-A3FC-D5B2C361E758}"/>
    <cellStyle name="Millares 145 4 3" xfId="8487" xr:uid="{AC051E27-7C71-4C37-9BE8-F071B59A80BE}"/>
    <cellStyle name="Millares 145 4 3 2" xfId="20551" xr:uid="{1641AF6C-0AB9-43BE-8A29-BE211B59C1FE}"/>
    <cellStyle name="Millares 145 4 4" xfId="11462" xr:uid="{6AB8DE59-E704-482C-B1FF-103E1A67D964}"/>
    <cellStyle name="Millares 145 4 4 2" xfId="23526" xr:uid="{8FE017E1-7A81-4FA1-B5FE-48BAFE5641E5}"/>
    <cellStyle name="Millares 145 4 5" xfId="14599" xr:uid="{788FA939-DCD2-4716-9CDD-CB136BC13EBF}"/>
    <cellStyle name="Millares 145 5" xfId="3409" xr:uid="{4AE46A59-099B-4CE1-A481-43C606B26CDD}"/>
    <cellStyle name="Millares 145 5 2" xfId="6385" xr:uid="{DD24BB9E-2FCC-4B93-8FBE-8C823CEFB708}"/>
    <cellStyle name="Millares 145 5 2 2" xfId="18449" xr:uid="{D447D000-C253-45CE-AB36-AAF85AF2E0D6}"/>
    <cellStyle name="Millares 145 5 3" xfId="9361" xr:uid="{0477EE62-7C08-4142-BDD0-521A5A962B5E}"/>
    <cellStyle name="Millares 145 5 3 2" xfId="21425" xr:uid="{BF30B0B9-CADC-45A0-AFEB-1A6FF1E6EC07}"/>
    <cellStyle name="Millares 145 5 4" xfId="12336" xr:uid="{AD37AE47-E34E-4C64-8EFB-2495B6E450AF}"/>
    <cellStyle name="Millares 145 5 4 2" xfId="24400" xr:uid="{F99DFBB9-6FC5-4D18-83EF-C3A287A4F136}"/>
    <cellStyle name="Millares 145 5 5" xfId="15473" xr:uid="{2FA428D5-674B-425A-B6A4-5DBBD151515A}"/>
    <cellStyle name="Millares 145 6" xfId="4636" xr:uid="{B325A908-0BEF-4A76-AEF5-815F8B422311}"/>
    <cellStyle name="Millares 145 6 2" xfId="16700" xr:uid="{0F91B956-3569-4A06-94BF-80650214AC54}"/>
    <cellStyle name="Millares 145 7" xfId="7612" xr:uid="{EFEEA3A2-17EC-4614-9461-EEB78658B65E}"/>
    <cellStyle name="Millares 145 7 2" xfId="19676" xr:uid="{18D5AE58-4712-4FBE-BB7D-606DF11FC676}"/>
    <cellStyle name="Millares 145 8" xfId="10587" xr:uid="{2B13D3CC-4B77-466B-B379-ECB04E538BA4}"/>
    <cellStyle name="Millares 145 8 2" xfId="22651" xr:uid="{B208FF11-136F-4F58-9440-10831B550294}"/>
    <cellStyle name="Millares 145 9" xfId="13724" xr:uid="{D98DF017-0FEE-480E-BC46-A9A01DBA1FA5}"/>
    <cellStyle name="Millares 146" xfId="1643" xr:uid="{EBB5632D-5B27-4997-9230-8ABC50DF7D76}"/>
    <cellStyle name="Millares 146 2" xfId="2244" xr:uid="{E81A437C-1BCE-49AF-A717-350FFB1D387F}"/>
    <cellStyle name="Millares 146 2 2" xfId="3119" xr:uid="{3E7856B2-EF91-4F17-820F-56FDE6682158}"/>
    <cellStyle name="Millares 146 2 2 2" xfId="6095" xr:uid="{3FDB28B4-6680-4184-9EB7-CED0248A18FF}"/>
    <cellStyle name="Millares 146 2 2 2 2" xfId="18159" xr:uid="{1E092AB5-B7A7-4FF3-B17E-C3401AE0BFD8}"/>
    <cellStyle name="Millares 146 2 2 3" xfId="9071" xr:uid="{1467FF48-90E0-42DA-9F5E-2662D0B9997C}"/>
    <cellStyle name="Millares 146 2 2 3 2" xfId="21135" xr:uid="{14237C89-A754-47FD-88D1-0D0DBC4F6A4E}"/>
    <cellStyle name="Millares 146 2 2 4" xfId="12046" xr:uid="{783D957E-EA01-4BF3-838E-50BB4F7E254F}"/>
    <cellStyle name="Millares 146 2 2 4 2" xfId="24110" xr:uid="{D12E9646-9F52-4C73-9249-69C5421C225D}"/>
    <cellStyle name="Millares 146 2 2 5" xfId="15183" xr:uid="{69D6E6D4-816A-4AD7-B352-196163616E24}"/>
    <cellStyle name="Millares 146 2 3" xfId="3993" xr:uid="{2A6CF443-26A4-49AA-99D6-939E2914670D}"/>
    <cellStyle name="Millares 146 2 3 2" xfId="6969" xr:uid="{98615777-CA19-4A18-A2A0-5A4CCF2E89AA}"/>
    <cellStyle name="Millares 146 2 3 2 2" xfId="19033" xr:uid="{B4975719-7A70-40A5-811C-5F87CEE2CC7F}"/>
    <cellStyle name="Millares 146 2 3 3" xfId="9945" xr:uid="{2A85BD47-9FE0-431A-A1A6-C780C71B6A03}"/>
    <cellStyle name="Millares 146 2 3 3 2" xfId="22009" xr:uid="{B4E0F406-9269-41E8-90BA-652055EDBFA1}"/>
    <cellStyle name="Millares 146 2 3 4" xfId="12920" xr:uid="{59682833-EE34-4399-8060-FB61BD85EB28}"/>
    <cellStyle name="Millares 146 2 3 4 2" xfId="24984" xr:uid="{B5C58E8E-BC66-454F-9D4D-36C587C4E0E8}"/>
    <cellStyle name="Millares 146 2 3 5" xfId="16057" xr:uid="{0A17DB53-DD35-41EC-A98D-92DE2BBE9F76}"/>
    <cellStyle name="Millares 146 2 4" xfId="5220" xr:uid="{EF6CE091-142D-4C06-A131-5FE735F8185C}"/>
    <cellStyle name="Millares 146 2 4 2" xfId="17284" xr:uid="{F6AC0D18-76BF-431A-84BF-A5DCE261AB6A}"/>
    <cellStyle name="Millares 146 2 5" xfId="8196" xr:uid="{2F88208A-FAFF-4755-AA52-254CF6881449}"/>
    <cellStyle name="Millares 146 2 5 2" xfId="20260" xr:uid="{26378A19-487C-4E08-AE70-2A6BADBA54CD}"/>
    <cellStyle name="Millares 146 2 6" xfId="11171" xr:uid="{75BA4433-F9D0-4AC6-ACBE-9C8374687316}"/>
    <cellStyle name="Millares 146 2 6 2" xfId="23235" xr:uid="{6F534FF0-47EB-45BE-9ED6-6E154AC8B407}"/>
    <cellStyle name="Millares 146 2 7" xfId="14308" xr:uid="{1A7E003B-9D70-41C0-897E-AC344E3DD9A5}"/>
    <cellStyle name="Millares 146 3" xfId="1953" xr:uid="{A1FC971E-7E22-4882-B94C-B638A390C750}"/>
    <cellStyle name="Millares 146 3 2" xfId="2828" xr:uid="{B1EDB3F3-1F87-4C93-8FE4-3B3F105AB0F9}"/>
    <cellStyle name="Millares 146 3 2 2" xfId="5804" xr:uid="{6903AF28-CC0B-44E1-AEEB-481BF4508142}"/>
    <cellStyle name="Millares 146 3 2 2 2" xfId="17868" xr:uid="{6FA0DC8A-4236-4022-A377-885E7E74378C}"/>
    <cellStyle name="Millares 146 3 2 3" xfId="8780" xr:uid="{EC6B2F7A-408E-4200-85C6-7AC5BAB60559}"/>
    <cellStyle name="Millares 146 3 2 3 2" xfId="20844" xr:uid="{AFDA8188-7590-479D-8ACE-23A4CC0AF9BE}"/>
    <cellStyle name="Millares 146 3 2 4" xfId="11755" xr:uid="{CEA3602C-207D-4A1E-BDA1-182F44BFFEE3}"/>
    <cellStyle name="Millares 146 3 2 4 2" xfId="23819" xr:uid="{F32AD6EF-FDBF-4699-9905-F4F372AFB441}"/>
    <cellStyle name="Millares 146 3 2 5" xfId="14892" xr:uid="{0311095D-72C6-4366-AECF-E58F51DF875D}"/>
    <cellStyle name="Millares 146 3 3" xfId="3702" xr:uid="{88B3283F-CE4F-41BB-825D-E70ECBF14F33}"/>
    <cellStyle name="Millares 146 3 3 2" xfId="6678" xr:uid="{2D51FF02-1DD1-4713-ABD4-90F127A26896}"/>
    <cellStyle name="Millares 146 3 3 2 2" xfId="18742" xr:uid="{6FA99329-FEDE-4330-BC93-A15780A357EE}"/>
    <cellStyle name="Millares 146 3 3 3" xfId="9654" xr:uid="{C08C72F7-F118-4AB6-BE0E-9911745A8A08}"/>
    <cellStyle name="Millares 146 3 3 3 2" xfId="21718" xr:uid="{50894466-41D0-474C-94BD-564AAC458CA1}"/>
    <cellStyle name="Millares 146 3 3 4" xfId="12629" xr:uid="{EF9D190A-D086-41B6-850D-B9B35D071929}"/>
    <cellStyle name="Millares 146 3 3 4 2" xfId="24693" xr:uid="{D95FE61A-D8EB-4438-BA92-30899999EF0C}"/>
    <cellStyle name="Millares 146 3 3 5" xfId="15766" xr:uid="{DE92F86B-DEEB-4A20-83F3-FCB9ECC693D5}"/>
    <cellStyle name="Millares 146 3 4" xfId="4929" xr:uid="{D5053930-1D67-448F-80D9-A9B62E1B5AFB}"/>
    <cellStyle name="Millares 146 3 4 2" xfId="16993" xr:uid="{590515FB-C5F8-45BB-BFD9-4F9F968DAA6D}"/>
    <cellStyle name="Millares 146 3 5" xfId="7905" xr:uid="{8D6CF3F7-C3DC-4694-8D5D-7821D0CC1F06}"/>
    <cellStyle name="Millares 146 3 5 2" xfId="19969" xr:uid="{E70C75AF-A1FE-4209-ADE1-B774F363707C}"/>
    <cellStyle name="Millares 146 3 6" xfId="10880" xr:uid="{8FBF6BBB-9AB7-4565-A728-BF1B5D2B04F1}"/>
    <cellStyle name="Millares 146 3 6 2" xfId="22944" xr:uid="{745865D6-F22C-4668-A5B1-50570BE83EC9}"/>
    <cellStyle name="Millares 146 3 7" xfId="14017" xr:uid="{0659660A-F02E-4BA8-B9D2-927264452BBF}"/>
    <cellStyle name="Millares 146 4" xfId="2536" xr:uid="{F0D602E3-07FB-48A5-B15C-C2FD11F1ED28}"/>
    <cellStyle name="Millares 146 4 2" xfId="5512" xr:uid="{80A37028-2021-4E41-9347-7316FF401C31}"/>
    <cellStyle name="Millares 146 4 2 2" xfId="17576" xr:uid="{9112BCE7-AA53-4020-9DC4-CFCCABF0A7D7}"/>
    <cellStyle name="Millares 146 4 3" xfId="8488" xr:uid="{7C4DB1DF-FA51-4672-93B8-6E6ADF60104A}"/>
    <cellStyle name="Millares 146 4 3 2" xfId="20552" xr:uid="{E556DCBE-33FB-426B-93CC-37359881111C}"/>
    <cellStyle name="Millares 146 4 4" xfId="11463" xr:uid="{E7798A34-5216-44A0-968F-B18B0862B6AC}"/>
    <cellStyle name="Millares 146 4 4 2" xfId="23527" xr:uid="{5B0AB28B-1523-4B62-95B9-82A155809230}"/>
    <cellStyle name="Millares 146 4 5" xfId="14600" xr:uid="{3AC8AB85-26D0-45EF-B58E-4EAE9120FC6A}"/>
    <cellStyle name="Millares 146 5" xfId="3410" xr:uid="{EA3E055D-B4F1-40A0-A072-AA1B2CBE6E2D}"/>
    <cellStyle name="Millares 146 5 2" xfId="6386" xr:uid="{832A68AD-6F9C-4FD7-833D-BBCDAC1CB6F4}"/>
    <cellStyle name="Millares 146 5 2 2" xfId="18450" xr:uid="{950C1EF8-AC84-49FD-B3F4-7F95952D05D4}"/>
    <cellStyle name="Millares 146 5 3" xfId="9362" xr:uid="{8D10BBBD-70C5-4C9B-8A65-82737AF132BC}"/>
    <cellStyle name="Millares 146 5 3 2" xfId="21426" xr:uid="{FDAE27F5-DB70-4D23-BE79-0767561B3779}"/>
    <cellStyle name="Millares 146 5 4" xfId="12337" xr:uid="{D760DEA2-B518-4670-94A0-A707816AE639}"/>
    <cellStyle name="Millares 146 5 4 2" xfId="24401" xr:uid="{0E5BEA4D-9BC2-4779-BA65-F6671518B41D}"/>
    <cellStyle name="Millares 146 5 5" xfId="15474" xr:uid="{487F1D44-7387-4D27-BE1E-9DFE7EFBB5DD}"/>
    <cellStyle name="Millares 146 6" xfId="4637" xr:uid="{6FE2B516-E553-447F-986B-5E759087D76B}"/>
    <cellStyle name="Millares 146 6 2" xfId="16701" xr:uid="{FB1A8780-3A50-4F00-890C-5F278A8EA9AF}"/>
    <cellStyle name="Millares 146 7" xfId="7613" xr:uid="{37D8858A-1916-4798-B24E-2F932C23C279}"/>
    <cellStyle name="Millares 146 7 2" xfId="19677" xr:uid="{77010BC6-A6BB-4C8E-8FF6-419B71EAFED8}"/>
    <cellStyle name="Millares 146 8" xfId="10588" xr:uid="{33B20CBD-4ABA-47B0-B5AB-2EA700466972}"/>
    <cellStyle name="Millares 146 8 2" xfId="22652" xr:uid="{F1048907-0F20-4DAE-8FFF-FA1D286C0FBD}"/>
    <cellStyle name="Millares 146 9" xfId="13725" xr:uid="{78D20859-6A13-470C-A2E7-81AA6D0D613A}"/>
    <cellStyle name="Millares 147" xfId="1644" xr:uid="{EDC4A50C-3BB6-478D-96C5-ABABCEB895E6}"/>
    <cellStyle name="Millares 147 2" xfId="2245" xr:uid="{9368366D-544E-4CBD-8AAB-6249FE305166}"/>
    <cellStyle name="Millares 147 2 2" xfId="3120" xr:uid="{2FA52794-1AFF-448A-9345-A9E615AA16BE}"/>
    <cellStyle name="Millares 147 2 2 2" xfId="6096" xr:uid="{47DF7C0B-95A2-4B91-B4DD-5570F36583FA}"/>
    <cellStyle name="Millares 147 2 2 2 2" xfId="18160" xr:uid="{531AEFB5-4D6C-46C9-A0BE-BB34F1914E94}"/>
    <cellStyle name="Millares 147 2 2 3" xfId="9072" xr:uid="{4B7AB3C2-0627-4316-B058-ACB29E49FD7E}"/>
    <cellStyle name="Millares 147 2 2 3 2" xfId="21136" xr:uid="{1BB43FFB-FE63-43EE-9B1E-F83090F9B0D5}"/>
    <cellStyle name="Millares 147 2 2 4" xfId="12047" xr:uid="{AAF03132-D33A-4BC7-93C1-7C60C6F876D2}"/>
    <cellStyle name="Millares 147 2 2 4 2" xfId="24111" xr:uid="{6D9A9C29-67E8-424B-BEA9-C0399B388FF8}"/>
    <cellStyle name="Millares 147 2 2 5" xfId="15184" xr:uid="{BB3A6997-3D81-4DBA-80F4-4619DB51D60A}"/>
    <cellStyle name="Millares 147 2 3" xfId="3994" xr:uid="{E49EE871-607C-4A23-B577-368A8E1BF88B}"/>
    <cellStyle name="Millares 147 2 3 2" xfId="6970" xr:uid="{AA6919CB-15DA-4057-B261-1DA2A0792CFD}"/>
    <cellStyle name="Millares 147 2 3 2 2" xfId="19034" xr:uid="{78BAADC9-BFBE-4835-9FEC-2ABDAA188FC0}"/>
    <cellStyle name="Millares 147 2 3 3" xfId="9946" xr:uid="{47EEEB5E-B4E3-4DB3-BAEE-C18709304339}"/>
    <cellStyle name="Millares 147 2 3 3 2" xfId="22010" xr:uid="{00B0A1D0-070B-4494-9D36-57EF0A9EF6B3}"/>
    <cellStyle name="Millares 147 2 3 4" xfId="12921" xr:uid="{885D0F51-E02D-4473-B518-615FA8ADE294}"/>
    <cellStyle name="Millares 147 2 3 4 2" xfId="24985" xr:uid="{1221DEFA-F58F-4A8A-8AA3-FAA0C90D7E10}"/>
    <cellStyle name="Millares 147 2 3 5" xfId="16058" xr:uid="{E606F13B-82CA-47AA-9FC0-28F0C5FEDC20}"/>
    <cellStyle name="Millares 147 2 4" xfId="5221" xr:uid="{A43489A0-1BC8-4619-9982-0E80F3E4F02C}"/>
    <cellStyle name="Millares 147 2 4 2" xfId="17285" xr:uid="{E4C1661A-E0F5-4495-A9E5-B766F21CD77F}"/>
    <cellStyle name="Millares 147 2 5" xfId="8197" xr:uid="{B4B41D2D-AC3E-4FF4-8859-E0A5439B3E78}"/>
    <cellStyle name="Millares 147 2 5 2" xfId="20261" xr:uid="{93D3530C-64E3-4B5A-810B-1D3FB15F459A}"/>
    <cellStyle name="Millares 147 2 6" xfId="11172" xr:uid="{105EBBB3-0315-42AF-8DBD-C743530A70BC}"/>
    <cellStyle name="Millares 147 2 6 2" xfId="23236" xr:uid="{BF96F445-6E22-4CFC-BD5B-8F2E4AD9FFD9}"/>
    <cellStyle name="Millares 147 2 7" xfId="14309" xr:uid="{10A10809-3095-4B1D-98AA-2D96D778241E}"/>
    <cellStyle name="Millares 147 3" xfId="1954" xr:uid="{05BCD21E-C4D8-43D0-B10F-312C6B5F0F98}"/>
    <cellStyle name="Millares 147 3 2" xfId="2829" xr:uid="{1A9A42B4-6429-4207-B1DC-0F0E3BEDBC0D}"/>
    <cellStyle name="Millares 147 3 2 2" xfId="5805" xr:uid="{F62363E8-929F-4D33-A8D1-07406C8D8854}"/>
    <cellStyle name="Millares 147 3 2 2 2" xfId="17869" xr:uid="{1587EFA2-70EA-405D-967D-0E974C67C9D2}"/>
    <cellStyle name="Millares 147 3 2 3" xfId="8781" xr:uid="{48BEBBDF-FEA1-4483-B5D6-C862F8D39A75}"/>
    <cellStyle name="Millares 147 3 2 3 2" xfId="20845" xr:uid="{E8A3B1B0-F0D8-4A4A-857A-31CFC76AA90D}"/>
    <cellStyle name="Millares 147 3 2 4" xfId="11756" xr:uid="{164A0B83-E1FE-4456-A6DD-337C90FD2EF7}"/>
    <cellStyle name="Millares 147 3 2 4 2" xfId="23820" xr:uid="{3A51D0EB-F5A0-4FF5-B208-56D2DA342781}"/>
    <cellStyle name="Millares 147 3 2 5" xfId="14893" xr:uid="{415CBAAF-17EC-4BB8-90CB-F1A4FBEC65AD}"/>
    <cellStyle name="Millares 147 3 3" xfId="3703" xr:uid="{72187D5B-1F91-4E7E-9DBC-43094BA16346}"/>
    <cellStyle name="Millares 147 3 3 2" xfId="6679" xr:uid="{3992BC65-CD67-4316-B68D-FF8D53F77492}"/>
    <cellStyle name="Millares 147 3 3 2 2" xfId="18743" xr:uid="{A59AF81F-EFAE-4E41-B9B7-2778E898E184}"/>
    <cellStyle name="Millares 147 3 3 3" xfId="9655" xr:uid="{BD06BB72-25C6-4643-8C9E-ACFBA5F6E3D4}"/>
    <cellStyle name="Millares 147 3 3 3 2" xfId="21719" xr:uid="{26CA9BB5-6B73-4945-82C7-72130A22F775}"/>
    <cellStyle name="Millares 147 3 3 4" xfId="12630" xr:uid="{9CB6B677-C6BD-4CCA-8399-511C07E9F878}"/>
    <cellStyle name="Millares 147 3 3 4 2" xfId="24694" xr:uid="{581CA294-B147-472F-AD02-367EACBBE572}"/>
    <cellStyle name="Millares 147 3 3 5" xfId="15767" xr:uid="{B674C480-F7FA-45BB-8F63-8C1113B11754}"/>
    <cellStyle name="Millares 147 3 4" xfId="4930" xr:uid="{9A2F84AA-4939-44A6-9DA0-B48DCD892862}"/>
    <cellStyle name="Millares 147 3 4 2" xfId="16994" xr:uid="{273F1C4C-5776-4AC8-BF2F-31F05D61EEF0}"/>
    <cellStyle name="Millares 147 3 5" xfId="7906" xr:uid="{59AF7EDD-F2AA-4A1C-89F5-B711EDE3AE54}"/>
    <cellStyle name="Millares 147 3 5 2" xfId="19970" xr:uid="{A9E39539-E45C-4AB3-BFBE-C9837A8B3A48}"/>
    <cellStyle name="Millares 147 3 6" xfId="10881" xr:uid="{33E053F5-B47B-448F-81E2-3252A8878D24}"/>
    <cellStyle name="Millares 147 3 6 2" xfId="22945" xr:uid="{C5E7939D-ADC5-496E-AFDD-DA9F74ED3BFA}"/>
    <cellStyle name="Millares 147 3 7" xfId="14018" xr:uid="{28312F55-E1EB-4E3F-827B-107470F7F6E8}"/>
    <cellStyle name="Millares 147 4" xfId="2537" xr:uid="{C1264476-A5A2-44C7-A305-0222E257B107}"/>
    <cellStyle name="Millares 147 4 2" xfId="5513" xr:uid="{CC53BD1F-F910-4EAB-ACAB-C81EEBA6CFC4}"/>
    <cellStyle name="Millares 147 4 2 2" xfId="17577" xr:uid="{31E02580-4EFF-4AC1-95D7-6AB838B892C2}"/>
    <cellStyle name="Millares 147 4 3" xfId="8489" xr:uid="{F36D9CA1-866B-4946-B79E-82CAF692A2B3}"/>
    <cellStyle name="Millares 147 4 3 2" xfId="20553" xr:uid="{5A7B2A45-F8A5-4713-92AE-DCED8B05E141}"/>
    <cellStyle name="Millares 147 4 4" xfId="11464" xr:uid="{A006964E-41B5-4E89-AB84-0908CA636D13}"/>
    <cellStyle name="Millares 147 4 4 2" xfId="23528" xr:uid="{4B283814-38B4-4C9D-ABE3-805F3C63A731}"/>
    <cellStyle name="Millares 147 4 5" xfId="14601" xr:uid="{978A2A12-560D-4BF5-942E-650F9483C7B5}"/>
    <cellStyle name="Millares 147 5" xfId="3411" xr:uid="{46F2FA31-C111-4E47-B30C-3EC552B44FCA}"/>
    <cellStyle name="Millares 147 5 2" xfId="6387" xr:uid="{6C124244-6C83-45FC-9926-25E38D3A950F}"/>
    <cellStyle name="Millares 147 5 2 2" xfId="18451" xr:uid="{5232F6AD-6968-4593-BAA5-2EB18DA22B39}"/>
    <cellStyle name="Millares 147 5 3" xfId="9363" xr:uid="{DC2828D2-CC2D-4C9A-8A90-210A63D0E091}"/>
    <cellStyle name="Millares 147 5 3 2" xfId="21427" xr:uid="{18A5C62E-BF37-4398-9CCE-D9341D500F65}"/>
    <cellStyle name="Millares 147 5 4" xfId="12338" xr:uid="{28B855FF-0D22-4FB5-8DB2-408102453B88}"/>
    <cellStyle name="Millares 147 5 4 2" xfId="24402" xr:uid="{B8E019E1-B6BA-44A2-8EFF-32C68154CEEE}"/>
    <cellStyle name="Millares 147 5 5" xfId="15475" xr:uid="{63479CAB-5378-4BE4-A5FA-6FC2C2657194}"/>
    <cellStyle name="Millares 147 6" xfId="4638" xr:uid="{28983952-05F9-464F-A202-0B4BEB7E83FC}"/>
    <cellStyle name="Millares 147 6 2" xfId="16702" xr:uid="{6E5528B9-A3C1-4471-83A1-2997B9B59968}"/>
    <cellStyle name="Millares 147 7" xfId="7614" xr:uid="{FCB84627-F3C0-451B-BADA-DB587182E177}"/>
    <cellStyle name="Millares 147 7 2" xfId="19678" xr:uid="{2DE0DB96-C38F-46D5-86E7-147398D87C59}"/>
    <cellStyle name="Millares 147 8" xfId="10589" xr:uid="{048A3191-30EE-4FF2-AD8F-A855C9D18C66}"/>
    <cellStyle name="Millares 147 8 2" xfId="22653" xr:uid="{EAB164CC-E2DE-4BAF-8A23-B473726E4587}"/>
    <cellStyle name="Millares 147 9" xfId="13726" xr:uid="{F245B165-E31D-46F8-9BE1-5DE0FCF88B8B}"/>
    <cellStyle name="Millares 148" xfId="1645" xr:uid="{7D582832-6BB5-4061-B67F-A2E02892E7F6}"/>
    <cellStyle name="Millares 148 2" xfId="2246" xr:uid="{6B0B0F5F-5125-42F5-809F-C155ABF1FC59}"/>
    <cellStyle name="Millares 148 2 2" xfId="3121" xr:uid="{3907C35F-3411-4DFC-882A-7CF51857785C}"/>
    <cellStyle name="Millares 148 2 2 2" xfId="6097" xr:uid="{6A76852C-998F-4BAB-876A-7ECE3E062894}"/>
    <cellStyle name="Millares 148 2 2 2 2" xfId="18161" xr:uid="{FF78C2FB-8C54-4825-A8A9-B62D9A5CBE31}"/>
    <cellStyle name="Millares 148 2 2 3" xfId="9073" xr:uid="{DE510859-22FD-4EB0-9A1D-42CFD5541EA1}"/>
    <cellStyle name="Millares 148 2 2 3 2" xfId="21137" xr:uid="{83443F6C-0370-4624-8143-4ABBD39319CA}"/>
    <cellStyle name="Millares 148 2 2 4" xfId="12048" xr:uid="{757C7C17-05BA-4511-9209-61B278739FD4}"/>
    <cellStyle name="Millares 148 2 2 4 2" xfId="24112" xr:uid="{1367C757-E559-41F3-A356-9F9D15CC2E50}"/>
    <cellStyle name="Millares 148 2 2 5" xfId="15185" xr:uid="{CEFB3D52-6DFC-4661-A8DA-054D32E24798}"/>
    <cellStyle name="Millares 148 2 3" xfId="3995" xr:uid="{1DCE6B6E-7C52-41AD-8C13-8AD3B88C4C9F}"/>
    <cellStyle name="Millares 148 2 3 2" xfId="6971" xr:uid="{BE0E427E-27EC-4E68-96D8-F2550ACCD9A4}"/>
    <cellStyle name="Millares 148 2 3 2 2" xfId="19035" xr:uid="{11FC13A4-DDBB-46EE-A478-A16EF6BE4A61}"/>
    <cellStyle name="Millares 148 2 3 3" xfId="9947" xr:uid="{2F3A813D-BE55-404A-A992-74131BE323FB}"/>
    <cellStyle name="Millares 148 2 3 3 2" xfId="22011" xr:uid="{ABF5B441-8FE2-4AD9-A345-BA0567B4B669}"/>
    <cellStyle name="Millares 148 2 3 4" xfId="12922" xr:uid="{140F435D-3B12-4022-8968-AAAEB3D2F83C}"/>
    <cellStyle name="Millares 148 2 3 4 2" xfId="24986" xr:uid="{3848FFC4-4DD0-452B-87D8-6EF4CD291E05}"/>
    <cellStyle name="Millares 148 2 3 5" xfId="16059" xr:uid="{BDACA11D-281A-45FA-B8DA-70FBA7F4D6A6}"/>
    <cellStyle name="Millares 148 2 4" xfId="5222" xr:uid="{0A782413-E279-44E7-8FD9-90158012678E}"/>
    <cellStyle name="Millares 148 2 4 2" xfId="17286" xr:uid="{C2F80483-F33B-46CA-9E05-86CD7D46BC08}"/>
    <cellStyle name="Millares 148 2 5" xfId="8198" xr:uid="{7EC41FFE-D71C-4784-8DC6-30E23F2BB1E4}"/>
    <cellStyle name="Millares 148 2 5 2" xfId="20262" xr:uid="{D1B9C2F5-4644-4B7F-A27E-5CB920AB2AC0}"/>
    <cellStyle name="Millares 148 2 6" xfId="11173" xr:uid="{7F37E724-E6D8-4D2E-A9E8-751FBEEDD0FE}"/>
    <cellStyle name="Millares 148 2 6 2" xfId="23237" xr:uid="{1F592447-F3F2-435F-8ABA-97AB26F0CD88}"/>
    <cellStyle name="Millares 148 2 7" xfId="14310" xr:uid="{480D1AE3-5E2F-4205-9DA9-79C4A4CACB0E}"/>
    <cellStyle name="Millares 148 3" xfId="1955" xr:uid="{D740F05E-33BC-46DE-91BB-05CCA1965274}"/>
    <cellStyle name="Millares 148 3 2" xfId="2830" xr:uid="{488CA259-5696-4A3B-808C-03C797B7F062}"/>
    <cellStyle name="Millares 148 3 2 2" xfId="5806" xr:uid="{F83440D5-E47A-45BA-8C07-C2CF1CD9AD8F}"/>
    <cellStyle name="Millares 148 3 2 2 2" xfId="17870" xr:uid="{E6A684A9-98A5-4328-B5C2-FC5944D14106}"/>
    <cellStyle name="Millares 148 3 2 3" xfId="8782" xr:uid="{9168C5B9-D731-49F9-BF79-8CD49FF1C64C}"/>
    <cellStyle name="Millares 148 3 2 3 2" xfId="20846" xr:uid="{C159EDA4-21A3-4404-A0FD-8ADD07BB473E}"/>
    <cellStyle name="Millares 148 3 2 4" xfId="11757" xr:uid="{F9128629-17B5-4B99-9282-2DCB6692113C}"/>
    <cellStyle name="Millares 148 3 2 4 2" xfId="23821" xr:uid="{07D1CF04-AAD9-404D-9732-0409DB583448}"/>
    <cellStyle name="Millares 148 3 2 5" xfId="14894" xr:uid="{B2B07273-A2C1-4F7D-89C4-31A521E80AA6}"/>
    <cellStyle name="Millares 148 3 3" xfId="3704" xr:uid="{03B49E6E-1DE1-462E-812A-3304414C4B3B}"/>
    <cellStyle name="Millares 148 3 3 2" xfId="6680" xr:uid="{0346C05C-0552-40E5-B675-151F48629807}"/>
    <cellStyle name="Millares 148 3 3 2 2" xfId="18744" xr:uid="{3722CFE5-8884-4D1E-A6C1-DF0AE18BC447}"/>
    <cellStyle name="Millares 148 3 3 3" xfId="9656" xr:uid="{5187F3DA-C4F7-4461-9EC8-A33F5C17AAEC}"/>
    <cellStyle name="Millares 148 3 3 3 2" xfId="21720" xr:uid="{14C15555-7910-40FD-8676-E7416115119B}"/>
    <cellStyle name="Millares 148 3 3 4" xfId="12631" xr:uid="{0417C8AB-4A80-4164-8929-8F456E0B23B5}"/>
    <cellStyle name="Millares 148 3 3 4 2" xfId="24695" xr:uid="{B164AAAB-287B-47CD-B603-872027217623}"/>
    <cellStyle name="Millares 148 3 3 5" xfId="15768" xr:uid="{6C1CD2B1-9C96-43FB-9234-8DA6D2153F63}"/>
    <cellStyle name="Millares 148 3 4" xfId="4931" xr:uid="{FFA1FA11-24F7-4778-A22B-5F87A8471A6A}"/>
    <cellStyle name="Millares 148 3 4 2" xfId="16995" xr:uid="{1165CC82-D603-422E-B108-18C2E2612639}"/>
    <cellStyle name="Millares 148 3 5" xfId="7907" xr:uid="{05697CCB-5EF5-460D-B0DB-CE8998A59946}"/>
    <cellStyle name="Millares 148 3 5 2" xfId="19971" xr:uid="{C058C7CB-CDC8-48F9-BCD5-2D1E772E8CE6}"/>
    <cellStyle name="Millares 148 3 6" xfId="10882" xr:uid="{69130553-276B-459B-83C7-615D2B4A36D0}"/>
    <cellStyle name="Millares 148 3 6 2" xfId="22946" xr:uid="{E5C75229-B044-4965-8B67-DCB33DFAFBB5}"/>
    <cellStyle name="Millares 148 3 7" xfId="14019" xr:uid="{319905ED-C49E-45DD-8798-A9CB8578EC83}"/>
    <cellStyle name="Millares 148 4" xfId="2538" xr:uid="{7660A748-62C1-4588-AFDE-06360DDD2CC4}"/>
    <cellStyle name="Millares 148 4 2" xfId="5514" xr:uid="{17BD2646-6F33-4F1C-98B0-3C07829119E9}"/>
    <cellStyle name="Millares 148 4 2 2" xfId="17578" xr:uid="{254C769E-B807-44E9-9A6D-F6CF6B488809}"/>
    <cellStyle name="Millares 148 4 3" xfId="8490" xr:uid="{D9D65090-04C2-4993-B3F9-8ADD4096BDAB}"/>
    <cellStyle name="Millares 148 4 3 2" xfId="20554" xr:uid="{C7BF63AC-B300-4709-9257-B10DEEB36587}"/>
    <cellStyle name="Millares 148 4 4" xfId="11465" xr:uid="{A74A08B9-0940-416D-A2D3-D6F267339242}"/>
    <cellStyle name="Millares 148 4 4 2" xfId="23529" xr:uid="{7A07B541-D17E-4B3D-BD08-8712185BBC95}"/>
    <cellStyle name="Millares 148 4 5" xfId="14602" xr:uid="{9412B838-ACA5-4C2C-A573-536FE95D7A15}"/>
    <cellStyle name="Millares 148 5" xfId="3412" xr:uid="{874C1DA0-67B5-49C4-AEC9-E1F352B42F19}"/>
    <cellStyle name="Millares 148 5 2" xfId="6388" xr:uid="{4E3B48A7-1817-4584-91E2-8FE219CE2509}"/>
    <cellStyle name="Millares 148 5 2 2" xfId="18452" xr:uid="{3BAB886F-2C1E-4C67-955D-2AB48A416031}"/>
    <cellStyle name="Millares 148 5 3" xfId="9364" xr:uid="{A110AC7F-2E12-490B-B230-3061931F90F4}"/>
    <cellStyle name="Millares 148 5 3 2" xfId="21428" xr:uid="{FD18D983-BF5A-441B-916F-05914FFC2752}"/>
    <cellStyle name="Millares 148 5 4" xfId="12339" xr:uid="{D4B1B806-E25C-4A7A-9324-A5DAA95EA782}"/>
    <cellStyle name="Millares 148 5 4 2" xfId="24403" xr:uid="{4AF7EF91-854D-4D25-B24D-F759381FF419}"/>
    <cellStyle name="Millares 148 5 5" xfId="15476" xr:uid="{06874BAB-D3A9-40BE-AA22-587B47B42917}"/>
    <cellStyle name="Millares 148 6" xfId="4639" xr:uid="{7778E34C-5E66-4FC0-B10B-8CB1FDBFC720}"/>
    <cellStyle name="Millares 148 6 2" xfId="16703" xr:uid="{072E6A6D-DDBF-4A37-AD29-7250BFC2FACD}"/>
    <cellStyle name="Millares 148 7" xfId="7615" xr:uid="{60CA2C0E-7665-4707-86C1-6A87E770970C}"/>
    <cellStyle name="Millares 148 7 2" xfId="19679" xr:uid="{E567D9FB-BA5D-4050-B5FE-BCD65E0FE394}"/>
    <cellStyle name="Millares 148 8" xfId="10590" xr:uid="{18B48134-6F8F-4CC4-9722-3114425F007A}"/>
    <cellStyle name="Millares 148 8 2" xfId="22654" xr:uid="{14756939-D529-4CF5-B452-F38A45B3D3AF}"/>
    <cellStyle name="Millares 148 9" xfId="13727" xr:uid="{FF6F8C44-0D3B-427E-9AF8-3488A5334E60}"/>
    <cellStyle name="Millares 149" xfId="1646" xr:uid="{2A83594D-5080-4E69-8FFB-CD12F821EBCC}"/>
    <cellStyle name="Millares 149 2" xfId="2247" xr:uid="{FD1BB971-C963-4F45-89AB-7868AB2399C0}"/>
    <cellStyle name="Millares 149 2 2" xfId="3122" xr:uid="{3C415CB6-EF32-4A85-B66A-C3482B0D6726}"/>
    <cellStyle name="Millares 149 2 2 2" xfId="6098" xr:uid="{08D2B943-EBB3-45A7-B502-53B5BEE5B67F}"/>
    <cellStyle name="Millares 149 2 2 2 2" xfId="18162" xr:uid="{7A826A98-4045-48D2-B3BF-6CB93EAE53DA}"/>
    <cellStyle name="Millares 149 2 2 3" xfId="9074" xr:uid="{0F8FA60A-4F11-481D-8331-74A92C86BF20}"/>
    <cellStyle name="Millares 149 2 2 3 2" xfId="21138" xr:uid="{BD45D00B-01FF-486C-9501-437C31F73A5B}"/>
    <cellStyle name="Millares 149 2 2 4" xfId="12049" xr:uid="{0FE7392F-4731-4CEA-8243-19F3D667FB9E}"/>
    <cellStyle name="Millares 149 2 2 4 2" xfId="24113" xr:uid="{9B3BE226-2430-46C8-8C9F-69DD31CEA6F6}"/>
    <cellStyle name="Millares 149 2 2 5" xfId="15186" xr:uid="{B7C1A632-5E24-4835-802A-78F29084C442}"/>
    <cellStyle name="Millares 149 2 3" xfId="3996" xr:uid="{F31072D9-AED5-436C-850B-C93D69A0AD30}"/>
    <cellStyle name="Millares 149 2 3 2" xfId="6972" xr:uid="{EA3657FE-7322-41D7-B32C-93E1C39F5CF0}"/>
    <cellStyle name="Millares 149 2 3 2 2" xfId="19036" xr:uid="{01F5E177-9E54-487D-AF26-2F88D499887B}"/>
    <cellStyle name="Millares 149 2 3 3" xfId="9948" xr:uid="{04AAFDBC-8C5E-4B1F-BBA7-9CFC97E9C64C}"/>
    <cellStyle name="Millares 149 2 3 3 2" xfId="22012" xr:uid="{F8F4D027-D955-4F4E-8541-68955AACCEB3}"/>
    <cellStyle name="Millares 149 2 3 4" xfId="12923" xr:uid="{77E243B9-4064-4134-942A-3A728403F3E6}"/>
    <cellStyle name="Millares 149 2 3 4 2" xfId="24987" xr:uid="{8CF491B6-3654-4B2C-989F-6B18693CFFB7}"/>
    <cellStyle name="Millares 149 2 3 5" xfId="16060" xr:uid="{F000F272-635E-4C03-BBF4-F70A69007CC6}"/>
    <cellStyle name="Millares 149 2 4" xfId="5223" xr:uid="{ED3622E1-37A7-4B31-A457-38941F2681DA}"/>
    <cellStyle name="Millares 149 2 4 2" xfId="17287" xr:uid="{EFC39F26-7356-4D17-B984-E223EC4098C3}"/>
    <cellStyle name="Millares 149 2 5" xfId="8199" xr:uid="{F55C5B84-3E7D-4720-AC1F-E96E14166796}"/>
    <cellStyle name="Millares 149 2 5 2" xfId="20263" xr:uid="{171FCDC3-44D9-47F6-9447-5D6C9704ACDB}"/>
    <cellStyle name="Millares 149 2 6" xfId="11174" xr:uid="{F768528B-5F80-4713-9E1A-A99EFED727BE}"/>
    <cellStyle name="Millares 149 2 6 2" xfId="23238" xr:uid="{4FB35373-ED25-472B-A00A-AD83B3B3FE58}"/>
    <cellStyle name="Millares 149 2 7" xfId="14311" xr:uid="{95B12FC9-374F-4908-B92D-22DC4D6BC22F}"/>
    <cellStyle name="Millares 149 3" xfId="1956" xr:uid="{AAF1C5C7-00E4-4FE9-A731-20858B64EB5A}"/>
    <cellStyle name="Millares 149 3 2" xfId="2831" xr:uid="{39202FD2-4034-4376-8B28-BDCCA06DA001}"/>
    <cellStyle name="Millares 149 3 2 2" xfId="5807" xr:uid="{8CCA5AE1-3472-4379-8FAD-E21F4B0F9713}"/>
    <cellStyle name="Millares 149 3 2 2 2" xfId="17871" xr:uid="{7C01F1F2-DDB3-4C13-8FB3-B9CC33792A40}"/>
    <cellStyle name="Millares 149 3 2 3" xfId="8783" xr:uid="{A6F2BBFA-1366-4224-9344-ED4D7F2B7298}"/>
    <cellStyle name="Millares 149 3 2 3 2" xfId="20847" xr:uid="{04470B4C-E078-472B-AF49-386EC20C202E}"/>
    <cellStyle name="Millares 149 3 2 4" xfId="11758" xr:uid="{792A0E0D-2E51-4BC8-9033-0653F9CDEBAB}"/>
    <cellStyle name="Millares 149 3 2 4 2" xfId="23822" xr:uid="{E2E2F4FB-09AB-412D-8226-4136A3219949}"/>
    <cellStyle name="Millares 149 3 2 5" xfId="14895" xr:uid="{6FAFA8CF-8456-4F23-A569-7F2B51F456FE}"/>
    <cellStyle name="Millares 149 3 3" xfId="3705" xr:uid="{A57801D1-5AFD-41D2-8CDF-EB0C5F945DF7}"/>
    <cellStyle name="Millares 149 3 3 2" xfId="6681" xr:uid="{0A63B159-1C05-48D7-8F48-5FE64639BF5B}"/>
    <cellStyle name="Millares 149 3 3 2 2" xfId="18745" xr:uid="{5A1F5FD5-7C5B-4C1D-A943-316AB1149947}"/>
    <cellStyle name="Millares 149 3 3 3" xfId="9657" xr:uid="{41FF3BCD-11A9-43D9-BF00-C10FEDDE448B}"/>
    <cellStyle name="Millares 149 3 3 3 2" xfId="21721" xr:uid="{74C8CE4B-BEFF-4A5F-8178-0A6979C58FD3}"/>
    <cellStyle name="Millares 149 3 3 4" xfId="12632" xr:uid="{7589D5CC-3B11-41AA-9655-BCFAAC59979C}"/>
    <cellStyle name="Millares 149 3 3 4 2" xfId="24696" xr:uid="{C6E29245-DC29-4BDC-BBB0-EDB742F44F7B}"/>
    <cellStyle name="Millares 149 3 3 5" xfId="15769" xr:uid="{64267C30-16F4-4A69-8D91-32B628BCDE66}"/>
    <cellStyle name="Millares 149 3 4" xfId="4932" xr:uid="{1B34253B-085A-4B55-903A-BCAE63890B20}"/>
    <cellStyle name="Millares 149 3 4 2" xfId="16996" xr:uid="{60AFAF02-BB16-41FE-B92A-1995D0A04F6A}"/>
    <cellStyle name="Millares 149 3 5" xfId="7908" xr:uid="{ACE4E2B7-A776-4476-A5BB-88005101B63C}"/>
    <cellStyle name="Millares 149 3 5 2" xfId="19972" xr:uid="{6D4CABD0-4582-49CB-A7D3-12913228CD1E}"/>
    <cellStyle name="Millares 149 3 6" xfId="10883" xr:uid="{9DC8A89E-87CD-4A15-A6F5-9D9A8EC15540}"/>
    <cellStyle name="Millares 149 3 6 2" xfId="22947" xr:uid="{A04F420D-9D27-481B-8D2A-F9FD5B3064AE}"/>
    <cellStyle name="Millares 149 3 7" xfId="14020" xr:uid="{93C73387-D8E6-4E5D-9523-0016C2CB715E}"/>
    <cellStyle name="Millares 149 4" xfId="2539" xr:uid="{582FD50D-0297-44AC-82D3-99350071554B}"/>
    <cellStyle name="Millares 149 4 2" xfId="5515" xr:uid="{A6EA362D-2695-437D-9C94-7CE754300D93}"/>
    <cellStyle name="Millares 149 4 2 2" xfId="17579" xr:uid="{DBAF3341-16FF-4380-843D-AA8D208CCE97}"/>
    <cellStyle name="Millares 149 4 3" xfId="8491" xr:uid="{E96DA667-07DC-4D9B-A0E1-28D0AC68D5BC}"/>
    <cellStyle name="Millares 149 4 3 2" xfId="20555" xr:uid="{24B3428B-71BB-4E21-860E-200A8B7FACC5}"/>
    <cellStyle name="Millares 149 4 4" xfId="11466" xr:uid="{4561084F-D33A-4F77-871A-210931D3C388}"/>
    <cellStyle name="Millares 149 4 4 2" xfId="23530" xr:uid="{3C5C52B1-2883-4CF0-84E8-461F2646F996}"/>
    <cellStyle name="Millares 149 4 5" xfId="14603" xr:uid="{C70E811B-DE14-4889-8F59-C8E20D91FF26}"/>
    <cellStyle name="Millares 149 5" xfId="3413" xr:uid="{36470C18-0394-4B82-992E-C89151E8A48F}"/>
    <cellStyle name="Millares 149 5 2" xfId="6389" xr:uid="{683B793D-F84F-49AF-890E-56130A16CB76}"/>
    <cellStyle name="Millares 149 5 2 2" xfId="18453" xr:uid="{DFF0C26E-7704-4E5D-8C6E-4D25ECDBFE18}"/>
    <cellStyle name="Millares 149 5 3" xfId="9365" xr:uid="{4F5C88A8-D4AF-40FA-9D22-394BA4F52FF7}"/>
    <cellStyle name="Millares 149 5 3 2" xfId="21429" xr:uid="{0D2D08EB-8022-451A-9E24-14CA2647D986}"/>
    <cellStyle name="Millares 149 5 4" xfId="12340" xr:uid="{95A735E4-520B-4499-AC13-781D9478A3BB}"/>
    <cellStyle name="Millares 149 5 4 2" xfId="24404" xr:uid="{07DC47AF-7779-4332-A135-9F81A1064ECA}"/>
    <cellStyle name="Millares 149 5 5" xfId="15477" xr:uid="{B952E053-29F4-4A84-B8ED-8258FCF47923}"/>
    <cellStyle name="Millares 149 6" xfId="4640" xr:uid="{004C0E7F-8E5A-46E0-B6B0-9898EECAFB98}"/>
    <cellStyle name="Millares 149 6 2" xfId="16704" xr:uid="{41583F68-1859-4F12-8BDD-D4937E2A10D5}"/>
    <cellStyle name="Millares 149 7" xfId="7616" xr:uid="{20D3D40A-E705-4A35-B823-BFEA77FA484A}"/>
    <cellStyle name="Millares 149 7 2" xfId="19680" xr:uid="{D3008D0A-E6B2-4059-9C2E-D1A012D85743}"/>
    <cellStyle name="Millares 149 8" xfId="10591" xr:uid="{B7656B1C-EDEB-423B-B14F-B4DE04796B59}"/>
    <cellStyle name="Millares 149 8 2" xfId="22655" xr:uid="{34E1E46A-46DA-4ED4-8587-50C739717950}"/>
    <cellStyle name="Millares 149 9" xfId="13728" xr:uid="{FD23AA87-29A9-440C-80F3-0AC327E9EE9A}"/>
    <cellStyle name="Millares 15" xfId="349" xr:uid="{00000000-0005-0000-0000-00007F010000}"/>
    <cellStyle name="Millares 15 2" xfId="714" xr:uid="{00000000-0005-0000-0000-000080010000}"/>
    <cellStyle name="Millares 150" xfId="1647" xr:uid="{C7C847BD-A2DB-4DBA-A3E2-9B25F479CE7F}"/>
    <cellStyle name="Millares 150 2" xfId="2248" xr:uid="{76B57B6A-6C7B-4A0C-A18D-4F01D02C46B0}"/>
    <cellStyle name="Millares 150 2 2" xfId="3123" xr:uid="{DE906D21-7B53-4FAD-98AC-D058CA0FE7C3}"/>
    <cellStyle name="Millares 150 2 2 2" xfId="6099" xr:uid="{E6AD1915-CD7E-4C70-A20E-446B07B4BC04}"/>
    <cellStyle name="Millares 150 2 2 2 2" xfId="18163" xr:uid="{5E767AC2-1A11-418C-8F29-E834A274FC40}"/>
    <cellStyle name="Millares 150 2 2 3" xfId="9075" xr:uid="{9D925592-060A-4447-9DB6-BE378F63E89A}"/>
    <cellStyle name="Millares 150 2 2 3 2" xfId="21139" xr:uid="{65D28F9F-2AE5-4382-96D4-C2C78398DD56}"/>
    <cellStyle name="Millares 150 2 2 4" xfId="12050" xr:uid="{215704BF-A209-42EE-8399-20EF31611989}"/>
    <cellStyle name="Millares 150 2 2 4 2" xfId="24114" xr:uid="{ADDAAC07-32D4-4803-BFDD-7873FE0B7EEE}"/>
    <cellStyle name="Millares 150 2 2 5" xfId="15187" xr:uid="{0C92440B-D27C-4A7E-8894-0A86E84A8C32}"/>
    <cellStyle name="Millares 150 2 3" xfId="3997" xr:uid="{0F93EE52-3AFE-482E-952E-EF0BCE5A3C91}"/>
    <cellStyle name="Millares 150 2 3 2" xfId="6973" xr:uid="{384D4FFB-FA0E-4481-80A2-68721A0464F0}"/>
    <cellStyle name="Millares 150 2 3 2 2" xfId="19037" xr:uid="{E47F0239-864B-4944-8D8C-4E1E60A23084}"/>
    <cellStyle name="Millares 150 2 3 3" xfId="9949" xr:uid="{327B30AF-5716-42C5-8BCB-99C99ED1AA63}"/>
    <cellStyle name="Millares 150 2 3 3 2" xfId="22013" xr:uid="{165CB276-D3AC-4EC7-B67C-F788A60E67B1}"/>
    <cellStyle name="Millares 150 2 3 4" xfId="12924" xr:uid="{B1578E98-5879-400D-9773-EFC120A8193E}"/>
    <cellStyle name="Millares 150 2 3 4 2" xfId="24988" xr:uid="{99C459C3-45BC-4786-9560-652ED1E9DEB6}"/>
    <cellStyle name="Millares 150 2 3 5" xfId="16061" xr:uid="{A75282E0-EC62-43B8-AF59-8B2A33C33AB4}"/>
    <cellStyle name="Millares 150 2 4" xfId="5224" xr:uid="{69026AED-DEA9-4F70-A485-BF550E83FED1}"/>
    <cellStyle name="Millares 150 2 4 2" xfId="17288" xr:uid="{577940D5-4BDD-47CF-A3AD-60DD96EC763A}"/>
    <cellStyle name="Millares 150 2 5" xfId="8200" xr:uid="{BB2C489A-5976-4200-B1E2-4F1199863D5D}"/>
    <cellStyle name="Millares 150 2 5 2" xfId="20264" xr:uid="{434FDD73-16AD-40CC-BF12-83DB943E7F73}"/>
    <cellStyle name="Millares 150 2 6" xfId="11175" xr:uid="{7909A695-C74E-44C5-861D-79BBF3319E55}"/>
    <cellStyle name="Millares 150 2 6 2" xfId="23239" xr:uid="{C59A5EB1-7B7E-4276-B4A9-7B24017A5E6A}"/>
    <cellStyle name="Millares 150 2 7" xfId="14312" xr:uid="{CCAF3C19-1C1D-4F08-AB7E-F9A7638039BC}"/>
    <cellStyle name="Millares 150 3" xfId="1957" xr:uid="{4A67B426-D9C7-4559-9242-F9BEE1D8DFEE}"/>
    <cellStyle name="Millares 150 3 2" xfId="2832" xr:uid="{0F893E4D-C26A-4CE7-A162-5A9963437854}"/>
    <cellStyle name="Millares 150 3 2 2" xfId="5808" xr:uid="{824E97A5-AC20-4F86-BFB4-08F3D0D064C4}"/>
    <cellStyle name="Millares 150 3 2 2 2" xfId="17872" xr:uid="{7A529480-62EA-473E-AE52-A09A02E8D531}"/>
    <cellStyle name="Millares 150 3 2 3" xfId="8784" xr:uid="{974A649B-027C-497D-BBCA-2A4346371C41}"/>
    <cellStyle name="Millares 150 3 2 3 2" xfId="20848" xr:uid="{42B1C512-0C43-4CBD-8995-C75A642538A3}"/>
    <cellStyle name="Millares 150 3 2 4" xfId="11759" xr:uid="{99F0ACFC-945D-4607-AC5A-98CCB68E41FB}"/>
    <cellStyle name="Millares 150 3 2 4 2" xfId="23823" xr:uid="{ADA96955-FE23-4757-B221-B721203A625C}"/>
    <cellStyle name="Millares 150 3 2 5" xfId="14896" xr:uid="{7266174D-144F-432A-9274-A13B986582BD}"/>
    <cellStyle name="Millares 150 3 3" xfId="3706" xr:uid="{328A9468-A1E9-4FB2-B13C-5103A0A61093}"/>
    <cellStyle name="Millares 150 3 3 2" xfId="6682" xr:uid="{EFE9E5EF-A312-434D-8849-0484CFEDADC8}"/>
    <cellStyle name="Millares 150 3 3 2 2" xfId="18746" xr:uid="{04382290-5A78-40A3-80ED-0FBC25ED1956}"/>
    <cellStyle name="Millares 150 3 3 3" xfId="9658" xr:uid="{BE2B9C8E-EDAE-4B29-AC37-F1314C22EBFB}"/>
    <cellStyle name="Millares 150 3 3 3 2" xfId="21722" xr:uid="{E7F8745E-528D-4431-B441-F29F02A7217B}"/>
    <cellStyle name="Millares 150 3 3 4" xfId="12633" xr:uid="{184B4655-E693-4317-A090-F5F330146A59}"/>
    <cellStyle name="Millares 150 3 3 4 2" xfId="24697" xr:uid="{2672F28A-D282-4AB7-89EE-A8EE6FA7A52B}"/>
    <cellStyle name="Millares 150 3 3 5" xfId="15770" xr:uid="{8DC596A4-54FF-4118-922F-E19E7351DCEC}"/>
    <cellStyle name="Millares 150 3 4" xfId="4933" xr:uid="{EEC50A2E-094C-4392-9CF6-978F5C47CB5F}"/>
    <cellStyle name="Millares 150 3 4 2" xfId="16997" xr:uid="{C5ABF9A5-DB7C-4A35-B404-DDB07D1CC1CC}"/>
    <cellStyle name="Millares 150 3 5" xfId="7909" xr:uid="{8EFCBDBF-AA26-4DD9-A2EF-5F2C7C3439D0}"/>
    <cellStyle name="Millares 150 3 5 2" xfId="19973" xr:uid="{2E5AAF62-AD1F-4B4C-B39A-569C5820AF4C}"/>
    <cellStyle name="Millares 150 3 6" xfId="10884" xr:uid="{3F2D3DA8-0546-4C30-B157-17A6EA4A68C0}"/>
    <cellStyle name="Millares 150 3 6 2" xfId="22948" xr:uid="{DDD2F412-2558-4E72-8D93-BC96DECB8008}"/>
    <cellStyle name="Millares 150 3 7" xfId="14021" xr:uid="{39B7A58D-9501-40B4-A165-2C0CB29B26FD}"/>
    <cellStyle name="Millares 150 4" xfId="2540" xr:uid="{7B51AD90-158A-44AF-89D8-2C6BDE9D1465}"/>
    <cellStyle name="Millares 150 4 2" xfId="5516" xr:uid="{6F9EB974-1687-479A-B72C-4B4CAEF4885B}"/>
    <cellStyle name="Millares 150 4 2 2" xfId="17580" xr:uid="{D051C3EC-0C2B-4BED-9FDF-92E0BC3D56CB}"/>
    <cellStyle name="Millares 150 4 3" xfId="8492" xr:uid="{F04A0651-3BF1-4E14-905B-2DB63692D8CD}"/>
    <cellStyle name="Millares 150 4 3 2" xfId="20556" xr:uid="{253290A2-9F56-4EBE-8995-95ECC875CA41}"/>
    <cellStyle name="Millares 150 4 4" xfId="11467" xr:uid="{2D2E69AB-9EB0-4EFE-BD2D-39A3A908F7A9}"/>
    <cellStyle name="Millares 150 4 4 2" xfId="23531" xr:uid="{5DE00ABB-2BB5-48D7-91BD-92CC604F8CC0}"/>
    <cellStyle name="Millares 150 4 5" xfId="14604" xr:uid="{129D60EF-F18C-4150-A64A-D955AEC9E5DC}"/>
    <cellStyle name="Millares 150 5" xfId="3414" xr:uid="{1BC6BA37-912D-4A71-82CC-231FA3ED09B9}"/>
    <cellStyle name="Millares 150 5 2" xfId="6390" xr:uid="{1C8594BE-A593-4727-9BA6-74E697B44122}"/>
    <cellStyle name="Millares 150 5 2 2" xfId="18454" xr:uid="{E1A2A970-CC08-4676-B137-BD49008DC45B}"/>
    <cellStyle name="Millares 150 5 3" xfId="9366" xr:uid="{CCF34674-648B-40CE-B66D-1A797F109054}"/>
    <cellStyle name="Millares 150 5 3 2" xfId="21430" xr:uid="{ED349933-1105-49BF-8E98-58C4AFE2D200}"/>
    <cellStyle name="Millares 150 5 4" xfId="12341" xr:uid="{A03ECE9C-AB30-42B4-9CF8-5DBD84F01CCF}"/>
    <cellStyle name="Millares 150 5 4 2" xfId="24405" xr:uid="{03376F0F-F76B-4DA4-B7E9-067A7B1336A1}"/>
    <cellStyle name="Millares 150 5 5" xfId="15478" xr:uid="{29DFDE47-554D-4429-B3C8-9DEEC49CB59B}"/>
    <cellStyle name="Millares 150 6" xfId="4641" xr:uid="{26571F4B-E4C5-44E7-91EF-01DD636C10A2}"/>
    <cellStyle name="Millares 150 6 2" xfId="16705" xr:uid="{CF075D4B-9F1D-4088-A627-E646DA364019}"/>
    <cellStyle name="Millares 150 7" xfId="7617" xr:uid="{6161E063-B9CA-442A-8C5A-D2909511EAAD}"/>
    <cellStyle name="Millares 150 7 2" xfId="19681" xr:uid="{727F2EF1-96E1-41D0-A683-3672B8B56E8E}"/>
    <cellStyle name="Millares 150 8" xfId="10592" xr:uid="{DD18E0C0-E273-44F8-9687-3AC1EC96B290}"/>
    <cellStyle name="Millares 150 8 2" xfId="22656" xr:uid="{25247383-80C3-40EE-A100-86C0A5FCC99C}"/>
    <cellStyle name="Millares 150 9" xfId="13729" xr:uid="{7BE19C96-1362-4693-B219-39FC52BC586B}"/>
    <cellStyle name="Millares 151" xfId="1648" xr:uid="{C4C7AF27-4DA4-41D3-820C-52502989C73D}"/>
    <cellStyle name="Millares 151 2" xfId="2249" xr:uid="{4D0FBD79-5BE6-4B53-9818-16F7AE72900E}"/>
    <cellStyle name="Millares 151 2 2" xfId="3124" xr:uid="{20E92718-82DD-4513-A35F-E6B09B23C6FF}"/>
    <cellStyle name="Millares 151 2 2 2" xfId="6100" xr:uid="{79CE3309-151D-4648-94D9-54B0F9771A99}"/>
    <cellStyle name="Millares 151 2 2 2 2" xfId="18164" xr:uid="{C54A6BF9-5BE6-4B00-A46F-5B9C0E8D157D}"/>
    <cellStyle name="Millares 151 2 2 3" xfId="9076" xr:uid="{A6C2A171-EAB6-4388-AC6F-E1CBF2D76E82}"/>
    <cellStyle name="Millares 151 2 2 3 2" xfId="21140" xr:uid="{C2483E86-8E25-4760-8008-A714B47F4CF7}"/>
    <cellStyle name="Millares 151 2 2 4" xfId="12051" xr:uid="{8A6B195B-69B6-4326-8351-DD5E64B621EC}"/>
    <cellStyle name="Millares 151 2 2 4 2" xfId="24115" xr:uid="{EE90C996-DD59-4016-AA6A-FBA0FCA626F4}"/>
    <cellStyle name="Millares 151 2 2 5" xfId="15188" xr:uid="{C8D4F0AF-BEF9-47E9-A98D-62D01C624CCB}"/>
    <cellStyle name="Millares 151 2 3" xfId="3998" xr:uid="{55CFDA57-CEFA-43DE-B305-188D8F59A037}"/>
    <cellStyle name="Millares 151 2 3 2" xfId="6974" xr:uid="{E64256E8-227D-4C98-ACEA-DE7870310367}"/>
    <cellStyle name="Millares 151 2 3 2 2" xfId="19038" xr:uid="{54E4BB6F-4F21-474A-AFC7-37C46A697706}"/>
    <cellStyle name="Millares 151 2 3 3" xfId="9950" xr:uid="{C0B0AF56-AC5C-4957-A03A-D6304FA8F09F}"/>
    <cellStyle name="Millares 151 2 3 3 2" xfId="22014" xr:uid="{8A67A2F5-9EB4-4CDB-937D-66A8FCB38E58}"/>
    <cellStyle name="Millares 151 2 3 4" xfId="12925" xr:uid="{1428F802-E774-445F-B9EB-348E63B249C3}"/>
    <cellStyle name="Millares 151 2 3 4 2" xfId="24989" xr:uid="{F563BB5B-3790-4ACD-95C2-3F07B9AFDCDD}"/>
    <cellStyle name="Millares 151 2 3 5" xfId="16062" xr:uid="{56F949B5-A838-4346-96DA-06C6875EC188}"/>
    <cellStyle name="Millares 151 2 4" xfId="5225" xr:uid="{C9F26B50-3A9B-4B17-AAC2-9BC6F1EC435C}"/>
    <cellStyle name="Millares 151 2 4 2" xfId="17289" xr:uid="{0A33F63C-05CD-49F3-83AC-1A0FA0A46DE6}"/>
    <cellStyle name="Millares 151 2 5" xfId="8201" xr:uid="{C12A17DD-F765-48B2-86D8-B141370A5E1A}"/>
    <cellStyle name="Millares 151 2 5 2" xfId="20265" xr:uid="{58407DAF-E61B-4B88-9AA1-547628AD12EB}"/>
    <cellStyle name="Millares 151 2 6" xfId="11176" xr:uid="{434F7FE4-246E-47DC-9FA3-A91094BDFFBA}"/>
    <cellStyle name="Millares 151 2 6 2" xfId="23240" xr:uid="{F8AC8150-93B7-40C3-BD66-99685211F1D2}"/>
    <cellStyle name="Millares 151 2 7" xfId="14313" xr:uid="{BB770BC2-A9E2-48FC-9A1F-4030AC7E6969}"/>
    <cellStyle name="Millares 151 3" xfId="1958" xr:uid="{A0820C09-B522-428E-A409-9109F04EDA6B}"/>
    <cellStyle name="Millares 151 3 2" xfId="2833" xr:uid="{6FA9C038-5C5F-45DC-B27A-2A06BCEED2EE}"/>
    <cellStyle name="Millares 151 3 2 2" xfId="5809" xr:uid="{BAD57B98-39B4-4BDE-8B54-E7E3C2AB909C}"/>
    <cellStyle name="Millares 151 3 2 2 2" xfId="17873" xr:uid="{301DB083-87E3-4815-85F3-AE0853331C15}"/>
    <cellStyle name="Millares 151 3 2 3" xfId="8785" xr:uid="{9FDFE65A-8BF6-42A1-9332-AC15D8E5B608}"/>
    <cellStyle name="Millares 151 3 2 3 2" xfId="20849" xr:uid="{84B28A51-66E7-425D-A850-A071A4FADABD}"/>
    <cellStyle name="Millares 151 3 2 4" xfId="11760" xr:uid="{4C350F57-7AC8-464D-9AB7-6791C178B1C3}"/>
    <cellStyle name="Millares 151 3 2 4 2" xfId="23824" xr:uid="{FCAC826F-7EAC-4CC3-9562-53087ECA4A79}"/>
    <cellStyle name="Millares 151 3 2 5" xfId="14897" xr:uid="{F8600425-C49A-4A16-95DB-2C193FF25C06}"/>
    <cellStyle name="Millares 151 3 3" xfId="3707" xr:uid="{46ACEB47-960F-4430-92B4-AA3CADCE3E58}"/>
    <cellStyle name="Millares 151 3 3 2" xfId="6683" xr:uid="{5804299D-E69E-4A9A-A4C6-586A20A4563F}"/>
    <cellStyle name="Millares 151 3 3 2 2" xfId="18747" xr:uid="{ED18C601-835F-4AE7-90EC-E8D5E3DD1E91}"/>
    <cellStyle name="Millares 151 3 3 3" xfId="9659" xr:uid="{805AE7A9-4CDC-4FA0-B499-40940667AB90}"/>
    <cellStyle name="Millares 151 3 3 3 2" xfId="21723" xr:uid="{1EA8F623-344F-4D62-A017-7D9660B74F53}"/>
    <cellStyle name="Millares 151 3 3 4" xfId="12634" xr:uid="{728BAD43-995D-4DB3-AB38-7F09C9C6779C}"/>
    <cellStyle name="Millares 151 3 3 4 2" xfId="24698" xr:uid="{F7B1940A-0ED6-4783-81BE-F4B7FF1E5BAB}"/>
    <cellStyle name="Millares 151 3 3 5" xfId="15771" xr:uid="{88763984-C517-4311-9690-520574C2DA50}"/>
    <cellStyle name="Millares 151 3 4" xfId="4934" xr:uid="{8174E973-B3F5-426B-8221-B87795BA0310}"/>
    <cellStyle name="Millares 151 3 4 2" xfId="16998" xr:uid="{13ED05AB-268E-4D6B-BB1F-49921A44CB39}"/>
    <cellStyle name="Millares 151 3 5" xfId="7910" xr:uid="{6D5B8592-906E-4DAE-BA65-DEDA01AAF63E}"/>
    <cellStyle name="Millares 151 3 5 2" xfId="19974" xr:uid="{119CE52C-5C16-458E-8731-11641697996C}"/>
    <cellStyle name="Millares 151 3 6" xfId="10885" xr:uid="{9331B67A-4B5C-4A9E-9867-6E63518AD59D}"/>
    <cellStyle name="Millares 151 3 6 2" xfId="22949" xr:uid="{480689C6-30DE-46CC-90F1-88F5DD800EF4}"/>
    <cellStyle name="Millares 151 3 7" xfId="14022" xr:uid="{DF430205-1A3D-4312-A6DF-31E94DEC8141}"/>
    <cellStyle name="Millares 151 4" xfId="2541" xr:uid="{B8295A4B-EF1A-4BB0-8AEE-B9A8928D9C7C}"/>
    <cellStyle name="Millares 151 4 2" xfId="5517" xr:uid="{917D8327-46AA-4845-B27B-A7EF7F816A5D}"/>
    <cellStyle name="Millares 151 4 2 2" xfId="17581" xr:uid="{0C28383F-9923-48FA-A145-1BBDBD679FA9}"/>
    <cellStyle name="Millares 151 4 3" xfId="8493" xr:uid="{FDD76469-C827-4BD8-922D-49DC2F4953C6}"/>
    <cellStyle name="Millares 151 4 3 2" xfId="20557" xr:uid="{E174DEE8-18F0-44A5-AFFB-53B60BA441A2}"/>
    <cellStyle name="Millares 151 4 4" xfId="11468" xr:uid="{C232518A-A2E9-442E-9638-3F592FF38CE9}"/>
    <cellStyle name="Millares 151 4 4 2" xfId="23532" xr:uid="{C0AD380F-5011-4AA1-86C7-777558774B2B}"/>
    <cellStyle name="Millares 151 4 5" xfId="14605" xr:uid="{7CB0A881-FEE4-4473-AFE5-79E4F819427D}"/>
    <cellStyle name="Millares 151 5" xfId="3415" xr:uid="{B28D3323-35C1-4478-9D7A-B88618D047F3}"/>
    <cellStyle name="Millares 151 5 2" xfId="6391" xr:uid="{4EC9070B-1CDE-4EF3-926B-26D98EACAD30}"/>
    <cellStyle name="Millares 151 5 2 2" xfId="18455" xr:uid="{531182A2-F841-4572-B851-C01A034DF8FD}"/>
    <cellStyle name="Millares 151 5 3" xfId="9367" xr:uid="{6FADF939-CFC6-4037-9BE4-7D5C9FE1A4BA}"/>
    <cellStyle name="Millares 151 5 3 2" xfId="21431" xr:uid="{7A3A4D15-B015-42A5-8120-49106908E0C5}"/>
    <cellStyle name="Millares 151 5 4" xfId="12342" xr:uid="{170CE12A-8A8E-4A49-A866-41B4F2C7FE2E}"/>
    <cellStyle name="Millares 151 5 4 2" xfId="24406" xr:uid="{D5B79F68-5A8D-4913-8D61-91C297B455BC}"/>
    <cellStyle name="Millares 151 5 5" xfId="15479" xr:uid="{3EE18924-95A9-4623-9030-143B9AEA5E1F}"/>
    <cellStyle name="Millares 151 6" xfId="4642" xr:uid="{21D3050E-CE6B-47AA-8833-658B3C0F3CFA}"/>
    <cellStyle name="Millares 151 6 2" xfId="16706" xr:uid="{78497E51-CABC-4239-9A5B-0228E1A67F56}"/>
    <cellStyle name="Millares 151 7" xfId="7618" xr:uid="{8A5654AC-465E-4403-941F-85E23337B161}"/>
    <cellStyle name="Millares 151 7 2" xfId="19682" xr:uid="{C443F167-E17A-442B-A723-EC15C2662C65}"/>
    <cellStyle name="Millares 151 8" xfId="10593" xr:uid="{4FDBB93D-1614-4751-9C85-BC0C47F85A47}"/>
    <cellStyle name="Millares 151 8 2" xfId="22657" xr:uid="{E285DCB7-2EF1-4E33-AB31-C83C58393A0A}"/>
    <cellStyle name="Millares 151 9" xfId="13730" xr:uid="{AEBC56C7-5759-45F8-92E2-3D65E5A0A785}"/>
    <cellStyle name="Millares 152" xfId="1649" xr:uid="{EAE84011-4B25-4BDB-885A-1434BF1F7D87}"/>
    <cellStyle name="Millares 152 2" xfId="2250" xr:uid="{C2C06404-9C8A-4A06-8EED-32EA7137E188}"/>
    <cellStyle name="Millares 152 2 2" xfId="3125" xr:uid="{47FC406C-6A3B-4751-9617-69BBDDE95E76}"/>
    <cellStyle name="Millares 152 2 2 2" xfId="6101" xr:uid="{B506279C-32AF-4508-AA9D-FC4A664F9467}"/>
    <cellStyle name="Millares 152 2 2 2 2" xfId="18165" xr:uid="{53525D97-ACD9-484E-A09A-F0B8946002C3}"/>
    <cellStyle name="Millares 152 2 2 3" xfId="9077" xr:uid="{4C32784E-77FA-4668-A9BB-5FFAC04E1146}"/>
    <cellStyle name="Millares 152 2 2 3 2" xfId="21141" xr:uid="{06DCD0CD-3F6C-46DF-A402-6D273043C4BF}"/>
    <cellStyle name="Millares 152 2 2 4" xfId="12052" xr:uid="{C28EF777-45A5-41D1-9B4A-A1DEFE24B24D}"/>
    <cellStyle name="Millares 152 2 2 4 2" xfId="24116" xr:uid="{F16DC1F3-001B-43BF-A0B8-FECDE3F74329}"/>
    <cellStyle name="Millares 152 2 2 5" xfId="15189" xr:uid="{C0FADA89-2182-4B01-A8E3-CDA232A6EA3F}"/>
    <cellStyle name="Millares 152 2 3" xfId="3999" xr:uid="{9563FC08-DFC3-4710-B577-17D1926EE11C}"/>
    <cellStyle name="Millares 152 2 3 2" xfId="6975" xr:uid="{DBBB783A-AC13-4932-893B-09FA0415A1EF}"/>
    <cellStyle name="Millares 152 2 3 2 2" xfId="19039" xr:uid="{32EA63B1-891D-416D-B8B0-BC689429A26B}"/>
    <cellStyle name="Millares 152 2 3 3" xfId="9951" xr:uid="{C465AB2F-E739-4B22-945C-B4101291C360}"/>
    <cellStyle name="Millares 152 2 3 3 2" xfId="22015" xr:uid="{D3105488-35A8-43E3-9616-6350126D0951}"/>
    <cellStyle name="Millares 152 2 3 4" xfId="12926" xr:uid="{F56FFE9B-8896-408F-9E4A-486FE502C8B2}"/>
    <cellStyle name="Millares 152 2 3 4 2" xfId="24990" xr:uid="{D17CEC87-EED0-4F0A-9AF3-D73B6B2DCB58}"/>
    <cellStyle name="Millares 152 2 3 5" xfId="16063" xr:uid="{476A2545-4F6E-473E-9F3B-92218D8C47AA}"/>
    <cellStyle name="Millares 152 2 4" xfId="5226" xr:uid="{030A9D2E-F3AE-4D7A-BD3D-C34CE9BBB2FD}"/>
    <cellStyle name="Millares 152 2 4 2" xfId="17290" xr:uid="{0C07802F-88A4-4977-B02C-2E47938B2D58}"/>
    <cellStyle name="Millares 152 2 5" xfId="8202" xr:uid="{F390F49C-B802-4D74-BDFA-68FF52798D45}"/>
    <cellStyle name="Millares 152 2 5 2" xfId="20266" xr:uid="{57011CC6-B46D-4302-880E-0D5EFBA6A853}"/>
    <cellStyle name="Millares 152 2 6" xfId="11177" xr:uid="{28B25DB7-E8B0-4B87-A6FE-6CE5F92B1433}"/>
    <cellStyle name="Millares 152 2 6 2" xfId="23241" xr:uid="{9405AEBD-CA75-434D-B718-21834BEE5007}"/>
    <cellStyle name="Millares 152 2 7" xfId="14314" xr:uid="{ECA83C8B-CA5A-4A46-B411-2FACD186803A}"/>
    <cellStyle name="Millares 152 3" xfId="1959" xr:uid="{4FAA21DA-41D4-496E-9CF2-8B528EC061BC}"/>
    <cellStyle name="Millares 152 3 2" xfId="2834" xr:uid="{80FE6BB9-D61C-434C-B688-673977FE76C4}"/>
    <cellStyle name="Millares 152 3 2 2" xfId="5810" xr:uid="{2F77E6AF-9106-4D3C-AF7C-338E8AC46FA8}"/>
    <cellStyle name="Millares 152 3 2 2 2" xfId="17874" xr:uid="{9B402A06-2B3A-4B8F-B6EC-10B18A6B12A2}"/>
    <cellStyle name="Millares 152 3 2 3" xfId="8786" xr:uid="{ECF73176-C5D2-42A2-AA56-D62FC0D86A30}"/>
    <cellStyle name="Millares 152 3 2 3 2" xfId="20850" xr:uid="{F335AB87-8347-4567-BA54-6B46E48FF6DF}"/>
    <cellStyle name="Millares 152 3 2 4" xfId="11761" xr:uid="{2D18F245-8445-4318-BCF4-F940C9CFD332}"/>
    <cellStyle name="Millares 152 3 2 4 2" xfId="23825" xr:uid="{43374A64-1D2D-4F6F-8E25-E069B4FBFA9F}"/>
    <cellStyle name="Millares 152 3 2 5" xfId="14898" xr:uid="{7CC98ADC-0707-495C-AB79-FF34F65159D8}"/>
    <cellStyle name="Millares 152 3 3" xfId="3708" xr:uid="{574274B9-1D0A-42BA-851F-D96DAF53AC1B}"/>
    <cellStyle name="Millares 152 3 3 2" xfId="6684" xr:uid="{736DCD32-F463-4946-B01B-7D61C499C7A7}"/>
    <cellStyle name="Millares 152 3 3 2 2" xfId="18748" xr:uid="{09D1251E-9FDF-48F8-8ACB-D75A8D1B08EC}"/>
    <cellStyle name="Millares 152 3 3 3" xfId="9660" xr:uid="{F0C7D320-3E2A-4044-8A0E-528E6363CA01}"/>
    <cellStyle name="Millares 152 3 3 3 2" xfId="21724" xr:uid="{D09207AC-C11D-4669-B109-1B20C078044E}"/>
    <cellStyle name="Millares 152 3 3 4" xfId="12635" xr:uid="{72C6F37B-4AEE-4043-8FFD-D957889741E8}"/>
    <cellStyle name="Millares 152 3 3 4 2" xfId="24699" xr:uid="{5908549F-DBE3-413E-8427-CC6B3DCDB0ED}"/>
    <cellStyle name="Millares 152 3 3 5" xfId="15772" xr:uid="{BFCD6D3A-3018-4716-8C1A-BEF857EFA3AA}"/>
    <cellStyle name="Millares 152 3 4" xfId="4935" xr:uid="{3FD3F49C-A2C1-4B13-A144-0DAD0716A28A}"/>
    <cellStyle name="Millares 152 3 4 2" xfId="16999" xr:uid="{0E5EB50F-97E8-42AE-900D-BE028274939A}"/>
    <cellStyle name="Millares 152 3 5" xfId="7911" xr:uid="{C919037A-1EEB-4247-BA29-49A4D472C623}"/>
    <cellStyle name="Millares 152 3 5 2" xfId="19975" xr:uid="{BC20A4AA-5C3D-49F2-B817-F609C5215279}"/>
    <cellStyle name="Millares 152 3 6" xfId="10886" xr:uid="{562F69B3-392E-4D9B-A15D-C2F94346877A}"/>
    <cellStyle name="Millares 152 3 6 2" xfId="22950" xr:uid="{994C82A8-A4B3-4DED-BF7E-1DA23F2278E6}"/>
    <cellStyle name="Millares 152 3 7" xfId="14023" xr:uid="{883CA3E9-4E55-48C8-AC84-30EC62BB9F16}"/>
    <cellStyle name="Millares 152 4" xfId="2542" xr:uid="{C0DEEE1C-40DA-4924-B39D-720295E071E7}"/>
    <cellStyle name="Millares 152 4 2" xfId="5518" xr:uid="{698F3AF1-BFEC-4223-B794-03C0576557A5}"/>
    <cellStyle name="Millares 152 4 2 2" xfId="17582" xr:uid="{69EDF468-9613-4542-9663-A1F19F16568F}"/>
    <cellStyle name="Millares 152 4 3" xfId="8494" xr:uid="{0D1423C7-C692-43AB-9B40-54CF1BD917F4}"/>
    <cellStyle name="Millares 152 4 3 2" xfId="20558" xr:uid="{EE1D28F6-B62E-406E-95B2-36B479FA13A4}"/>
    <cellStyle name="Millares 152 4 4" xfId="11469" xr:uid="{E8992C4B-5C84-4E10-B1A2-B81C91F37882}"/>
    <cellStyle name="Millares 152 4 4 2" xfId="23533" xr:uid="{624C255A-508F-44B2-B0E9-F31C2525DCEC}"/>
    <cellStyle name="Millares 152 4 5" xfId="14606" xr:uid="{869F802C-892E-4133-9FFF-6A3C66CB3809}"/>
    <cellStyle name="Millares 152 5" xfId="3416" xr:uid="{DB97E1E7-33F0-4657-9F65-6EED74EF1653}"/>
    <cellStyle name="Millares 152 5 2" xfId="6392" xr:uid="{75858066-FC16-4480-9D9A-45E205E07D9D}"/>
    <cellStyle name="Millares 152 5 2 2" xfId="18456" xr:uid="{16ECDC33-B799-4185-BC49-7F01C4B6C641}"/>
    <cellStyle name="Millares 152 5 3" xfId="9368" xr:uid="{96ADD704-2D14-4FBB-A3A0-E882DA9CF23B}"/>
    <cellStyle name="Millares 152 5 3 2" xfId="21432" xr:uid="{43E486D3-97B0-42B4-A03F-8FE717AA4F52}"/>
    <cellStyle name="Millares 152 5 4" xfId="12343" xr:uid="{3C5829A8-D72E-4028-ACA4-84F3E1128BB8}"/>
    <cellStyle name="Millares 152 5 4 2" xfId="24407" xr:uid="{A23F9EEE-306F-42FC-AEDE-46CBEF7A290F}"/>
    <cellStyle name="Millares 152 5 5" xfId="15480" xr:uid="{0423C4D3-FCA7-4037-802C-A7E70363A692}"/>
    <cellStyle name="Millares 152 6" xfId="4643" xr:uid="{D265FF6F-2F32-429E-903A-ED22FB5F93D7}"/>
    <cellStyle name="Millares 152 6 2" xfId="16707" xr:uid="{1530305B-83C6-41EE-BD0E-B7B78730D5F8}"/>
    <cellStyle name="Millares 152 7" xfId="7619" xr:uid="{FAFD5D59-8A08-4AA3-A664-C7B3B1624AF4}"/>
    <cellStyle name="Millares 152 7 2" xfId="19683" xr:uid="{E738D183-2702-4661-88DD-0094D652A619}"/>
    <cellStyle name="Millares 152 8" xfId="10594" xr:uid="{3ADADF72-0EE1-4BA8-BF87-DF7E1AE7A212}"/>
    <cellStyle name="Millares 152 8 2" xfId="22658" xr:uid="{E4CF0D59-A524-46EA-A709-ADC568B45C80}"/>
    <cellStyle name="Millares 152 9" xfId="13731" xr:uid="{4ED89C46-AF9E-4CF4-8E77-FF6B20F2F8E3}"/>
    <cellStyle name="Millares 153" xfId="1650" xr:uid="{A963BC75-3FB4-4827-807B-CF8A986D91A4}"/>
    <cellStyle name="Millares 153 2" xfId="2251" xr:uid="{A0BF32F9-6017-4708-9574-8B2D6341450C}"/>
    <cellStyle name="Millares 153 2 2" xfId="3126" xr:uid="{BC595422-A8C3-4250-8FDD-0AC55DD0CDDB}"/>
    <cellStyle name="Millares 153 2 2 2" xfId="6102" xr:uid="{DD58BD2D-D309-4D29-B7E2-A70C91D94013}"/>
    <cellStyle name="Millares 153 2 2 2 2" xfId="18166" xr:uid="{C075E8AC-723A-4A66-80FD-140E6636AAA8}"/>
    <cellStyle name="Millares 153 2 2 3" xfId="9078" xr:uid="{6BDD96BE-82E6-4E9B-ACA4-F9859405AA33}"/>
    <cellStyle name="Millares 153 2 2 3 2" xfId="21142" xr:uid="{FD925281-0AFF-4786-838F-294F7BB3B346}"/>
    <cellStyle name="Millares 153 2 2 4" xfId="12053" xr:uid="{DC4A3177-2F3F-46CF-B102-365465983ECD}"/>
    <cellStyle name="Millares 153 2 2 4 2" xfId="24117" xr:uid="{C5706C2B-18B4-4EC6-B53D-1031FE2F61DF}"/>
    <cellStyle name="Millares 153 2 2 5" xfId="15190" xr:uid="{3D76C550-369F-4266-9AA7-F8575FDD0BE2}"/>
    <cellStyle name="Millares 153 2 3" xfId="4000" xr:uid="{9F2C00B4-F14E-4268-BC59-11E5E29C6188}"/>
    <cellStyle name="Millares 153 2 3 2" xfId="6976" xr:uid="{AC9A3D89-70C5-4113-B675-99F38C8DC0FD}"/>
    <cellStyle name="Millares 153 2 3 2 2" xfId="19040" xr:uid="{1BFEA502-1EC3-4047-A276-966D51FBA516}"/>
    <cellStyle name="Millares 153 2 3 3" xfId="9952" xr:uid="{A9FDC42D-717C-4C4F-96FC-7E5B3A29FD2A}"/>
    <cellStyle name="Millares 153 2 3 3 2" xfId="22016" xr:uid="{82A123C5-32BD-47D0-9776-C0FD63B69473}"/>
    <cellStyle name="Millares 153 2 3 4" xfId="12927" xr:uid="{C1786B7D-35DE-4EF7-A5B3-5E34BECEABEB}"/>
    <cellStyle name="Millares 153 2 3 4 2" xfId="24991" xr:uid="{D0D39144-A69E-4805-AD9A-A0056924AF83}"/>
    <cellStyle name="Millares 153 2 3 5" xfId="16064" xr:uid="{3FB8E537-C8F4-4748-B965-E2197923F1EF}"/>
    <cellStyle name="Millares 153 2 4" xfId="5227" xr:uid="{CBE8D80D-6AE8-4651-85E9-A4622033104F}"/>
    <cellStyle name="Millares 153 2 4 2" xfId="17291" xr:uid="{15F99E3C-8F4F-40BC-A3CF-D6DF9D7ABFD8}"/>
    <cellStyle name="Millares 153 2 5" xfId="8203" xr:uid="{8C6C4F31-3FF7-4CCF-9A59-A4763A81E871}"/>
    <cellStyle name="Millares 153 2 5 2" xfId="20267" xr:uid="{4FB12E81-34FB-40EB-A9B3-04F192D32ECC}"/>
    <cellStyle name="Millares 153 2 6" xfId="11178" xr:uid="{7DC69AEA-8D31-4F37-BFBD-A5ED26BA2002}"/>
    <cellStyle name="Millares 153 2 6 2" xfId="23242" xr:uid="{7E713D45-8912-40FA-AC59-B4791F9259BE}"/>
    <cellStyle name="Millares 153 2 7" xfId="14315" xr:uid="{83F06AF2-CB9F-4F3D-8CDE-322A4739A5B8}"/>
    <cellStyle name="Millares 153 3" xfId="1960" xr:uid="{F48E4F54-40C6-4EB6-AA53-E74002D2E1CA}"/>
    <cellStyle name="Millares 153 3 2" xfId="2835" xr:uid="{51A57D8D-3603-44F4-AEAF-F82BA9FEC32B}"/>
    <cellStyle name="Millares 153 3 2 2" xfId="5811" xr:uid="{5DD884CF-913F-4226-BE6E-8CBC70FDFAA2}"/>
    <cellStyle name="Millares 153 3 2 2 2" xfId="17875" xr:uid="{889C5DE2-AB74-446D-A2C5-1A90AE4EB62E}"/>
    <cellStyle name="Millares 153 3 2 3" xfId="8787" xr:uid="{1FA7AD8A-9B96-40F0-A1EB-4075F325835A}"/>
    <cellStyle name="Millares 153 3 2 3 2" xfId="20851" xr:uid="{3D1FB2B0-51BC-4AFD-A02F-BA9C32A4AB16}"/>
    <cellStyle name="Millares 153 3 2 4" xfId="11762" xr:uid="{026223A0-BA72-40F5-A4A6-4BBD404E8741}"/>
    <cellStyle name="Millares 153 3 2 4 2" xfId="23826" xr:uid="{DC0E7FCE-FF5B-4682-A24F-3B0A9EA644E5}"/>
    <cellStyle name="Millares 153 3 2 5" xfId="14899" xr:uid="{1FC11C38-3E47-44F9-9BBA-44DFF32CA650}"/>
    <cellStyle name="Millares 153 3 3" xfId="3709" xr:uid="{9D3AE8AB-75A4-4C64-BD1B-513A38FD7FDA}"/>
    <cellStyle name="Millares 153 3 3 2" xfId="6685" xr:uid="{4E11671D-B0FB-4EBE-A114-1BBC9804D734}"/>
    <cellStyle name="Millares 153 3 3 2 2" xfId="18749" xr:uid="{202ED768-317A-4074-B329-FD636F187118}"/>
    <cellStyle name="Millares 153 3 3 3" xfId="9661" xr:uid="{75A0E085-B846-4FF2-8DB9-EC2CD488B799}"/>
    <cellStyle name="Millares 153 3 3 3 2" xfId="21725" xr:uid="{5B3C1505-FA27-4B4E-9560-ABEAE66BB72A}"/>
    <cellStyle name="Millares 153 3 3 4" xfId="12636" xr:uid="{0FD9B899-D0BB-4879-89C2-9600649CADA0}"/>
    <cellStyle name="Millares 153 3 3 4 2" xfId="24700" xr:uid="{C6689021-092D-417D-994E-BC9E8C4F1FC0}"/>
    <cellStyle name="Millares 153 3 3 5" xfId="15773" xr:uid="{304EEC7D-E1AF-4F0A-B1F4-8E3DC5B1D726}"/>
    <cellStyle name="Millares 153 3 4" xfId="4936" xr:uid="{BB1D36F2-A429-49AA-883B-D8E3D101D8E1}"/>
    <cellStyle name="Millares 153 3 4 2" xfId="17000" xr:uid="{7E636C86-B0CC-4560-9C26-75ADF58AF42C}"/>
    <cellStyle name="Millares 153 3 5" xfId="7912" xr:uid="{B52180F4-51AC-4ECC-B216-E5CE18B91601}"/>
    <cellStyle name="Millares 153 3 5 2" xfId="19976" xr:uid="{3E7CEBC4-6DBD-4410-87B0-80C393C373D7}"/>
    <cellStyle name="Millares 153 3 6" xfId="10887" xr:uid="{E3F91626-5F5E-4634-A315-2226686A222D}"/>
    <cellStyle name="Millares 153 3 6 2" xfId="22951" xr:uid="{353E367D-225B-46D2-8B2E-870EFA235DF7}"/>
    <cellStyle name="Millares 153 3 7" xfId="14024" xr:uid="{27DEC97D-9FE9-4FDB-B2B7-DE7B2332EF35}"/>
    <cellStyle name="Millares 153 4" xfId="2543" xr:uid="{636CCD8F-422A-4E18-8652-3D02FCEEDA51}"/>
    <cellStyle name="Millares 153 4 2" xfId="5519" xr:uid="{2DB4884D-8615-4AC6-91EA-63D798CB85AF}"/>
    <cellStyle name="Millares 153 4 2 2" xfId="17583" xr:uid="{E2F2A62F-2B63-4633-BA4C-317DFEA9E223}"/>
    <cellStyle name="Millares 153 4 3" xfId="8495" xr:uid="{D51A557E-4CC7-49C2-8401-D92B402363F6}"/>
    <cellStyle name="Millares 153 4 3 2" xfId="20559" xr:uid="{163C696D-7B93-4A38-A3DC-171689B6A18A}"/>
    <cellStyle name="Millares 153 4 4" xfId="11470" xr:uid="{A92B120F-B681-4C9A-A856-681F2FD93C86}"/>
    <cellStyle name="Millares 153 4 4 2" xfId="23534" xr:uid="{08FC490D-9C6C-4B4D-86AC-6975D3192E76}"/>
    <cellStyle name="Millares 153 4 5" xfId="14607" xr:uid="{DFB9A41F-6F5D-4BB4-AA88-7F673FC135B0}"/>
    <cellStyle name="Millares 153 5" xfId="3417" xr:uid="{34C4EF5A-2C15-4EDD-8E13-172B01121E59}"/>
    <cellStyle name="Millares 153 5 2" xfId="6393" xr:uid="{B72057F5-9CA6-4093-9E06-8F6657BCA3B4}"/>
    <cellStyle name="Millares 153 5 2 2" xfId="18457" xr:uid="{99BA06C7-46D9-47A5-A0DE-705F3B0BAC1F}"/>
    <cellStyle name="Millares 153 5 3" xfId="9369" xr:uid="{DCFBF548-EEA2-4726-8CC9-0616800C943F}"/>
    <cellStyle name="Millares 153 5 3 2" xfId="21433" xr:uid="{6F990C57-8C8B-41FD-B8D6-A5511AF4B6F7}"/>
    <cellStyle name="Millares 153 5 4" xfId="12344" xr:uid="{68BBEA6A-AE29-4579-8B6F-F945CF145E9D}"/>
    <cellStyle name="Millares 153 5 4 2" xfId="24408" xr:uid="{DD6EE5E2-E0E1-4FE0-A8A9-E0F113B5348A}"/>
    <cellStyle name="Millares 153 5 5" xfId="15481" xr:uid="{68E3BA8D-81C8-457F-A3BE-A180C0FB2E34}"/>
    <cellStyle name="Millares 153 6" xfId="4644" xr:uid="{55C637A1-C15F-4114-AD41-28C4D37EC818}"/>
    <cellStyle name="Millares 153 6 2" xfId="16708" xr:uid="{04A52554-758E-4FBE-8661-DF58424D5961}"/>
    <cellStyle name="Millares 153 7" xfId="7620" xr:uid="{229558E8-F68C-4279-8F75-E5997A496CEB}"/>
    <cellStyle name="Millares 153 7 2" xfId="19684" xr:uid="{EBAC41A9-AA19-4CDB-AB5B-AEBDB1706839}"/>
    <cellStyle name="Millares 153 8" xfId="10595" xr:uid="{D16A47BA-8905-4544-A973-B8170689CF7E}"/>
    <cellStyle name="Millares 153 8 2" xfId="22659" xr:uid="{2D261B76-1F2A-46A5-B3CD-51A1CF0B995D}"/>
    <cellStyle name="Millares 153 9" xfId="13732" xr:uid="{9D73CB65-9639-4530-B259-771E959A71B6}"/>
    <cellStyle name="Millares 154" xfId="1651" xr:uid="{A1D6FB8E-20A3-4D4F-8D5D-ABBA4D1DF1BC}"/>
    <cellStyle name="Millares 154 2" xfId="2252" xr:uid="{08E69F1B-B372-4957-A2C2-1876B29E631A}"/>
    <cellStyle name="Millares 154 2 2" xfId="3127" xr:uid="{52678FE7-5F6A-4C12-A26C-5CACDEFFF057}"/>
    <cellStyle name="Millares 154 2 2 2" xfId="6103" xr:uid="{E6F561F1-67C7-4A2B-BEFA-27CF3E4DB4D7}"/>
    <cellStyle name="Millares 154 2 2 2 2" xfId="18167" xr:uid="{CD4C08BD-7080-4DC9-8CAB-F5FD283E251A}"/>
    <cellStyle name="Millares 154 2 2 3" xfId="9079" xr:uid="{3F426C18-F87B-4E81-B761-A878AD4A427D}"/>
    <cellStyle name="Millares 154 2 2 3 2" xfId="21143" xr:uid="{F9AA7370-8E97-4D35-9E2A-34385255887A}"/>
    <cellStyle name="Millares 154 2 2 4" xfId="12054" xr:uid="{685DE4F8-03C1-40CD-9E59-A0DFCDA264DE}"/>
    <cellStyle name="Millares 154 2 2 4 2" xfId="24118" xr:uid="{768F6817-8352-49FE-A236-EEF8CEC107F6}"/>
    <cellStyle name="Millares 154 2 2 5" xfId="15191" xr:uid="{C8237463-84DF-4D09-B9A9-F65813153FC3}"/>
    <cellStyle name="Millares 154 2 3" xfId="4001" xr:uid="{3F844F16-35C6-4A51-8E85-3096CC2675BC}"/>
    <cellStyle name="Millares 154 2 3 2" xfId="6977" xr:uid="{741AB824-5A64-41AD-9F2D-C5A07EDE2AEA}"/>
    <cellStyle name="Millares 154 2 3 2 2" xfId="19041" xr:uid="{7FCCF354-7E17-4501-8CDD-F5672323B10C}"/>
    <cellStyle name="Millares 154 2 3 3" xfId="9953" xr:uid="{59C32426-1BBC-4975-AFC5-2CAE34410E93}"/>
    <cellStyle name="Millares 154 2 3 3 2" xfId="22017" xr:uid="{B09150BC-C1F1-4B37-8957-FD93F58CC087}"/>
    <cellStyle name="Millares 154 2 3 4" xfId="12928" xr:uid="{C94922B3-25EC-45E4-8AA6-022397813E8D}"/>
    <cellStyle name="Millares 154 2 3 4 2" xfId="24992" xr:uid="{E1CFADDA-9282-46F1-91C5-B74ED978611F}"/>
    <cellStyle name="Millares 154 2 3 5" xfId="16065" xr:uid="{9A2CDB90-233E-4632-8074-DECD6DCF0092}"/>
    <cellStyle name="Millares 154 2 4" xfId="5228" xr:uid="{140417F0-4BB2-4313-9ACF-60997CF6DB59}"/>
    <cellStyle name="Millares 154 2 4 2" xfId="17292" xr:uid="{91F578D8-152D-40BF-AF58-9C0FC7F8DD31}"/>
    <cellStyle name="Millares 154 2 5" xfId="8204" xr:uid="{9BDEF415-3497-4768-9635-1983CBD0D7D5}"/>
    <cellStyle name="Millares 154 2 5 2" xfId="20268" xr:uid="{E7C37647-65C9-423E-A119-9980FAB48160}"/>
    <cellStyle name="Millares 154 2 6" xfId="11179" xr:uid="{FA8B5C00-64FD-4E2F-AFF4-E2E1FB521132}"/>
    <cellStyle name="Millares 154 2 6 2" xfId="23243" xr:uid="{8BA52599-44C9-45E8-8AB8-3DAC37F744E0}"/>
    <cellStyle name="Millares 154 2 7" xfId="14316" xr:uid="{F3B3ABF7-832F-4FCD-BEB3-109C86E77D58}"/>
    <cellStyle name="Millares 154 3" xfId="1961" xr:uid="{C9CE282C-D946-4FEF-84EE-142D66E6DC48}"/>
    <cellStyle name="Millares 154 3 2" xfId="2836" xr:uid="{5E3CA7B8-2ECF-48DE-A9AB-CA096A9F0278}"/>
    <cellStyle name="Millares 154 3 2 2" xfId="5812" xr:uid="{4AA0DAF7-DAAD-4DEA-BC78-D6AFA497212B}"/>
    <cellStyle name="Millares 154 3 2 2 2" xfId="17876" xr:uid="{4B9E5F0A-9E61-450B-A3D3-D52BCCFB6F87}"/>
    <cellStyle name="Millares 154 3 2 3" xfId="8788" xr:uid="{0C6225B5-9A36-4C6B-98E1-D54C11DC0CEF}"/>
    <cellStyle name="Millares 154 3 2 3 2" xfId="20852" xr:uid="{29887BF0-653F-44A5-B9C9-7984A8D5091B}"/>
    <cellStyle name="Millares 154 3 2 4" xfId="11763" xr:uid="{58CE8EA9-ED1F-474A-9737-10F08CD338CC}"/>
    <cellStyle name="Millares 154 3 2 4 2" xfId="23827" xr:uid="{A77FFFD7-5AB1-4D70-A5BE-EC5AFBA8083D}"/>
    <cellStyle name="Millares 154 3 2 5" xfId="14900" xr:uid="{D497A54C-F881-4012-A498-8F6F14FCDFB5}"/>
    <cellStyle name="Millares 154 3 3" xfId="3710" xr:uid="{8B1E0353-49F3-49E7-B8C3-2B1C6BCFAEFC}"/>
    <cellStyle name="Millares 154 3 3 2" xfId="6686" xr:uid="{269A087D-DABE-494F-98A3-5B26657EA75D}"/>
    <cellStyle name="Millares 154 3 3 2 2" xfId="18750" xr:uid="{ACB83960-3794-4CEF-9BD9-8ADA1EDE08C5}"/>
    <cellStyle name="Millares 154 3 3 3" xfId="9662" xr:uid="{A56F181A-6737-4C42-95DB-94F00A269C4E}"/>
    <cellStyle name="Millares 154 3 3 3 2" xfId="21726" xr:uid="{32D7AA2F-81A3-4F59-B9EE-8471109EB99A}"/>
    <cellStyle name="Millares 154 3 3 4" xfId="12637" xr:uid="{8C340281-D89C-4C82-B145-3A520487E12C}"/>
    <cellStyle name="Millares 154 3 3 4 2" xfId="24701" xr:uid="{D568399E-634D-4959-9FB6-2370F6DFA924}"/>
    <cellStyle name="Millares 154 3 3 5" xfId="15774" xr:uid="{6A0C62E9-9860-4F8F-B76C-9F9E4D06501C}"/>
    <cellStyle name="Millares 154 3 4" xfId="4937" xr:uid="{0332B903-9E8A-40A4-A022-57F3C8BAF236}"/>
    <cellStyle name="Millares 154 3 4 2" xfId="17001" xr:uid="{00AFDAD2-09F3-4D7F-B1B3-60E09E30C65C}"/>
    <cellStyle name="Millares 154 3 5" xfId="7913" xr:uid="{E45833AA-15EB-47EF-B94C-4C0EC5CD31C0}"/>
    <cellStyle name="Millares 154 3 5 2" xfId="19977" xr:uid="{AB557285-1B1C-4BD5-8AF8-C6FF62BE14AD}"/>
    <cellStyle name="Millares 154 3 6" xfId="10888" xr:uid="{3E094172-362C-4C90-BC87-7E774178AE94}"/>
    <cellStyle name="Millares 154 3 6 2" xfId="22952" xr:uid="{A9DA8AB5-867F-434F-90B4-B13E03BC6C91}"/>
    <cellStyle name="Millares 154 3 7" xfId="14025" xr:uid="{279F7A90-CEEF-428A-BBE1-09E932BF489B}"/>
    <cellStyle name="Millares 154 4" xfId="2544" xr:uid="{45502656-8A19-4C5F-839C-853D88A5B72D}"/>
    <cellStyle name="Millares 154 4 2" xfId="5520" xr:uid="{D7386957-D5AE-41DE-B29E-BD9C667FDF6D}"/>
    <cellStyle name="Millares 154 4 2 2" xfId="17584" xr:uid="{96ADA55C-BCD5-4F02-BAD8-A205D60C228B}"/>
    <cellStyle name="Millares 154 4 3" xfId="8496" xr:uid="{D43B8D2E-2DA3-4451-9432-AE04FA9E9283}"/>
    <cellStyle name="Millares 154 4 3 2" xfId="20560" xr:uid="{1E9E986D-AFA4-46E5-849F-09008405D186}"/>
    <cellStyle name="Millares 154 4 4" xfId="11471" xr:uid="{9E58D95A-467C-47A3-BAE8-69A8D71E654D}"/>
    <cellStyle name="Millares 154 4 4 2" xfId="23535" xr:uid="{6D5A5887-53E6-43F1-BB19-5C5A27AF85FE}"/>
    <cellStyle name="Millares 154 4 5" xfId="14608" xr:uid="{A4B4DEF5-F8E4-42BA-B634-EFEDEE0024C6}"/>
    <cellStyle name="Millares 154 5" xfId="3418" xr:uid="{7D72FAEA-757B-478F-8393-0B1A686DC1C4}"/>
    <cellStyle name="Millares 154 5 2" xfId="6394" xr:uid="{8146EEF1-AB02-47CB-89CD-02BB6CF0F072}"/>
    <cellStyle name="Millares 154 5 2 2" xfId="18458" xr:uid="{EE815F36-1E89-4CBE-9EBD-5D1FC5EEC235}"/>
    <cellStyle name="Millares 154 5 3" xfId="9370" xr:uid="{D1296AD1-8583-427C-8C5E-A8424FCA2B19}"/>
    <cellStyle name="Millares 154 5 3 2" xfId="21434" xr:uid="{2512AB1E-1B5F-4A55-94D3-7D5820D0E547}"/>
    <cellStyle name="Millares 154 5 4" xfId="12345" xr:uid="{74367FB9-2841-4AE8-963F-21FFE046A5A9}"/>
    <cellStyle name="Millares 154 5 4 2" xfId="24409" xr:uid="{8611C182-684D-416D-ABA1-9DA85D8D5ECA}"/>
    <cellStyle name="Millares 154 5 5" xfId="15482" xr:uid="{0B4A324B-6ABF-4FDC-A77D-0B9B45FAA724}"/>
    <cellStyle name="Millares 154 6" xfId="4645" xr:uid="{1960E7B3-D450-4CE4-9C5D-982EADA08B5A}"/>
    <cellStyle name="Millares 154 6 2" xfId="16709" xr:uid="{A38183EB-8AAB-4173-90BE-A0B91D741816}"/>
    <cellStyle name="Millares 154 7" xfId="7621" xr:uid="{8D4908B8-789C-42D8-8EB2-2E88ECDED59D}"/>
    <cellStyle name="Millares 154 7 2" xfId="19685" xr:uid="{5127E46B-BEC0-4ECD-BB7E-233EFDDBDE48}"/>
    <cellStyle name="Millares 154 8" xfId="10596" xr:uid="{0D8BFA65-48E2-4391-B57F-A4FA7B7442E9}"/>
    <cellStyle name="Millares 154 8 2" xfId="22660" xr:uid="{69DE05A8-6C98-4DE5-9F41-4DEF176BE29E}"/>
    <cellStyle name="Millares 154 9" xfId="13733" xr:uid="{243F8C20-0C97-4CFA-BABE-30B11A62AC4D}"/>
    <cellStyle name="Millares 155" xfId="1652" xr:uid="{1B02EA35-84F9-466C-87FB-E07B844C8514}"/>
    <cellStyle name="Millares 155 2" xfId="2253" xr:uid="{C123DC85-02BF-4E40-B02C-A18B864600C5}"/>
    <cellStyle name="Millares 155 2 2" xfId="3128" xr:uid="{5B00CFFF-BE5E-4D65-B056-8A7BE542286A}"/>
    <cellStyle name="Millares 155 2 2 2" xfId="6104" xr:uid="{5BF35BD1-B364-42C8-A017-CF25166765B6}"/>
    <cellStyle name="Millares 155 2 2 2 2" xfId="18168" xr:uid="{C29FE855-B0E6-425A-AC95-E68C5325E0EA}"/>
    <cellStyle name="Millares 155 2 2 3" xfId="9080" xr:uid="{A3CA0C96-99DC-4129-8D79-1AFB71DBF487}"/>
    <cellStyle name="Millares 155 2 2 3 2" xfId="21144" xr:uid="{B7C64F5D-76C4-43B9-B624-77423CDB5B75}"/>
    <cellStyle name="Millares 155 2 2 4" xfId="12055" xr:uid="{14759188-291D-4E50-BEDA-7B9A6DAD0DF5}"/>
    <cellStyle name="Millares 155 2 2 4 2" xfId="24119" xr:uid="{EB1A64EF-C5F5-4614-9587-06D4057545DD}"/>
    <cellStyle name="Millares 155 2 2 5" xfId="15192" xr:uid="{8A884959-B3ED-4EA8-B803-26FB4E7C8DD9}"/>
    <cellStyle name="Millares 155 2 3" xfId="4002" xr:uid="{BB37078F-9B4B-4196-BED5-04CD9C583228}"/>
    <cellStyle name="Millares 155 2 3 2" xfId="6978" xr:uid="{7344AF10-3D0E-411B-9C56-411C2328AFB3}"/>
    <cellStyle name="Millares 155 2 3 2 2" xfId="19042" xr:uid="{57195EFB-2848-4247-8409-E147E57ED4C9}"/>
    <cellStyle name="Millares 155 2 3 3" xfId="9954" xr:uid="{7753BC3B-E4EB-48AF-8397-F72676985A50}"/>
    <cellStyle name="Millares 155 2 3 3 2" xfId="22018" xr:uid="{7CCA4735-4AF6-4F5C-8C80-5602CA85959E}"/>
    <cellStyle name="Millares 155 2 3 4" xfId="12929" xr:uid="{CD4A73A5-EC58-4823-BB94-313C221D734E}"/>
    <cellStyle name="Millares 155 2 3 4 2" xfId="24993" xr:uid="{82A6913D-7175-44ED-A980-159037911E14}"/>
    <cellStyle name="Millares 155 2 3 5" xfId="16066" xr:uid="{09CFB472-A7A2-48CA-A471-57BC6A1A5EA8}"/>
    <cellStyle name="Millares 155 2 4" xfId="5229" xr:uid="{531C3AF2-5631-484A-A453-89E14D844DBA}"/>
    <cellStyle name="Millares 155 2 4 2" xfId="17293" xr:uid="{894501C3-416A-4F64-B0F2-E63FEC582514}"/>
    <cellStyle name="Millares 155 2 5" xfId="8205" xr:uid="{01C9DD96-C974-4E25-850F-F634D1768BAA}"/>
    <cellStyle name="Millares 155 2 5 2" xfId="20269" xr:uid="{D8B2832A-5B46-42E3-86B6-736E865F8BA5}"/>
    <cellStyle name="Millares 155 2 6" xfId="11180" xr:uid="{64F75C30-B14E-4160-B4AC-18CC26FF99F1}"/>
    <cellStyle name="Millares 155 2 6 2" xfId="23244" xr:uid="{A9D33D9E-A4CE-4B82-821E-04E6B3F2F41D}"/>
    <cellStyle name="Millares 155 2 7" xfId="14317" xr:uid="{70C87A96-1645-4369-93FC-E7FE3CCEECAF}"/>
    <cellStyle name="Millares 155 3" xfId="1962" xr:uid="{F773F0F3-21C2-44B6-AF56-A525156D4681}"/>
    <cellStyle name="Millares 155 3 2" xfId="2837" xr:uid="{0FE4F4FE-6F63-4152-A16D-58A54977A8A4}"/>
    <cellStyle name="Millares 155 3 2 2" xfId="5813" xr:uid="{18ADB255-11DE-4624-BE19-115ADDEF1EAD}"/>
    <cellStyle name="Millares 155 3 2 2 2" xfId="17877" xr:uid="{2D0A9469-1ECA-4125-A382-8CE7E4A7FB3C}"/>
    <cellStyle name="Millares 155 3 2 3" xfId="8789" xr:uid="{2484AF75-6463-4C82-A766-E318B6FF9B61}"/>
    <cellStyle name="Millares 155 3 2 3 2" xfId="20853" xr:uid="{A9E434F5-B68C-48E3-A574-7B83CC65E4D4}"/>
    <cellStyle name="Millares 155 3 2 4" xfId="11764" xr:uid="{E29BBCE6-1F61-4856-9072-1D8FD9D865EE}"/>
    <cellStyle name="Millares 155 3 2 4 2" xfId="23828" xr:uid="{6FD34B3D-4E48-47F6-A04E-D9DA92D84153}"/>
    <cellStyle name="Millares 155 3 2 5" xfId="14901" xr:uid="{1891223E-D1F7-482B-B8BA-13B0C23B2318}"/>
    <cellStyle name="Millares 155 3 3" xfId="3711" xr:uid="{B7FD37E3-5EDA-4F38-911B-94880ED77240}"/>
    <cellStyle name="Millares 155 3 3 2" xfId="6687" xr:uid="{E420085A-36B1-45EF-A3BF-1E61E2150ACE}"/>
    <cellStyle name="Millares 155 3 3 2 2" xfId="18751" xr:uid="{082D8FD7-4D13-4BFF-800C-5346D3D2A121}"/>
    <cellStyle name="Millares 155 3 3 3" xfId="9663" xr:uid="{74150700-D510-41DE-9887-F93E43C5F60B}"/>
    <cellStyle name="Millares 155 3 3 3 2" xfId="21727" xr:uid="{DC2658A0-7AC9-47AC-9AF8-208E2A5BFB8F}"/>
    <cellStyle name="Millares 155 3 3 4" xfId="12638" xr:uid="{D4EB150F-3B46-4502-9231-320FE116027C}"/>
    <cellStyle name="Millares 155 3 3 4 2" xfId="24702" xr:uid="{7FCE83C4-AF20-46AD-8C2D-8616DE4702D8}"/>
    <cellStyle name="Millares 155 3 3 5" xfId="15775" xr:uid="{70BE7429-4E0C-4AA7-A6C0-08E313B3F02E}"/>
    <cellStyle name="Millares 155 3 4" xfId="4938" xr:uid="{DBB07FB9-7FB5-4842-8538-B69801BE86C1}"/>
    <cellStyle name="Millares 155 3 4 2" xfId="17002" xr:uid="{5C975941-9A47-4B4F-8F13-AC27FCF4F02C}"/>
    <cellStyle name="Millares 155 3 5" xfId="7914" xr:uid="{981D5C05-05DE-4844-A8E9-4FA3D946B112}"/>
    <cellStyle name="Millares 155 3 5 2" xfId="19978" xr:uid="{986773E1-E6C1-4F23-943E-762DD3357234}"/>
    <cellStyle name="Millares 155 3 6" xfId="10889" xr:uid="{F8CF278D-1234-4937-B51D-B530CD1BF3EB}"/>
    <cellStyle name="Millares 155 3 6 2" xfId="22953" xr:uid="{71B15986-483F-4EF9-82FB-D34105E5BD1F}"/>
    <cellStyle name="Millares 155 3 7" xfId="14026" xr:uid="{63F80CD3-0FBF-4720-9473-080B771CF735}"/>
    <cellStyle name="Millares 155 4" xfId="2545" xr:uid="{C88C8574-967C-405C-8D8F-304ACAF1FE7D}"/>
    <cellStyle name="Millares 155 4 2" xfId="5521" xr:uid="{B8E4F691-F572-4251-A2C1-57D2A43096DA}"/>
    <cellStyle name="Millares 155 4 2 2" xfId="17585" xr:uid="{10CA4E65-1B05-480B-A6D9-424B882A8A5D}"/>
    <cellStyle name="Millares 155 4 3" xfId="8497" xr:uid="{2985E15D-4781-4032-AD11-39D3439FEC2D}"/>
    <cellStyle name="Millares 155 4 3 2" xfId="20561" xr:uid="{E0E236C5-DC68-415C-BCAE-AC824CE7AECA}"/>
    <cellStyle name="Millares 155 4 4" xfId="11472" xr:uid="{4AD798C2-C369-49DF-8143-0C39FE2B3C01}"/>
    <cellStyle name="Millares 155 4 4 2" xfId="23536" xr:uid="{0A78E593-3D3A-438A-9AF2-FC0FE326C94B}"/>
    <cellStyle name="Millares 155 4 5" xfId="14609" xr:uid="{55092692-78D7-406E-A9C5-E6ACC93573DC}"/>
    <cellStyle name="Millares 155 5" xfId="3419" xr:uid="{0434D407-6E3E-4D73-8770-2808FEEE6F1F}"/>
    <cellStyle name="Millares 155 5 2" xfId="6395" xr:uid="{0C097FB8-1BA7-4562-9E58-A1275842DA3A}"/>
    <cellStyle name="Millares 155 5 2 2" xfId="18459" xr:uid="{A444B74C-1AE5-4C7C-89EB-D4C99C0D266B}"/>
    <cellStyle name="Millares 155 5 3" xfId="9371" xr:uid="{87BFBE95-2151-492E-B7D8-810A9191F099}"/>
    <cellStyle name="Millares 155 5 3 2" xfId="21435" xr:uid="{64277FF8-DFD9-4567-B2D9-2D7757AC998A}"/>
    <cellStyle name="Millares 155 5 4" xfId="12346" xr:uid="{A470BADB-F76E-4E10-8072-D3D8DDB80666}"/>
    <cellStyle name="Millares 155 5 4 2" xfId="24410" xr:uid="{6BBBA30C-82D8-4C0D-A612-7F84C29C3944}"/>
    <cellStyle name="Millares 155 5 5" xfId="15483" xr:uid="{94CD0903-8D11-4958-BCB2-FEB41703B0DA}"/>
    <cellStyle name="Millares 155 6" xfId="4646" xr:uid="{2229A240-FA7E-4E2F-A520-B74F40FDFF2C}"/>
    <cellStyle name="Millares 155 6 2" xfId="16710" xr:uid="{05E114E8-8586-40D0-8CBC-B6CAE9D2CEEF}"/>
    <cellStyle name="Millares 155 7" xfId="7622" xr:uid="{39065133-174A-456B-B253-000ADB38207E}"/>
    <cellStyle name="Millares 155 7 2" xfId="19686" xr:uid="{E44406CB-EF0B-4131-A4A6-83A978CF97B4}"/>
    <cellStyle name="Millares 155 8" xfId="10597" xr:uid="{E3FD8BF3-C9C8-4F62-B45D-AD85EF66C5B1}"/>
    <cellStyle name="Millares 155 8 2" xfId="22661" xr:uid="{42C7FC09-02FD-473D-B9B8-AA1F9923F048}"/>
    <cellStyle name="Millares 155 9" xfId="13734" xr:uid="{03610ABE-FD2E-4753-9BDD-EF78CAE8A192}"/>
    <cellStyle name="Millares 156" xfId="1653" xr:uid="{B2D836EF-C469-49AB-899F-394889D3453A}"/>
    <cellStyle name="Millares 156 2" xfId="2254" xr:uid="{9F94CE51-BE9A-416F-A80B-4CCB66877E30}"/>
    <cellStyle name="Millares 156 2 2" xfId="3129" xr:uid="{3D933C28-A8C5-4A3A-B80C-75EAD6FAA00E}"/>
    <cellStyle name="Millares 156 2 2 2" xfId="6105" xr:uid="{8CA0517C-9EB4-4211-BEF7-28C0F7C36194}"/>
    <cellStyle name="Millares 156 2 2 2 2" xfId="18169" xr:uid="{BAC9EDD4-68F8-4D4E-8685-C4347F7BAABD}"/>
    <cellStyle name="Millares 156 2 2 3" xfId="9081" xr:uid="{86B3142F-69FE-409B-89C2-B7779CEA4016}"/>
    <cellStyle name="Millares 156 2 2 3 2" xfId="21145" xr:uid="{42A31DDC-8423-45BB-A365-2B03CDABB51B}"/>
    <cellStyle name="Millares 156 2 2 4" xfId="12056" xr:uid="{4D1A2873-255E-4049-81BB-FCE0154EED30}"/>
    <cellStyle name="Millares 156 2 2 4 2" xfId="24120" xr:uid="{87BCE84C-4BEA-4339-95D8-4E0B8C5CFCDB}"/>
    <cellStyle name="Millares 156 2 2 5" xfId="15193" xr:uid="{6AA29DDC-6984-47F1-84E0-C2F0B455FD94}"/>
    <cellStyle name="Millares 156 2 3" xfId="4003" xr:uid="{1371DB57-44EC-49A8-84CA-FD45E5248474}"/>
    <cellStyle name="Millares 156 2 3 2" xfId="6979" xr:uid="{DCEF2B93-5448-420B-A742-A143C4B19873}"/>
    <cellStyle name="Millares 156 2 3 2 2" xfId="19043" xr:uid="{F783F5DC-29D7-43D6-ADFB-0D489C58BA13}"/>
    <cellStyle name="Millares 156 2 3 3" xfId="9955" xr:uid="{FC62F4D5-5E87-4695-BD3E-570262BF3113}"/>
    <cellStyle name="Millares 156 2 3 3 2" xfId="22019" xr:uid="{2E7054A0-F871-4133-9B74-5552CDA70CFF}"/>
    <cellStyle name="Millares 156 2 3 4" xfId="12930" xr:uid="{39EE8FEC-E23D-46E8-B063-B4592FB22683}"/>
    <cellStyle name="Millares 156 2 3 4 2" xfId="24994" xr:uid="{B4B5DCB3-9B6A-41B5-B914-07C843CF9F10}"/>
    <cellStyle name="Millares 156 2 3 5" xfId="16067" xr:uid="{A6F1EAFC-3638-4600-A177-B1B573CAE3AE}"/>
    <cellStyle name="Millares 156 2 4" xfId="5230" xr:uid="{E7372DDC-AA11-4964-878A-47EF5A515CB7}"/>
    <cellStyle name="Millares 156 2 4 2" xfId="17294" xr:uid="{983849A9-89FA-4198-A357-CD31F1D0C434}"/>
    <cellStyle name="Millares 156 2 5" xfId="8206" xr:uid="{BA7C06B5-C3FA-4F5C-8B23-851195FB4E9A}"/>
    <cellStyle name="Millares 156 2 5 2" xfId="20270" xr:uid="{1BCFF039-EE5E-40D9-8A34-1AE039D14478}"/>
    <cellStyle name="Millares 156 2 6" xfId="11181" xr:uid="{BB676E76-3682-49F0-9122-689FBFB6AFE0}"/>
    <cellStyle name="Millares 156 2 6 2" xfId="23245" xr:uid="{DBC22B65-76CE-476D-BD35-ACCE7C9D5759}"/>
    <cellStyle name="Millares 156 2 7" xfId="14318" xr:uid="{4465E4A8-A1E4-4A69-BED8-126F223A42A0}"/>
    <cellStyle name="Millares 156 3" xfId="1963" xr:uid="{5B7EA7B8-77DD-48D0-B6F7-0364B4F2E8B0}"/>
    <cellStyle name="Millares 156 3 2" xfId="2838" xr:uid="{0CBD2F61-BCAC-4141-9CB6-A60DF812B4C7}"/>
    <cellStyle name="Millares 156 3 2 2" xfId="5814" xr:uid="{E8F3DE77-4616-4D85-A734-77281761BFCB}"/>
    <cellStyle name="Millares 156 3 2 2 2" xfId="17878" xr:uid="{FBD07145-4B3C-457C-8B18-DA26938B8E79}"/>
    <cellStyle name="Millares 156 3 2 3" xfId="8790" xr:uid="{FE66E2C8-65B8-4EAA-B6C6-1D0C9D6A9D17}"/>
    <cellStyle name="Millares 156 3 2 3 2" xfId="20854" xr:uid="{EEA696A9-2001-4135-806D-D47FA21A059B}"/>
    <cellStyle name="Millares 156 3 2 4" xfId="11765" xr:uid="{4730AB52-AF99-48E9-9CC8-2BC2A3FB4D57}"/>
    <cellStyle name="Millares 156 3 2 4 2" xfId="23829" xr:uid="{E38E1521-2F1B-477E-BFA6-55DBD907C340}"/>
    <cellStyle name="Millares 156 3 2 5" xfId="14902" xr:uid="{71AEFA19-DAB5-4488-987E-E72EF479B21E}"/>
    <cellStyle name="Millares 156 3 3" xfId="3712" xr:uid="{C62D6EB2-05E9-49BE-8A1F-72CFBE393426}"/>
    <cellStyle name="Millares 156 3 3 2" xfId="6688" xr:uid="{AB7EA684-5E90-4975-AEE2-AACE991C4056}"/>
    <cellStyle name="Millares 156 3 3 2 2" xfId="18752" xr:uid="{A8A3AC44-3DC6-4292-BDCE-2EC8D10EF6BE}"/>
    <cellStyle name="Millares 156 3 3 3" xfId="9664" xr:uid="{7FA3A3EB-F241-4E6B-BD18-09D446FDDA5F}"/>
    <cellStyle name="Millares 156 3 3 3 2" xfId="21728" xr:uid="{3D40ED94-BB87-47FF-AFF2-0950C9285DA4}"/>
    <cellStyle name="Millares 156 3 3 4" xfId="12639" xr:uid="{305D64DF-5943-468A-AE14-30E87E1A7C29}"/>
    <cellStyle name="Millares 156 3 3 4 2" xfId="24703" xr:uid="{BE78263E-9305-4F38-89E6-FFCCEBB9698F}"/>
    <cellStyle name="Millares 156 3 3 5" xfId="15776" xr:uid="{9947EF63-88F6-4DD5-92D9-18F9CB321C03}"/>
    <cellStyle name="Millares 156 3 4" xfId="4939" xr:uid="{307E8FDC-22A5-4AA7-9E76-B28E8D719B3D}"/>
    <cellStyle name="Millares 156 3 4 2" xfId="17003" xr:uid="{F4614E30-C374-4E22-93F6-6A70DDBDF975}"/>
    <cellStyle name="Millares 156 3 5" xfId="7915" xr:uid="{F019BF10-520E-4349-88BB-F871BB39CAFC}"/>
    <cellStyle name="Millares 156 3 5 2" xfId="19979" xr:uid="{ADE1945B-18F1-4525-912E-650326F04EFE}"/>
    <cellStyle name="Millares 156 3 6" xfId="10890" xr:uid="{E1960A3F-030C-477D-AE29-AA5595AEA506}"/>
    <cellStyle name="Millares 156 3 6 2" xfId="22954" xr:uid="{C206AEEF-97D1-44AD-ABFB-B2EF23B13BB1}"/>
    <cellStyle name="Millares 156 3 7" xfId="14027" xr:uid="{4B79516B-289B-400B-8220-0CA65D8A07C0}"/>
    <cellStyle name="Millares 156 4" xfId="2546" xr:uid="{F4319898-625A-477A-9165-E27A43D99416}"/>
    <cellStyle name="Millares 156 4 2" xfId="5522" xr:uid="{1FFB9FE6-B13D-4366-8844-9FC4E2EFD757}"/>
    <cellStyle name="Millares 156 4 2 2" xfId="17586" xr:uid="{8F55469E-0ED3-4959-A9BC-0ED6CE1F917B}"/>
    <cellStyle name="Millares 156 4 3" xfId="8498" xr:uid="{31787A97-98F4-4092-8449-346DA9E497E1}"/>
    <cellStyle name="Millares 156 4 3 2" xfId="20562" xr:uid="{58F90BD0-4382-46F7-B648-ACEA0DBCC662}"/>
    <cellStyle name="Millares 156 4 4" xfId="11473" xr:uid="{A5E2DFF2-A782-4478-B8ED-B1FE541AE78F}"/>
    <cellStyle name="Millares 156 4 4 2" xfId="23537" xr:uid="{94754B8B-4C08-4288-8617-2FF501BF795E}"/>
    <cellStyle name="Millares 156 4 5" xfId="14610" xr:uid="{9E5BB31B-4410-4D75-9FEE-8C2A25599F8E}"/>
    <cellStyle name="Millares 156 5" xfId="3420" xr:uid="{E8E7D299-186C-4C1F-92F3-9E8FB68A07C5}"/>
    <cellStyle name="Millares 156 5 2" xfId="6396" xr:uid="{FD87D74E-1232-42E0-8100-EA42BFCB6047}"/>
    <cellStyle name="Millares 156 5 2 2" xfId="18460" xr:uid="{E3799D49-C260-4AF8-8BCB-0E5FD5906932}"/>
    <cellStyle name="Millares 156 5 3" xfId="9372" xr:uid="{95CF682A-D00D-49AF-9B67-628CF00CE075}"/>
    <cellStyle name="Millares 156 5 3 2" xfId="21436" xr:uid="{949909C0-08A0-4A56-83DD-929732D91008}"/>
    <cellStyle name="Millares 156 5 4" xfId="12347" xr:uid="{F10059A5-FD84-4FD2-A800-13AB9A8253A1}"/>
    <cellStyle name="Millares 156 5 4 2" xfId="24411" xr:uid="{20A0CCA2-56D2-46DB-BB73-B4C466884ACD}"/>
    <cellStyle name="Millares 156 5 5" xfId="15484" xr:uid="{4D581694-8EF9-4C0F-A82F-298FDA35130E}"/>
    <cellStyle name="Millares 156 6" xfId="4647" xr:uid="{0EB3A655-C1C5-4177-9C8C-8B8E660A0F4E}"/>
    <cellStyle name="Millares 156 6 2" xfId="16711" xr:uid="{30E709CA-FD86-484B-9041-309BBBCEB80F}"/>
    <cellStyle name="Millares 156 7" xfId="7623" xr:uid="{3C92B7B3-8231-4AEC-9A49-E0F7796AB9F4}"/>
    <cellStyle name="Millares 156 7 2" xfId="19687" xr:uid="{4C11605A-4D31-4C59-BB29-F57CF1324CF5}"/>
    <cellStyle name="Millares 156 8" xfId="10598" xr:uid="{96C948E5-19D4-4241-9B28-B26CA2F40695}"/>
    <cellStyle name="Millares 156 8 2" xfId="22662" xr:uid="{19162AF1-3A8F-4638-9B55-9221A88A71AD}"/>
    <cellStyle name="Millares 156 9" xfId="13735" xr:uid="{2B9BD66E-4C73-4029-B86B-3B9F1EE42C25}"/>
    <cellStyle name="Millares 157" xfId="1654" xr:uid="{C777D1B3-2AA8-4945-8C46-E4AB62E81061}"/>
    <cellStyle name="Millares 157 2" xfId="2255" xr:uid="{9AD368E9-E009-4F37-8CE8-EECB815C1367}"/>
    <cellStyle name="Millares 157 2 2" xfId="3130" xr:uid="{D2C3E017-646B-4EAE-A31F-B9C7D303E766}"/>
    <cellStyle name="Millares 157 2 2 2" xfId="6106" xr:uid="{915D81AC-E020-4D86-8473-5B04C88160AC}"/>
    <cellStyle name="Millares 157 2 2 2 2" xfId="18170" xr:uid="{B6BDCD69-3E10-488A-B61C-B9A125A60D84}"/>
    <cellStyle name="Millares 157 2 2 3" xfId="9082" xr:uid="{436E55DE-54D9-4147-8B56-BA95B04831D4}"/>
    <cellStyle name="Millares 157 2 2 3 2" xfId="21146" xr:uid="{98192B43-1042-4F30-96CF-2495CA4C4C4E}"/>
    <cellStyle name="Millares 157 2 2 4" xfId="12057" xr:uid="{750B7E1B-1451-4237-A7D4-A05973B96190}"/>
    <cellStyle name="Millares 157 2 2 4 2" xfId="24121" xr:uid="{F8D82BD3-004E-495A-A85C-5C0C785CAD38}"/>
    <cellStyle name="Millares 157 2 2 5" xfId="15194" xr:uid="{2FEEE05E-4F2F-4E0A-A3DE-3FBF52DBFC57}"/>
    <cellStyle name="Millares 157 2 3" xfId="4004" xr:uid="{BEBA819D-6238-479A-BCFF-0B32837403A2}"/>
    <cellStyle name="Millares 157 2 3 2" xfId="6980" xr:uid="{996C7BB0-DE78-43FA-891E-863F0BD1AB2A}"/>
    <cellStyle name="Millares 157 2 3 2 2" xfId="19044" xr:uid="{BB22091A-3A5D-4CF5-AB59-2BE62A543D92}"/>
    <cellStyle name="Millares 157 2 3 3" xfId="9956" xr:uid="{032D2AF4-5382-4994-801C-60B510D38B83}"/>
    <cellStyle name="Millares 157 2 3 3 2" xfId="22020" xr:uid="{CCD827BF-500F-456C-942E-8A609362FE84}"/>
    <cellStyle name="Millares 157 2 3 4" xfId="12931" xr:uid="{3BD69C8B-8DF1-4170-9019-0D9D738966FE}"/>
    <cellStyle name="Millares 157 2 3 4 2" xfId="24995" xr:uid="{65CD987D-1F65-4704-B5F9-0EFFF2B1C00D}"/>
    <cellStyle name="Millares 157 2 3 5" xfId="16068" xr:uid="{C4E911DA-2679-48AA-94ED-AEFEB86453B0}"/>
    <cellStyle name="Millares 157 2 4" xfId="5231" xr:uid="{05B5497C-175B-4FAC-A6BB-4BCA060BE075}"/>
    <cellStyle name="Millares 157 2 4 2" xfId="17295" xr:uid="{72C405B8-FEA6-49F1-8C88-F617FEE76900}"/>
    <cellStyle name="Millares 157 2 5" xfId="8207" xr:uid="{6EFB65DF-A40F-46AC-9EA2-28D56D68BC45}"/>
    <cellStyle name="Millares 157 2 5 2" xfId="20271" xr:uid="{46264DC0-70F9-4366-8E55-6DDB3E64B2D0}"/>
    <cellStyle name="Millares 157 2 6" xfId="11182" xr:uid="{E7F78081-1C90-4198-B281-594629784665}"/>
    <cellStyle name="Millares 157 2 6 2" xfId="23246" xr:uid="{2171ADE4-68E6-4FE4-88FC-0037EE85AFBA}"/>
    <cellStyle name="Millares 157 2 7" xfId="14319" xr:uid="{66B252C7-8EF7-4A80-811C-9C8EB1FB33D4}"/>
    <cellStyle name="Millares 157 3" xfId="1964" xr:uid="{8EE9D811-C202-4CEB-B5A3-B696B9EBD167}"/>
    <cellStyle name="Millares 157 3 2" xfId="2839" xr:uid="{D7C8B36B-19E9-45FC-BF48-F0FA8AE1DC94}"/>
    <cellStyle name="Millares 157 3 2 2" xfId="5815" xr:uid="{CF735817-501C-4ECC-855D-490C77998ED1}"/>
    <cellStyle name="Millares 157 3 2 2 2" xfId="17879" xr:uid="{EFE91570-9000-4E3C-9029-EC78BB2B3382}"/>
    <cellStyle name="Millares 157 3 2 3" xfId="8791" xr:uid="{63850C4C-B0E0-456E-B2AC-E10D6580D0FE}"/>
    <cellStyle name="Millares 157 3 2 3 2" xfId="20855" xr:uid="{96BCC340-6086-4FE5-AAF6-D24D41302027}"/>
    <cellStyle name="Millares 157 3 2 4" xfId="11766" xr:uid="{ADD61947-D862-456A-897A-F31B472F2F6C}"/>
    <cellStyle name="Millares 157 3 2 4 2" xfId="23830" xr:uid="{9C33AED0-DA92-4C02-BEFA-6616D976F20A}"/>
    <cellStyle name="Millares 157 3 2 5" xfId="14903" xr:uid="{22520EFF-F37F-4597-932F-FE8DA43B2F31}"/>
    <cellStyle name="Millares 157 3 3" xfId="3713" xr:uid="{65BA2414-33E0-4642-822E-B8F3EE4A3E85}"/>
    <cellStyle name="Millares 157 3 3 2" xfId="6689" xr:uid="{96E51DD9-CBBB-4B5D-BAC3-4F448FE5AA6A}"/>
    <cellStyle name="Millares 157 3 3 2 2" xfId="18753" xr:uid="{6E524C30-CEB6-4EB3-BDE3-B2CAB5985D4F}"/>
    <cellStyle name="Millares 157 3 3 3" xfId="9665" xr:uid="{EF08E503-809D-4005-A977-422B9766B46D}"/>
    <cellStyle name="Millares 157 3 3 3 2" xfId="21729" xr:uid="{4DE7FCE4-9C79-491D-959F-820DD7DF40A4}"/>
    <cellStyle name="Millares 157 3 3 4" xfId="12640" xr:uid="{199BA099-A7D5-41D3-9F6B-B612650DDD3B}"/>
    <cellStyle name="Millares 157 3 3 4 2" xfId="24704" xr:uid="{B2B326E0-BF85-418E-BB88-FAD1A355A355}"/>
    <cellStyle name="Millares 157 3 3 5" xfId="15777" xr:uid="{2D891CF4-81F7-4CCE-9BD6-5E167C11D6ED}"/>
    <cellStyle name="Millares 157 3 4" xfId="4940" xr:uid="{07E99C1F-84FA-470A-A147-CC55B954BC34}"/>
    <cellStyle name="Millares 157 3 4 2" xfId="17004" xr:uid="{3D6533FD-C47C-45D7-B07E-660AFA0C60B1}"/>
    <cellStyle name="Millares 157 3 5" xfId="7916" xr:uid="{53C39AA3-A354-457A-9ABC-E1C433799309}"/>
    <cellStyle name="Millares 157 3 5 2" xfId="19980" xr:uid="{24EEAA4A-6284-43BE-A07B-137C9A923578}"/>
    <cellStyle name="Millares 157 3 6" xfId="10891" xr:uid="{E1441E4A-9FEC-4674-B32B-8C76E5D8C3E1}"/>
    <cellStyle name="Millares 157 3 6 2" xfId="22955" xr:uid="{3967F6B4-9DC6-4B7E-8DD5-16B83290E149}"/>
    <cellStyle name="Millares 157 3 7" xfId="14028" xr:uid="{E50467DF-9B3F-46B8-AED3-20A01AF9D9B7}"/>
    <cellStyle name="Millares 157 4" xfId="2547" xr:uid="{5D4457AF-A3E5-4C80-A2BB-765970EC8A9A}"/>
    <cellStyle name="Millares 157 4 2" xfId="5523" xr:uid="{19EBE4F2-2BB8-4534-A2D3-5EA18CD69E8B}"/>
    <cellStyle name="Millares 157 4 2 2" xfId="17587" xr:uid="{69C6349B-7F43-4334-88E0-00BD9972EBC7}"/>
    <cellStyle name="Millares 157 4 3" xfId="8499" xr:uid="{1ABACABC-E263-4DCB-B7DD-DCABAF5B4A84}"/>
    <cellStyle name="Millares 157 4 3 2" xfId="20563" xr:uid="{315E3CFE-8430-41C8-A99C-A0AE82233649}"/>
    <cellStyle name="Millares 157 4 4" xfId="11474" xr:uid="{707A0E66-2399-4251-B4CA-0EAD2D79E6E3}"/>
    <cellStyle name="Millares 157 4 4 2" xfId="23538" xr:uid="{1BD69F39-7CBC-460C-9D62-70833FDCDE63}"/>
    <cellStyle name="Millares 157 4 5" xfId="14611" xr:uid="{2F368BD0-01AB-45FA-A942-D064FB2BA811}"/>
    <cellStyle name="Millares 157 5" xfId="3421" xr:uid="{756918F7-7693-4B44-A49D-2EBE93B3D263}"/>
    <cellStyle name="Millares 157 5 2" xfId="6397" xr:uid="{6027042D-7B37-4E72-9257-10EF457E1803}"/>
    <cellStyle name="Millares 157 5 2 2" xfId="18461" xr:uid="{41F8A5F9-56CE-486C-A5B7-1A99A76DD9F5}"/>
    <cellStyle name="Millares 157 5 3" xfId="9373" xr:uid="{7122F9D5-B6C2-451C-80B7-9D05DE4DA2B4}"/>
    <cellStyle name="Millares 157 5 3 2" xfId="21437" xr:uid="{EBB86F2F-6E57-4106-A918-B6E03147560F}"/>
    <cellStyle name="Millares 157 5 4" xfId="12348" xr:uid="{D29C54B3-1CFA-464D-9F82-66C571CF3A82}"/>
    <cellStyle name="Millares 157 5 4 2" xfId="24412" xr:uid="{7D884C44-5875-4DC1-917E-DBF7911F9374}"/>
    <cellStyle name="Millares 157 5 5" xfId="15485" xr:uid="{0490F7F1-6327-4211-B056-F868075D0DA5}"/>
    <cellStyle name="Millares 157 6" xfId="4648" xr:uid="{348E7B8D-004E-44D2-8602-68AF30E0E444}"/>
    <cellStyle name="Millares 157 6 2" xfId="16712" xr:uid="{F9CFB2EC-BE2A-4DE9-B66A-F6ADEE18A6EA}"/>
    <cellStyle name="Millares 157 7" xfId="7624" xr:uid="{DBAC01B3-401F-4B50-930F-46FB1DD16FF3}"/>
    <cellStyle name="Millares 157 7 2" xfId="19688" xr:uid="{4DBB63EA-ED88-413F-828E-C241DDEA227E}"/>
    <cellStyle name="Millares 157 8" xfId="10599" xr:uid="{F82C5E8F-ECDE-46E0-834F-88865F122217}"/>
    <cellStyle name="Millares 157 8 2" xfId="22663" xr:uid="{025FCE26-A536-432E-9CD4-8737B05CCCD8}"/>
    <cellStyle name="Millares 157 9" xfId="13736" xr:uid="{A58096F6-90C2-4AF7-8C1E-D5D1F9DE5140}"/>
    <cellStyle name="Millares 158" xfId="1655" xr:uid="{E7F19940-8B43-4F19-80F4-2E83776AFAB7}"/>
    <cellStyle name="Millares 158 2" xfId="2256" xr:uid="{CF17D7DE-DEA4-4631-88A1-8A0B6EAA7382}"/>
    <cellStyle name="Millares 158 2 2" xfId="3131" xr:uid="{308262BC-8CFE-490E-829B-3D6228C1E537}"/>
    <cellStyle name="Millares 158 2 2 2" xfId="6107" xr:uid="{40208969-3319-4707-B588-A378FE0C7A46}"/>
    <cellStyle name="Millares 158 2 2 2 2" xfId="18171" xr:uid="{7B2671B3-B689-4577-9923-579D60D5937E}"/>
    <cellStyle name="Millares 158 2 2 3" xfId="9083" xr:uid="{4C1C4395-80E3-4708-961A-ADAEB741573E}"/>
    <cellStyle name="Millares 158 2 2 3 2" xfId="21147" xr:uid="{3E01F108-4379-47FA-8C68-579317DAF7BC}"/>
    <cellStyle name="Millares 158 2 2 4" xfId="12058" xr:uid="{CAFAFEFD-A262-4D50-AF2F-621056C09C5B}"/>
    <cellStyle name="Millares 158 2 2 4 2" xfId="24122" xr:uid="{4CA0016B-8C43-4ECA-9A08-2D243727592C}"/>
    <cellStyle name="Millares 158 2 2 5" xfId="15195" xr:uid="{2A594DF2-2470-4266-988A-8AC2F9CF75AB}"/>
    <cellStyle name="Millares 158 2 3" xfId="4005" xr:uid="{717343A8-2BDA-47A9-ADFB-2024BCC04C2F}"/>
    <cellStyle name="Millares 158 2 3 2" xfId="6981" xr:uid="{2AE23566-9F96-4AE6-B8C3-268FDC0493E9}"/>
    <cellStyle name="Millares 158 2 3 2 2" xfId="19045" xr:uid="{47F7A0AF-66F5-4E46-8048-928DC3F8312D}"/>
    <cellStyle name="Millares 158 2 3 3" xfId="9957" xr:uid="{C7ABCD3C-E481-47A0-89E5-25A5D29FDEEB}"/>
    <cellStyle name="Millares 158 2 3 3 2" xfId="22021" xr:uid="{7CE0EDE7-FEF6-44EB-96B9-01926F6AF8BC}"/>
    <cellStyle name="Millares 158 2 3 4" xfId="12932" xr:uid="{7918C94A-9660-4031-A2AA-C154A826BD03}"/>
    <cellStyle name="Millares 158 2 3 4 2" xfId="24996" xr:uid="{14CBCCA7-5FBB-42C4-B937-707903789ECA}"/>
    <cellStyle name="Millares 158 2 3 5" xfId="16069" xr:uid="{FD39BEBE-9D7D-4005-829E-69DCCB452742}"/>
    <cellStyle name="Millares 158 2 4" xfId="5232" xr:uid="{6AB59DED-3C44-4426-A553-FB79D073896B}"/>
    <cellStyle name="Millares 158 2 4 2" xfId="17296" xr:uid="{A0D404BB-DF19-4CB8-8406-0B37A9DF3B2B}"/>
    <cellStyle name="Millares 158 2 5" xfId="8208" xr:uid="{2356DBE6-4B29-46C4-9620-010690C2AEAE}"/>
    <cellStyle name="Millares 158 2 5 2" xfId="20272" xr:uid="{2BC96837-E5E2-4BC5-967F-FC8BD6CD2B01}"/>
    <cellStyle name="Millares 158 2 6" xfId="11183" xr:uid="{1D110EA6-B545-4AA3-B6B5-425FEB8D040E}"/>
    <cellStyle name="Millares 158 2 6 2" xfId="23247" xr:uid="{F33B8A65-52F3-463D-A714-8F8A0E65C917}"/>
    <cellStyle name="Millares 158 2 7" xfId="14320" xr:uid="{84E4EC65-B7E0-4ABD-8498-12D3ED9121FD}"/>
    <cellStyle name="Millares 158 3" xfId="1965" xr:uid="{F8304DE2-A842-4451-9BFC-6C175EC4FDEF}"/>
    <cellStyle name="Millares 158 3 2" xfId="2840" xr:uid="{053ECEAB-B97E-4BA0-AEE0-287A700A8ED7}"/>
    <cellStyle name="Millares 158 3 2 2" xfId="5816" xr:uid="{6765F556-BDE6-4AE6-8DA8-866FD1808770}"/>
    <cellStyle name="Millares 158 3 2 2 2" xfId="17880" xr:uid="{478882A3-9740-483F-AF13-A4879984DA65}"/>
    <cellStyle name="Millares 158 3 2 3" xfId="8792" xr:uid="{9B9CF0D6-E10A-438D-A08F-6881D717BE02}"/>
    <cellStyle name="Millares 158 3 2 3 2" xfId="20856" xr:uid="{9D3F81CD-689B-4394-B160-5C5B347BD97C}"/>
    <cellStyle name="Millares 158 3 2 4" xfId="11767" xr:uid="{E5D042AC-B5E7-40E4-943A-94297351B3DE}"/>
    <cellStyle name="Millares 158 3 2 4 2" xfId="23831" xr:uid="{FDA9BCA2-593A-4AF3-8E78-04C9C9132B01}"/>
    <cellStyle name="Millares 158 3 2 5" xfId="14904" xr:uid="{B8D3D43D-D049-48EC-9071-DCFFD9EFF334}"/>
    <cellStyle name="Millares 158 3 3" xfId="3714" xr:uid="{39C6FFC1-7078-440C-AFCA-6867677F7F45}"/>
    <cellStyle name="Millares 158 3 3 2" xfId="6690" xr:uid="{B317C1EA-34B3-4FE9-AFE6-4C0616A3412E}"/>
    <cellStyle name="Millares 158 3 3 2 2" xfId="18754" xr:uid="{73359B2D-F9AB-4DB6-A25F-6BB9F05BE98F}"/>
    <cellStyle name="Millares 158 3 3 3" xfId="9666" xr:uid="{D48C6A5A-2373-44AB-9D4B-7BD7D5731EB6}"/>
    <cellStyle name="Millares 158 3 3 3 2" xfId="21730" xr:uid="{C099FC1D-8729-42D2-882D-87C3E61782BE}"/>
    <cellStyle name="Millares 158 3 3 4" xfId="12641" xr:uid="{2C74B79B-09B0-4E96-B492-692B3578D1C6}"/>
    <cellStyle name="Millares 158 3 3 4 2" xfId="24705" xr:uid="{908872E2-80EF-4723-B8CE-C73F246AC7CA}"/>
    <cellStyle name="Millares 158 3 3 5" xfId="15778" xr:uid="{E1F0F015-D488-4A00-999A-E3EE1DECC12D}"/>
    <cellStyle name="Millares 158 3 4" xfId="4941" xr:uid="{FBC9395A-96E8-49C5-BBD2-693DDFB98E96}"/>
    <cellStyle name="Millares 158 3 4 2" xfId="17005" xr:uid="{9D9EF9B0-99FA-4962-A120-63FF62A935A5}"/>
    <cellStyle name="Millares 158 3 5" xfId="7917" xr:uid="{F2FAF9B7-B7C8-41FA-970A-12BB3BB51737}"/>
    <cellStyle name="Millares 158 3 5 2" xfId="19981" xr:uid="{59DB57CE-E7BB-469F-82DD-5598A0F2DC49}"/>
    <cellStyle name="Millares 158 3 6" xfId="10892" xr:uid="{E8906174-91A1-4821-BDE4-9E519FA1AD17}"/>
    <cellStyle name="Millares 158 3 6 2" xfId="22956" xr:uid="{16D97D85-8457-4905-B4A1-16B015EDA991}"/>
    <cellStyle name="Millares 158 3 7" xfId="14029" xr:uid="{2F093CB4-7125-41A8-8E23-08FF896A8B95}"/>
    <cellStyle name="Millares 158 4" xfId="2548" xr:uid="{39EB61B1-9AE3-4F5A-A8D1-613FF270B37A}"/>
    <cellStyle name="Millares 158 4 2" xfId="5524" xr:uid="{7169B300-F736-4D81-9E63-29DF6E3F3485}"/>
    <cellStyle name="Millares 158 4 2 2" xfId="17588" xr:uid="{52810960-FC33-43D5-937C-174D5A59A57B}"/>
    <cellStyle name="Millares 158 4 3" xfId="8500" xr:uid="{ABAB6DCD-494A-48CF-A8DC-154E959A8874}"/>
    <cellStyle name="Millares 158 4 3 2" xfId="20564" xr:uid="{FC91FE77-4A08-4B1F-B4C4-C045D643EED8}"/>
    <cellStyle name="Millares 158 4 4" xfId="11475" xr:uid="{18B755C9-8B7A-45A5-840E-D1DCF0846C78}"/>
    <cellStyle name="Millares 158 4 4 2" xfId="23539" xr:uid="{3080000A-C677-4883-8D88-4FD11A54883C}"/>
    <cellStyle name="Millares 158 4 5" xfId="14612" xr:uid="{8AE133FD-E927-4262-824F-92417E31C93E}"/>
    <cellStyle name="Millares 158 5" xfId="3422" xr:uid="{BF65F2FB-39BE-4D7E-AAEB-7564C838A134}"/>
    <cellStyle name="Millares 158 5 2" xfId="6398" xr:uid="{7D616566-435B-4B6F-B9D9-228E8D96A757}"/>
    <cellStyle name="Millares 158 5 2 2" xfId="18462" xr:uid="{1D64D447-C0BE-4DC4-8286-A226C9CD6DAC}"/>
    <cellStyle name="Millares 158 5 3" xfId="9374" xr:uid="{86A39AE2-D526-4668-B501-8C4AE5A7A305}"/>
    <cellStyle name="Millares 158 5 3 2" xfId="21438" xr:uid="{D6164F15-ED57-4368-BCEE-CAA212C73817}"/>
    <cellStyle name="Millares 158 5 4" xfId="12349" xr:uid="{5FA85C2F-2ACC-47C4-9BD2-64666B4CBAE9}"/>
    <cellStyle name="Millares 158 5 4 2" xfId="24413" xr:uid="{ED3A52FF-A046-4CD7-A26F-85B091444160}"/>
    <cellStyle name="Millares 158 5 5" xfId="15486" xr:uid="{89606D0E-E642-48A7-9E5F-44BE64D3BE8E}"/>
    <cellStyle name="Millares 158 6" xfId="4649" xr:uid="{D372EF5E-A9FE-4313-AF6D-979C96324CA6}"/>
    <cellStyle name="Millares 158 6 2" xfId="16713" xr:uid="{9E92A3CC-D33B-442B-BF08-F786F23EC525}"/>
    <cellStyle name="Millares 158 7" xfId="7625" xr:uid="{F72D7AF9-3941-412A-A8D0-6FBED410D105}"/>
    <cellStyle name="Millares 158 7 2" xfId="19689" xr:uid="{D2B4C7F1-4DF9-407C-A72A-62298DB35993}"/>
    <cellStyle name="Millares 158 8" xfId="10600" xr:uid="{430A2E42-589D-4D43-95A1-49C6906B35B8}"/>
    <cellStyle name="Millares 158 8 2" xfId="22664" xr:uid="{D491BCCA-E15E-4099-928C-D4AACDED2B60}"/>
    <cellStyle name="Millares 158 9" xfId="13737" xr:uid="{24E198BA-3E2C-4F03-A81A-EA417F9F0A34}"/>
    <cellStyle name="Millares 159" xfId="1656" xr:uid="{4A13AC8C-E293-4625-B487-F2136C56B577}"/>
    <cellStyle name="Millares 159 2" xfId="2257" xr:uid="{D40D1F6A-22A9-476B-8A4E-AB5F6D525EB3}"/>
    <cellStyle name="Millares 159 2 2" xfId="3132" xr:uid="{437773CB-97FF-4AAE-B3E0-633C5D6DDDF6}"/>
    <cellStyle name="Millares 159 2 2 2" xfId="6108" xr:uid="{05FDA60C-1739-4B3E-9BF7-30ACF8B30BEC}"/>
    <cellStyle name="Millares 159 2 2 2 2" xfId="18172" xr:uid="{B696348C-7341-44D1-BFB9-9A79F655DCD2}"/>
    <cellStyle name="Millares 159 2 2 3" xfId="9084" xr:uid="{72F8B4EC-C795-4A68-B704-0C8A4DC94D1D}"/>
    <cellStyle name="Millares 159 2 2 3 2" xfId="21148" xr:uid="{357369A0-44BA-4ED1-862B-005CD263AA8E}"/>
    <cellStyle name="Millares 159 2 2 4" xfId="12059" xr:uid="{CD7BD126-EBC0-43FE-896C-A917B15FB487}"/>
    <cellStyle name="Millares 159 2 2 4 2" xfId="24123" xr:uid="{6E9006AF-2644-4DEC-B5C3-821D04F9935A}"/>
    <cellStyle name="Millares 159 2 2 5" xfId="15196" xr:uid="{0919AED7-407D-4043-A930-5FD81F979D73}"/>
    <cellStyle name="Millares 159 2 3" xfId="4006" xr:uid="{63D63377-0616-475C-9A1E-98A3F095EA97}"/>
    <cellStyle name="Millares 159 2 3 2" xfId="6982" xr:uid="{C5AF38FF-5912-400B-B363-75324F889599}"/>
    <cellStyle name="Millares 159 2 3 2 2" xfId="19046" xr:uid="{0A81C67B-6936-43A0-B555-20E4D28C8827}"/>
    <cellStyle name="Millares 159 2 3 3" xfId="9958" xr:uid="{243ABEBD-E883-49AE-9FC0-839336326CB1}"/>
    <cellStyle name="Millares 159 2 3 3 2" xfId="22022" xr:uid="{3384F2D2-DE4C-44D5-A380-6C9B5D6FA1E2}"/>
    <cellStyle name="Millares 159 2 3 4" xfId="12933" xr:uid="{7158124A-007E-47E6-9DE2-048E8F3B8310}"/>
    <cellStyle name="Millares 159 2 3 4 2" xfId="24997" xr:uid="{DAEEDCD3-F8D2-4DA2-98ED-8B4EF4E0872B}"/>
    <cellStyle name="Millares 159 2 3 5" xfId="16070" xr:uid="{99C899ED-18B6-4C98-A02E-C6F53F2242CB}"/>
    <cellStyle name="Millares 159 2 4" xfId="5233" xr:uid="{7C4F1288-835B-41B2-9D5C-DE7893A8F5EC}"/>
    <cellStyle name="Millares 159 2 4 2" xfId="17297" xr:uid="{7FB13328-8DEF-45A0-AF17-E8F0D9D12D90}"/>
    <cellStyle name="Millares 159 2 5" xfId="8209" xr:uid="{8A1DEDE1-8AC9-4519-9D77-16DA8A58E517}"/>
    <cellStyle name="Millares 159 2 5 2" xfId="20273" xr:uid="{B750E476-6D3A-48E2-9DAA-0FC5A3E75350}"/>
    <cellStyle name="Millares 159 2 6" xfId="11184" xr:uid="{91750FC9-7EC0-4279-B34F-A82BED8EAEAD}"/>
    <cellStyle name="Millares 159 2 6 2" xfId="23248" xr:uid="{B9188921-AA3A-4FC6-8419-15F64D559D00}"/>
    <cellStyle name="Millares 159 2 7" xfId="14321" xr:uid="{1B9E2067-359D-4796-8E87-52557063CD02}"/>
    <cellStyle name="Millares 159 3" xfId="1966" xr:uid="{5653B2D9-693B-46B4-BF47-28F0B5A83401}"/>
    <cellStyle name="Millares 159 3 2" xfId="2841" xr:uid="{1C275C8B-3EFE-438D-B850-2E8883440CBB}"/>
    <cellStyle name="Millares 159 3 2 2" xfId="5817" xr:uid="{316FE1DF-09BB-44EA-8379-E9078115531D}"/>
    <cellStyle name="Millares 159 3 2 2 2" xfId="17881" xr:uid="{07D75221-0585-4FED-BC38-8EB3488D0ED3}"/>
    <cellStyle name="Millares 159 3 2 3" xfId="8793" xr:uid="{66215250-61B3-4E03-81AB-D99D9DA7D64D}"/>
    <cellStyle name="Millares 159 3 2 3 2" xfId="20857" xr:uid="{9A85F2C2-888C-4EDF-AED8-6EB688047C75}"/>
    <cellStyle name="Millares 159 3 2 4" xfId="11768" xr:uid="{0F69678B-C75A-464D-B0D6-FEB3150A924E}"/>
    <cellStyle name="Millares 159 3 2 4 2" xfId="23832" xr:uid="{1AE9CDCB-A93C-47A8-BD2C-ABC7687CF71A}"/>
    <cellStyle name="Millares 159 3 2 5" xfId="14905" xr:uid="{1F21EA60-ABE8-4702-82EE-096710115EC2}"/>
    <cellStyle name="Millares 159 3 3" xfId="3715" xr:uid="{95BE252F-7CBD-47BB-A6A6-360878EB8BB6}"/>
    <cellStyle name="Millares 159 3 3 2" xfId="6691" xr:uid="{D579F367-DC1C-40DD-B445-558D103868E6}"/>
    <cellStyle name="Millares 159 3 3 2 2" xfId="18755" xr:uid="{389A2405-CB56-4A9F-8276-994EDBA0BDB6}"/>
    <cellStyle name="Millares 159 3 3 3" xfId="9667" xr:uid="{AD8F0D56-B87A-49F6-AB0E-5ABDD251E96D}"/>
    <cellStyle name="Millares 159 3 3 3 2" xfId="21731" xr:uid="{9FA7D6F7-07DB-423F-AAC6-5A2455DCFB8D}"/>
    <cellStyle name="Millares 159 3 3 4" xfId="12642" xr:uid="{145C2724-E7E6-4777-8D8E-0C1D0517224C}"/>
    <cellStyle name="Millares 159 3 3 4 2" xfId="24706" xr:uid="{A9451A95-B572-4462-9EDD-C0CEB700B063}"/>
    <cellStyle name="Millares 159 3 3 5" xfId="15779" xr:uid="{29C08044-49E7-46EF-815A-DD05EBE67B4F}"/>
    <cellStyle name="Millares 159 3 4" xfId="4942" xr:uid="{3F4CEF10-E124-48FA-A6BD-E50AB36BC926}"/>
    <cellStyle name="Millares 159 3 4 2" xfId="17006" xr:uid="{2B6F8AC0-3594-4FC3-9AF7-0189147E1EC6}"/>
    <cellStyle name="Millares 159 3 5" xfId="7918" xr:uid="{0472635F-B230-4215-BCDA-CBDDDF7AF176}"/>
    <cellStyle name="Millares 159 3 5 2" xfId="19982" xr:uid="{9E6704DE-7EA7-4875-ADF2-59E82A79F1D3}"/>
    <cellStyle name="Millares 159 3 6" xfId="10893" xr:uid="{FDF80639-4631-4883-B868-2100B9DA09E1}"/>
    <cellStyle name="Millares 159 3 6 2" xfId="22957" xr:uid="{3D37E778-3B1A-49A6-A509-5B18D833D594}"/>
    <cellStyle name="Millares 159 3 7" xfId="14030" xr:uid="{7571C07E-4954-413D-96BE-C00FCA00C18E}"/>
    <cellStyle name="Millares 159 4" xfId="2549" xr:uid="{BAC52362-5075-44AD-B223-53ACCE183BA3}"/>
    <cellStyle name="Millares 159 4 2" xfId="5525" xr:uid="{AD903F12-C155-4139-BD0C-2E747E632587}"/>
    <cellStyle name="Millares 159 4 2 2" xfId="17589" xr:uid="{12E0F84E-F2ED-48F7-B757-3DEAB9FB0013}"/>
    <cellStyle name="Millares 159 4 3" xfId="8501" xr:uid="{FF14907C-9903-4A4F-81E3-C1523A64C011}"/>
    <cellStyle name="Millares 159 4 3 2" xfId="20565" xr:uid="{80D89116-72C2-424F-8F76-22188A7E9BBE}"/>
    <cellStyle name="Millares 159 4 4" xfId="11476" xr:uid="{4EC92A1A-BE44-4279-BCBF-163764C11CC2}"/>
    <cellStyle name="Millares 159 4 4 2" xfId="23540" xr:uid="{DAC8F5FF-3AE5-46F3-9466-64180BFFF9BA}"/>
    <cellStyle name="Millares 159 4 5" xfId="14613" xr:uid="{690FAB95-2101-45C4-A418-2BA250A126BF}"/>
    <cellStyle name="Millares 159 5" xfId="3423" xr:uid="{A6E5FFC4-E006-4543-93FE-4A6FDC3837E5}"/>
    <cellStyle name="Millares 159 5 2" xfId="6399" xr:uid="{035C8BF7-859A-49DE-A610-E2BE51F26DDA}"/>
    <cellStyle name="Millares 159 5 2 2" xfId="18463" xr:uid="{8D83DA0E-12B4-4543-91DB-2BFD64986F8C}"/>
    <cellStyle name="Millares 159 5 3" xfId="9375" xr:uid="{BD6A2B7D-93E1-4A82-AD53-9DDDE599C87B}"/>
    <cellStyle name="Millares 159 5 3 2" xfId="21439" xr:uid="{79D0742A-CB4E-4A0A-B5CD-94C0FF77EBED}"/>
    <cellStyle name="Millares 159 5 4" xfId="12350" xr:uid="{2CEEDBBB-7A52-4A14-9E96-A4BCC79C94FC}"/>
    <cellStyle name="Millares 159 5 4 2" xfId="24414" xr:uid="{8E0B8487-F8E7-4693-B913-B8FD0850D3D3}"/>
    <cellStyle name="Millares 159 5 5" xfId="15487" xr:uid="{4F5328E0-E0D9-49C0-8EB4-6289FAC6A39B}"/>
    <cellStyle name="Millares 159 6" xfId="4650" xr:uid="{A4A7ADA5-6772-4A58-AE04-0C5A0C277381}"/>
    <cellStyle name="Millares 159 6 2" xfId="16714" xr:uid="{9B7BCD0F-EB3A-4DA4-B6B6-0BF1C710D30A}"/>
    <cellStyle name="Millares 159 7" xfId="7626" xr:uid="{B457B818-0839-4AF9-A652-A8DEEE90B646}"/>
    <cellStyle name="Millares 159 7 2" xfId="19690" xr:uid="{14ACC7F9-7C57-4C9F-8544-04239639A5A3}"/>
    <cellStyle name="Millares 159 8" xfId="10601" xr:uid="{0CBAD925-5E9E-47D8-A30D-D387A20EC7A1}"/>
    <cellStyle name="Millares 159 8 2" xfId="22665" xr:uid="{6C4F78CD-FE4B-44B0-B831-A719BAA099B9}"/>
    <cellStyle name="Millares 159 9" xfId="13738" xr:uid="{77B61A67-E124-4DAC-B45D-9D12C1F1DBCC}"/>
    <cellStyle name="Millares 16" xfId="350" xr:uid="{00000000-0005-0000-0000-000081010000}"/>
    <cellStyle name="Millares 16 2" xfId="715" xr:uid="{00000000-0005-0000-0000-000082010000}"/>
    <cellStyle name="Millares 160" xfId="1657" xr:uid="{1997DC90-AC72-4C07-974D-F01FCD4217CA}"/>
    <cellStyle name="Millares 160 2" xfId="2258" xr:uid="{4C9FD53F-34A7-4E3B-8A5A-0A5616A278D0}"/>
    <cellStyle name="Millares 160 2 2" xfId="3133" xr:uid="{B368B2BF-4A23-43B8-A829-32EDBC4D320F}"/>
    <cellStyle name="Millares 160 2 2 2" xfId="6109" xr:uid="{52DC74FC-3989-4982-A571-660B4F301623}"/>
    <cellStyle name="Millares 160 2 2 2 2" xfId="18173" xr:uid="{B7E2D206-2E13-4AAB-A24E-FA8C9D828F62}"/>
    <cellStyle name="Millares 160 2 2 3" xfId="9085" xr:uid="{1B2DFCAF-FCFF-4855-A77F-6CCC213A24F3}"/>
    <cellStyle name="Millares 160 2 2 3 2" xfId="21149" xr:uid="{408228E4-F942-43C9-A842-1FABF664CE6C}"/>
    <cellStyle name="Millares 160 2 2 4" xfId="12060" xr:uid="{AEE4B22D-3240-4115-86BA-80184A6C2BBE}"/>
    <cellStyle name="Millares 160 2 2 4 2" xfId="24124" xr:uid="{D012EB73-0B2F-4F7C-8C84-33BEA3618417}"/>
    <cellStyle name="Millares 160 2 2 5" xfId="15197" xr:uid="{01C26FCD-7A3D-413C-AEE6-8E671D1B5849}"/>
    <cellStyle name="Millares 160 2 3" xfId="4007" xr:uid="{B234E5EF-79F1-4B4C-B204-8335CC633B64}"/>
    <cellStyle name="Millares 160 2 3 2" xfId="6983" xr:uid="{FD5EC9BA-6B50-41AC-9F1A-A30A1D0D4F10}"/>
    <cellStyle name="Millares 160 2 3 2 2" xfId="19047" xr:uid="{3ECEE610-D370-49A5-AD9F-62EC7B6FC69E}"/>
    <cellStyle name="Millares 160 2 3 3" xfId="9959" xr:uid="{F0D5C3EC-1322-4C1C-AB59-97578E85C451}"/>
    <cellStyle name="Millares 160 2 3 3 2" xfId="22023" xr:uid="{EF42ACFA-374A-4441-837F-9E1E719D5B2A}"/>
    <cellStyle name="Millares 160 2 3 4" xfId="12934" xr:uid="{CD9513FC-9A77-4BA1-90AD-F8FB4376FD49}"/>
    <cellStyle name="Millares 160 2 3 4 2" xfId="24998" xr:uid="{A605C3F5-8D44-424D-8ABE-FA795D3DE668}"/>
    <cellStyle name="Millares 160 2 3 5" xfId="16071" xr:uid="{59CD119F-2C85-4979-9784-71BB7131E914}"/>
    <cellStyle name="Millares 160 2 4" xfId="5234" xr:uid="{57341FE6-9DE9-4F70-9E19-6447DA472917}"/>
    <cellStyle name="Millares 160 2 4 2" xfId="17298" xr:uid="{0B38C7A6-7114-4B71-A075-EEEDBAB4D911}"/>
    <cellStyle name="Millares 160 2 5" xfId="8210" xr:uid="{7806A20A-A2D5-48BA-A26B-1C5255FD003F}"/>
    <cellStyle name="Millares 160 2 5 2" xfId="20274" xr:uid="{CABA9E08-99DA-43CE-B70D-CFFA35E53C6E}"/>
    <cellStyle name="Millares 160 2 6" xfId="11185" xr:uid="{5A328A80-0FE8-4283-BDB6-BF98F5960E78}"/>
    <cellStyle name="Millares 160 2 6 2" xfId="23249" xr:uid="{E9CF8576-4F67-42AA-9D34-840F48729E1E}"/>
    <cellStyle name="Millares 160 2 7" xfId="14322" xr:uid="{020E7CC4-8D40-4B0B-9F30-7123DBF821BC}"/>
    <cellStyle name="Millares 160 3" xfId="1967" xr:uid="{BE3F90B0-1A43-4C9A-88D3-A811E4044326}"/>
    <cellStyle name="Millares 160 3 2" xfId="2842" xr:uid="{15CF3006-3D84-4296-B0BB-87425188BE18}"/>
    <cellStyle name="Millares 160 3 2 2" xfId="5818" xr:uid="{655CC321-B275-4053-B528-6C002AE2C600}"/>
    <cellStyle name="Millares 160 3 2 2 2" xfId="17882" xr:uid="{53B054C1-8C3E-469A-9E1D-F4040FF0EA5C}"/>
    <cellStyle name="Millares 160 3 2 3" xfId="8794" xr:uid="{68054B7B-DD6E-409F-BECB-CB15803FFA91}"/>
    <cellStyle name="Millares 160 3 2 3 2" xfId="20858" xr:uid="{C99AD89D-B06C-4911-8DA7-BEA2361590F2}"/>
    <cellStyle name="Millares 160 3 2 4" xfId="11769" xr:uid="{25DA1B1F-1049-4D9F-BB80-CE2022FA101C}"/>
    <cellStyle name="Millares 160 3 2 4 2" xfId="23833" xr:uid="{7328C6A3-2C95-408C-BF01-F6482F8678E2}"/>
    <cellStyle name="Millares 160 3 2 5" xfId="14906" xr:uid="{559174EC-749D-4118-B4EF-496B2492CD9A}"/>
    <cellStyle name="Millares 160 3 3" xfId="3716" xr:uid="{1159E2EB-37EF-4D1C-AB34-B437BB026857}"/>
    <cellStyle name="Millares 160 3 3 2" xfId="6692" xr:uid="{08C14845-4F09-49F9-BB85-9537F906E599}"/>
    <cellStyle name="Millares 160 3 3 2 2" xfId="18756" xr:uid="{9213D845-B46E-471B-9E86-666451AC8AD1}"/>
    <cellStyle name="Millares 160 3 3 3" xfId="9668" xr:uid="{D156448F-B08B-4DF7-AEB9-EFABD0BB082B}"/>
    <cellStyle name="Millares 160 3 3 3 2" xfId="21732" xr:uid="{1DFF7DEE-C965-4BC9-A25E-D88843E86B18}"/>
    <cellStyle name="Millares 160 3 3 4" xfId="12643" xr:uid="{6C8F7228-46B3-486A-9F07-E3E1EF0B68A4}"/>
    <cellStyle name="Millares 160 3 3 4 2" xfId="24707" xr:uid="{45F3E40F-E92E-4B45-9BB1-C37AC9681DD7}"/>
    <cellStyle name="Millares 160 3 3 5" xfId="15780" xr:uid="{3F4E81AB-5E95-4231-9971-A639D825D8D7}"/>
    <cellStyle name="Millares 160 3 4" xfId="4943" xr:uid="{44177CBB-5FB1-4375-9919-2A2493F7053E}"/>
    <cellStyle name="Millares 160 3 4 2" xfId="17007" xr:uid="{23D46394-15F7-41AA-B53A-427BE5BD468E}"/>
    <cellStyle name="Millares 160 3 5" xfId="7919" xr:uid="{70DB06DD-E0D9-4391-80EF-876C84174EA8}"/>
    <cellStyle name="Millares 160 3 5 2" xfId="19983" xr:uid="{38031253-9661-4E4C-B59B-719F75F90067}"/>
    <cellStyle name="Millares 160 3 6" xfId="10894" xr:uid="{984F55AA-E3C8-4F9E-B6D0-7FD921FC7012}"/>
    <cellStyle name="Millares 160 3 6 2" xfId="22958" xr:uid="{DDF967AF-8F26-4337-BD76-E749C598B085}"/>
    <cellStyle name="Millares 160 3 7" xfId="14031" xr:uid="{E6D4203C-029D-4E8B-870D-CD7E0632D05C}"/>
    <cellStyle name="Millares 160 4" xfId="2550" xr:uid="{F221C0D3-A6F3-4911-9857-45AF1F38814F}"/>
    <cellStyle name="Millares 160 4 2" xfId="5526" xr:uid="{798C80AE-6FDD-48AC-AB46-EC8BCFEAC4B2}"/>
    <cellStyle name="Millares 160 4 2 2" xfId="17590" xr:uid="{2E061A9A-DFAC-4514-BF95-548607B3A9BC}"/>
    <cellStyle name="Millares 160 4 3" xfId="8502" xr:uid="{D9309864-4681-401A-9895-2BB11F908B2D}"/>
    <cellStyle name="Millares 160 4 3 2" xfId="20566" xr:uid="{DFA41526-0AEC-481A-BE68-0943DCE8F1C0}"/>
    <cellStyle name="Millares 160 4 4" xfId="11477" xr:uid="{27373CAE-7206-46FB-8AE7-79E8393BBF20}"/>
    <cellStyle name="Millares 160 4 4 2" xfId="23541" xr:uid="{DB5F0F5C-7E32-4C06-8430-62E46FFE91DB}"/>
    <cellStyle name="Millares 160 4 5" xfId="14614" xr:uid="{39DE2705-8050-49A9-B8BC-B4AF59ADFAEA}"/>
    <cellStyle name="Millares 160 5" xfId="3424" xr:uid="{78C5B703-B8A2-4972-A42C-72E37A005A55}"/>
    <cellStyle name="Millares 160 5 2" xfId="6400" xr:uid="{70CB3ACF-F8BD-4381-802A-09DB63F6A666}"/>
    <cellStyle name="Millares 160 5 2 2" xfId="18464" xr:uid="{DB169727-1C27-4492-A6EA-490BC5242A4E}"/>
    <cellStyle name="Millares 160 5 3" xfId="9376" xr:uid="{8E156090-B760-474F-B474-837BAC0E3EAA}"/>
    <cellStyle name="Millares 160 5 3 2" xfId="21440" xr:uid="{79970605-04D1-4FE4-8676-F8DD157ED2A2}"/>
    <cellStyle name="Millares 160 5 4" xfId="12351" xr:uid="{3A39F5DF-1929-4E45-9C8C-0CB05B658297}"/>
    <cellStyle name="Millares 160 5 4 2" xfId="24415" xr:uid="{A8763CE9-E5DE-47E6-B396-D8D0A639A6AD}"/>
    <cellStyle name="Millares 160 5 5" xfId="15488" xr:uid="{B318C185-B3F1-412A-A75E-45F81A2B71B9}"/>
    <cellStyle name="Millares 160 6" xfId="4651" xr:uid="{80F1F7DA-1BFD-49BF-8D8C-A78A9C736F02}"/>
    <cellStyle name="Millares 160 6 2" xfId="16715" xr:uid="{78A0FE2A-8AAE-43C4-8E46-20F979B1C282}"/>
    <cellStyle name="Millares 160 7" xfId="7627" xr:uid="{F2CC7C7C-3EA7-4FFF-AAD9-74016D70048C}"/>
    <cellStyle name="Millares 160 7 2" xfId="19691" xr:uid="{CF4DA9B5-A7BC-47F3-A99A-46C8E544E6D1}"/>
    <cellStyle name="Millares 160 8" xfId="10602" xr:uid="{FCE47FFA-DC9D-4F9C-9F9C-736907A48EE8}"/>
    <cellStyle name="Millares 160 8 2" xfId="22666" xr:uid="{A3D6722C-63E3-422B-A0CC-CA612AE79967}"/>
    <cellStyle name="Millares 160 9" xfId="13739" xr:uid="{66BF38C5-1A57-4858-907B-23AE48FBB4C9}"/>
    <cellStyle name="Millares 161" xfId="1658" xr:uid="{8B0DBC9E-04CA-4A05-83AC-DDC980542840}"/>
    <cellStyle name="Millares 161 2" xfId="2259" xr:uid="{4F84AAFF-6573-49BC-B2CB-1C345BBFA2B1}"/>
    <cellStyle name="Millares 161 2 2" xfId="3134" xr:uid="{2FA726AC-5B0B-4D7C-968C-469D99814861}"/>
    <cellStyle name="Millares 161 2 2 2" xfId="6110" xr:uid="{F5CFC069-4040-412C-A7AA-228E7E147453}"/>
    <cellStyle name="Millares 161 2 2 2 2" xfId="18174" xr:uid="{4F9A9D1E-E2D0-4377-BC4A-C03A1658C308}"/>
    <cellStyle name="Millares 161 2 2 3" xfId="9086" xr:uid="{03070812-905A-4532-AB6D-CB266A205D35}"/>
    <cellStyle name="Millares 161 2 2 3 2" xfId="21150" xr:uid="{E8DB8932-709C-4226-950F-38C147595DE0}"/>
    <cellStyle name="Millares 161 2 2 4" xfId="12061" xr:uid="{90BCCB82-6167-4DC8-A1CF-9C4E4A29502B}"/>
    <cellStyle name="Millares 161 2 2 4 2" xfId="24125" xr:uid="{51C3CC51-64A0-44B5-8190-A0066CD2FF82}"/>
    <cellStyle name="Millares 161 2 2 5" xfId="15198" xr:uid="{88AA3BD2-1575-4710-8B05-0CB3D7AB0A8A}"/>
    <cellStyle name="Millares 161 2 3" xfId="4008" xr:uid="{788991C7-C2B8-4442-AAF2-371312C93D2A}"/>
    <cellStyle name="Millares 161 2 3 2" xfId="6984" xr:uid="{B0FB6085-CB8B-4E95-8349-DE77B34C5D00}"/>
    <cellStyle name="Millares 161 2 3 2 2" xfId="19048" xr:uid="{C7A5ACFB-D837-4381-A04D-47C55A192A06}"/>
    <cellStyle name="Millares 161 2 3 3" xfId="9960" xr:uid="{8E9F448D-F7DC-431A-9248-09BCB71B2C5D}"/>
    <cellStyle name="Millares 161 2 3 3 2" xfId="22024" xr:uid="{55BA2BE8-5E28-40FC-AA05-A4A262D35231}"/>
    <cellStyle name="Millares 161 2 3 4" xfId="12935" xr:uid="{27846231-D490-43D2-9629-9EB8CB035DDD}"/>
    <cellStyle name="Millares 161 2 3 4 2" xfId="24999" xr:uid="{7A213DC1-6B80-4132-9860-0C18C289B8D0}"/>
    <cellStyle name="Millares 161 2 3 5" xfId="16072" xr:uid="{AC56E05E-D03C-4ABB-B137-B1A561C56E11}"/>
    <cellStyle name="Millares 161 2 4" xfId="5235" xr:uid="{8AF965BA-60AE-4801-A705-F429595BF6FD}"/>
    <cellStyle name="Millares 161 2 4 2" xfId="17299" xr:uid="{B138681E-C575-4BB7-ADBD-8E0A8E3A83EB}"/>
    <cellStyle name="Millares 161 2 5" xfId="8211" xr:uid="{0015AC3D-1FB1-4FE6-9F60-C1A183BF1663}"/>
    <cellStyle name="Millares 161 2 5 2" xfId="20275" xr:uid="{57D0DBA0-2711-495C-AF38-4B470FBAD1D2}"/>
    <cellStyle name="Millares 161 2 6" xfId="11186" xr:uid="{3889781D-EFD3-42CC-9462-3C66816347F4}"/>
    <cellStyle name="Millares 161 2 6 2" xfId="23250" xr:uid="{D92CF298-98AE-44A3-814A-2FC28F16147F}"/>
    <cellStyle name="Millares 161 2 7" xfId="14323" xr:uid="{45F21DC0-8986-4C41-B4FA-EC2EE39456E5}"/>
    <cellStyle name="Millares 161 3" xfId="1968" xr:uid="{39C81D0F-9381-44FD-957F-6487F89716C0}"/>
    <cellStyle name="Millares 161 3 2" xfId="2843" xr:uid="{F9FFCA49-4E15-48EC-9A0D-0918D1DC3ED3}"/>
    <cellStyle name="Millares 161 3 2 2" xfId="5819" xr:uid="{E1625546-365B-4DE6-87A4-895A8108679F}"/>
    <cellStyle name="Millares 161 3 2 2 2" xfId="17883" xr:uid="{0D6E1EB3-1691-483B-8D12-FD6C6F630179}"/>
    <cellStyle name="Millares 161 3 2 3" xfId="8795" xr:uid="{E2CDF20A-3422-4631-8071-99A450233C96}"/>
    <cellStyle name="Millares 161 3 2 3 2" xfId="20859" xr:uid="{1FEB32FE-9394-4801-B453-9B50CDA88594}"/>
    <cellStyle name="Millares 161 3 2 4" xfId="11770" xr:uid="{5225271F-4D8F-47F8-9B57-373AED55359E}"/>
    <cellStyle name="Millares 161 3 2 4 2" xfId="23834" xr:uid="{5993CF3E-D807-4841-8035-C924099BE73E}"/>
    <cellStyle name="Millares 161 3 2 5" xfId="14907" xr:uid="{D052423D-F3EB-4E75-969D-CC1A66A8CE36}"/>
    <cellStyle name="Millares 161 3 3" xfId="3717" xr:uid="{522ACD77-3A00-4BBA-B601-93A5739B8A9C}"/>
    <cellStyle name="Millares 161 3 3 2" xfId="6693" xr:uid="{C12FCF95-3E12-4B98-8B8C-0544038DE057}"/>
    <cellStyle name="Millares 161 3 3 2 2" xfId="18757" xr:uid="{54043141-78B8-4D8C-B9AD-07C0E869F50A}"/>
    <cellStyle name="Millares 161 3 3 3" xfId="9669" xr:uid="{12F395B5-842D-493D-9C21-7D5B709D93D0}"/>
    <cellStyle name="Millares 161 3 3 3 2" xfId="21733" xr:uid="{4E7850E5-BD7F-4303-8C3C-1E3AF6DA30C4}"/>
    <cellStyle name="Millares 161 3 3 4" xfId="12644" xr:uid="{49262A01-402F-4CB5-BE14-CD5ED88638E5}"/>
    <cellStyle name="Millares 161 3 3 4 2" xfId="24708" xr:uid="{B68136AD-1707-4A06-94FC-BA008882EFDF}"/>
    <cellStyle name="Millares 161 3 3 5" xfId="15781" xr:uid="{18437F5F-EAEA-4EB6-A4F3-F874CA9ECFB2}"/>
    <cellStyle name="Millares 161 3 4" xfId="4944" xr:uid="{5E9E2D98-C7CD-4169-8920-5407ACA22018}"/>
    <cellStyle name="Millares 161 3 4 2" xfId="17008" xr:uid="{7578484F-C40E-4349-9480-2553071442B5}"/>
    <cellStyle name="Millares 161 3 5" xfId="7920" xr:uid="{CF358194-FFD7-4CDE-84C5-5F8466B49727}"/>
    <cellStyle name="Millares 161 3 5 2" xfId="19984" xr:uid="{6CE06601-31D3-483E-98D5-726BB6A0B8DA}"/>
    <cellStyle name="Millares 161 3 6" xfId="10895" xr:uid="{05E8E75E-D920-4D34-BA44-F22F7928684C}"/>
    <cellStyle name="Millares 161 3 6 2" xfId="22959" xr:uid="{57D18A30-17D2-486B-A947-68DF816BAB46}"/>
    <cellStyle name="Millares 161 3 7" xfId="14032" xr:uid="{90305580-AE22-4B81-A7D6-076763FC040C}"/>
    <cellStyle name="Millares 161 4" xfId="2551" xr:uid="{D6139518-8B9D-49B7-8B80-A11FE2657CDE}"/>
    <cellStyle name="Millares 161 4 2" xfId="5527" xr:uid="{54C71A26-B668-49F9-9363-67C3A59EB1F5}"/>
    <cellStyle name="Millares 161 4 2 2" xfId="17591" xr:uid="{2EA5AFD2-0727-49CA-8572-8E115A2C05A8}"/>
    <cellStyle name="Millares 161 4 3" xfId="8503" xr:uid="{D8BC5351-9146-462B-B7F4-90BFA38F8B51}"/>
    <cellStyle name="Millares 161 4 3 2" xfId="20567" xr:uid="{FD2CAB8E-EB46-46D0-81F3-1FD7DDC1ED2E}"/>
    <cellStyle name="Millares 161 4 4" xfId="11478" xr:uid="{DD2CAC83-2526-4F80-8158-1224DF710547}"/>
    <cellStyle name="Millares 161 4 4 2" xfId="23542" xr:uid="{35E6CC7E-F9D5-4659-957A-E7898D8C0A65}"/>
    <cellStyle name="Millares 161 4 5" xfId="14615" xr:uid="{B73A434D-5710-473B-857B-57D978BF7914}"/>
    <cellStyle name="Millares 161 5" xfId="3425" xr:uid="{6B12B32B-4D04-42D6-9D91-B7E2BBE75862}"/>
    <cellStyle name="Millares 161 5 2" xfId="6401" xr:uid="{FE7B0B19-DBD5-4AA4-957A-52FD23375D81}"/>
    <cellStyle name="Millares 161 5 2 2" xfId="18465" xr:uid="{9996B902-BE37-4813-B1CA-D62F5E2D6A49}"/>
    <cellStyle name="Millares 161 5 3" xfId="9377" xr:uid="{10803CAF-4785-433E-AB23-18517D82D3CD}"/>
    <cellStyle name="Millares 161 5 3 2" xfId="21441" xr:uid="{7A37A2C6-82EA-4148-A623-5AA51C242045}"/>
    <cellStyle name="Millares 161 5 4" xfId="12352" xr:uid="{A14FA662-AE86-48CA-989D-6C89576FEBDD}"/>
    <cellStyle name="Millares 161 5 4 2" xfId="24416" xr:uid="{F16D4AEC-9FBD-48D4-BF35-B49BAD3326AA}"/>
    <cellStyle name="Millares 161 5 5" xfId="15489" xr:uid="{B409EAC9-B0A2-4B6C-9079-F910F2ECA10B}"/>
    <cellStyle name="Millares 161 6" xfId="4652" xr:uid="{2AEEC136-4C3A-44A5-B592-88E905C40DFC}"/>
    <cellStyle name="Millares 161 6 2" xfId="16716" xr:uid="{7E5FD082-FCCC-45C0-AA99-188C5A2875A5}"/>
    <cellStyle name="Millares 161 7" xfId="7628" xr:uid="{CA0391F4-DFB2-432C-8647-78ED3DA6D0B3}"/>
    <cellStyle name="Millares 161 7 2" xfId="19692" xr:uid="{071843D4-AB08-4A0D-A8D6-5C3207B33617}"/>
    <cellStyle name="Millares 161 8" xfId="10603" xr:uid="{1E429DB3-C6AD-45A9-A9C1-D0417F808F5B}"/>
    <cellStyle name="Millares 161 8 2" xfId="22667" xr:uid="{C4938533-EF6E-4A74-ADEB-9428F8FEE9DC}"/>
    <cellStyle name="Millares 161 9" xfId="13740" xr:uid="{F8E907BD-6584-46D5-8FB3-25BE0D30DA22}"/>
    <cellStyle name="Millares 162" xfId="1659" xr:uid="{85314371-79C0-433C-B86E-F7E6921D20B8}"/>
    <cellStyle name="Millares 162 2" xfId="2260" xr:uid="{794A55DC-5C55-44AA-8A0E-2757F1B8F6FE}"/>
    <cellStyle name="Millares 162 2 2" xfId="3135" xr:uid="{1CF521F0-E198-4753-99D9-070B55AC5B98}"/>
    <cellStyle name="Millares 162 2 2 2" xfId="6111" xr:uid="{9AB483D4-54D6-4102-BDBE-438432FEC7CA}"/>
    <cellStyle name="Millares 162 2 2 2 2" xfId="18175" xr:uid="{BA55035A-2638-488A-AE68-0ED5BC83A6AE}"/>
    <cellStyle name="Millares 162 2 2 3" xfId="9087" xr:uid="{14E23AE0-8B42-4246-886F-9B9716B3901D}"/>
    <cellStyle name="Millares 162 2 2 3 2" xfId="21151" xr:uid="{35FD2AF0-088E-45C0-AAE4-B9F8210A7234}"/>
    <cellStyle name="Millares 162 2 2 4" xfId="12062" xr:uid="{DF9F6FAB-51C3-4644-8B0F-ADBDED6946C1}"/>
    <cellStyle name="Millares 162 2 2 4 2" xfId="24126" xr:uid="{4F0E1E6E-F0FC-4548-B260-B7D5CA7403CB}"/>
    <cellStyle name="Millares 162 2 2 5" xfId="15199" xr:uid="{528F0316-2D32-423A-B28E-1381DE8FC508}"/>
    <cellStyle name="Millares 162 2 3" xfId="4009" xr:uid="{FF073C63-9F61-4652-94E1-C3BDAC2E9B8E}"/>
    <cellStyle name="Millares 162 2 3 2" xfId="6985" xr:uid="{99213AB4-1FAF-4066-83DB-D0EECC19CC61}"/>
    <cellStyle name="Millares 162 2 3 2 2" xfId="19049" xr:uid="{E510B6FD-DE38-49B9-BF8A-3A52A6CCF1FD}"/>
    <cellStyle name="Millares 162 2 3 3" xfId="9961" xr:uid="{FDF1B4BD-0F6D-4A6D-BC58-6AAB57614370}"/>
    <cellStyle name="Millares 162 2 3 3 2" xfId="22025" xr:uid="{BB15914F-5608-4464-B0D6-84EE6EBDB790}"/>
    <cellStyle name="Millares 162 2 3 4" xfId="12936" xr:uid="{3C7BDCB1-F02E-4528-B2D3-37A44D565995}"/>
    <cellStyle name="Millares 162 2 3 4 2" xfId="25000" xr:uid="{49C6965A-039C-4332-9E73-241689ADD820}"/>
    <cellStyle name="Millares 162 2 3 5" xfId="16073" xr:uid="{67212CD5-2B2D-44D3-AFCE-3970377D5114}"/>
    <cellStyle name="Millares 162 2 4" xfId="5236" xr:uid="{883E6FB6-758C-495D-982C-D9C677246B30}"/>
    <cellStyle name="Millares 162 2 4 2" xfId="17300" xr:uid="{50C3643D-68D0-459F-9AD6-900D89B1A02C}"/>
    <cellStyle name="Millares 162 2 5" xfId="8212" xr:uid="{2D11DD2F-30D2-4D3F-B05D-B36866306FCE}"/>
    <cellStyle name="Millares 162 2 5 2" xfId="20276" xr:uid="{A09A64B2-C8E1-46C6-BDBC-1EFC81BDE714}"/>
    <cellStyle name="Millares 162 2 6" xfId="11187" xr:uid="{E2ADD410-A4C1-4D20-87D6-97DC3F21ABA5}"/>
    <cellStyle name="Millares 162 2 6 2" xfId="23251" xr:uid="{D1371011-C52D-4E93-9A73-6CBC24F72A93}"/>
    <cellStyle name="Millares 162 2 7" xfId="14324" xr:uid="{DF253F88-8FD2-48B3-82D5-9FF6ECD1D131}"/>
    <cellStyle name="Millares 162 3" xfId="1969" xr:uid="{78FAD541-68A7-4ABF-A2F0-CA7CE00540B6}"/>
    <cellStyle name="Millares 162 3 2" xfId="2844" xr:uid="{146BF16A-5C94-4713-9522-3D1499A98EB0}"/>
    <cellStyle name="Millares 162 3 2 2" xfId="5820" xr:uid="{FF77D06D-A9BC-40A8-8205-BD89AAB54974}"/>
    <cellStyle name="Millares 162 3 2 2 2" xfId="17884" xr:uid="{3D9C981E-3C72-4A88-9F7E-97D8716C9218}"/>
    <cellStyle name="Millares 162 3 2 3" xfId="8796" xr:uid="{61324C37-DDC2-45E2-82A8-38C53C3B2B14}"/>
    <cellStyle name="Millares 162 3 2 3 2" xfId="20860" xr:uid="{8060226B-76D8-4ADB-B655-E88B1ECCB635}"/>
    <cellStyle name="Millares 162 3 2 4" xfId="11771" xr:uid="{02DB8E25-A18F-4558-9B32-591A5DC43876}"/>
    <cellStyle name="Millares 162 3 2 4 2" xfId="23835" xr:uid="{EA2F702C-6D9B-4316-8CCE-A5EF2649355C}"/>
    <cellStyle name="Millares 162 3 2 5" xfId="14908" xr:uid="{284B04A5-9BFE-4E9F-A3A2-75CF255FC652}"/>
    <cellStyle name="Millares 162 3 3" xfId="3718" xr:uid="{7CA63E7B-FB55-405B-B6D9-1A647868A1A5}"/>
    <cellStyle name="Millares 162 3 3 2" xfId="6694" xr:uid="{32C6CE68-8506-4FF1-9DA0-78967D5A32EB}"/>
    <cellStyle name="Millares 162 3 3 2 2" xfId="18758" xr:uid="{2F607732-4194-4988-8030-E8F2AEB64809}"/>
    <cellStyle name="Millares 162 3 3 3" xfId="9670" xr:uid="{42AC3524-5B32-4F2A-8D87-3BBF7D578C65}"/>
    <cellStyle name="Millares 162 3 3 3 2" xfId="21734" xr:uid="{2A240513-545C-4A1B-842A-F4C722FFCB37}"/>
    <cellStyle name="Millares 162 3 3 4" xfId="12645" xr:uid="{0D488997-6678-4326-8535-306C49469051}"/>
    <cellStyle name="Millares 162 3 3 4 2" xfId="24709" xr:uid="{19833909-8AFB-4309-9C93-8B5558A3C492}"/>
    <cellStyle name="Millares 162 3 3 5" xfId="15782" xr:uid="{B3044500-E2D6-4F56-9C81-54F4605C2726}"/>
    <cellStyle name="Millares 162 3 4" xfId="4945" xr:uid="{D55F31EC-3D96-44B7-8F9B-8D32BB195FBF}"/>
    <cellStyle name="Millares 162 3 4 2" xfId="17009" xr:uid="{BC5B9BE2-7726-4156-8050-84ED6D3B06AC}"/>
    <cellStyle name="Millares 162 3 5" xfId="7921" xr:uid="{F0243DA0-FE26-4798-BBDC-44D46CC5DCCD}"/>
    <cellStyle name="Millares 162 3 5 2" xfId="19985" xr:uid="{87E5A957-8EAC-4A9A-8671-9CE1D839398C}"/>
    <cellStyle name="Millares 162 3 6" xfId="10896" xr:uid="{59D96C7F-6496-4A4B-A740-D33B55059723}"/>
    <cellStyle name="Millares 162 3 6 2" xfId="22960" xr:uid="{FE8F14F6-AB77-4E62-AC7C-47919318B257}"/>
    <cellStyle name="Millares 162 3 7" xfId="14033" xr:uid="{542778A8-E2DF-4870-A5A1-21D5281CAE21}"/>
    <cellStyle name="Millares 162 4" xfId="2552" xr:uid="{ED5B60C6-3803-4359-A3D0-7988C478317F}"/>
    <cellStyle name="Millares 162 4 2" xfId="5528" xr:uid="{BDB1A3B7-477C-4A9F-B4DE-71F233D13F4E}"/>
    <cellStyle name="Millares 162 4 2 2" xfId="17592" xr:uid="{BB5586B8-A65C-47A1-9A4A-6BAFE9FB7067}"/>
    <cellStyle name="Millares 162 4 3" xfId="8504" xr:uid="{EF8377E7-7D65-46B3-90F8-A17F19098CFB}"/>
    <cellStyle name="Millares 162 4 3 2" xfId="20568" xr:uid="{CE5CB672-5F71-4332-86BC-1D6FA880BBA8}"/>
    <cellStyle name="Millares 162 4 4" xfId="11479" xr:uid="{3DA72958-5525-48BD-8B75-5C9220B9FED0}"/>
    <cellStyle name="Millares 162 4 4 2" xfId="23543" xr:uid="{9CD74237-31B2-486F-88EC-E4E252C17BD8}"/>
    <cellStyle name="Millares 162 4 5" xfId="14616" xr:uid="{C6CD36F5-F663-49BB-A9D8-EF9474469AFA}"/>
    <cellStyle name="Millares 162 5" xfId="3426" xr:uid="{2A804699-DD56-45D6-BE19-E99F049F37DE}"/>
    <cellStyle name="Millares 162 5 2" xfId="6402" xr:uid="{7A6003BA-6AE9-43AC-8E6A-85EC57FB59BE}"/>
    <cellStyle name="Millares 162 5 2 2" xfId="18466" xr:uid="{4F85BB86-7A24-485C-A846-CE058619EBB9}"/>
    <cellStyle name="Millares 162 5 3" xfId="9378" xr:uid="{898FB4C9-F2FE-461F-9831-52570C1F80AC}"/>
    <cellStyle name="Millares 162 5 3 2" xfId="21442" xr:uid="{500E35E0-8CEA-4E3C-A60E-5611DA9D4D71}"/>
    <cellStyle name="Millares 162 5 4" xfId="12353" xr:uid="{DFFE6A2C-D56B-486A-9DA3-9950E1145C1E}"/>
    <cellStyle name="Millares 162 5 4 2" xfId="24417" xr:uid="{5AB525AB-5DA1-4EFF-A535-D2328CB23F89}"/>
    <cellStyle name="Millares 162 5 5" xfId="15490" xr:uid="{F843D4BB-ED7E-416A-B610-F18FA43B4DCE}"/>
    <cellStyle name="Millares 162 6" xfId="4653" xr:uid="{EEE0B25E-3947-492E-9661-56D66066492D}"/>
    <cellStyle name="Millares 162 6 2" xfId="16717" xr:uid="{9D50C5F8-DCB4-40DC-A8FC-B04E335CD1A3}"/>
    <cellStyle name="Millares 162 7" xfId="7629" xr:uid="{C630C923-0157-4F1B-A724-BF7DCACAD68C}"/>
    <cellStyle name="Millares 162 7 2" xfId="19693" xr:uid="{8423D9B7-D890-402D-AED1-D325001B8C44}"/>
    <cellStyle name="Millares 162 8" xfId="10604" xr:uid="{5FA73E96-2D3E-4523-816E-C7DC532CFF05}"/>
    <cellStyle name="Millares 162 8 2" xfId="22668" xr:uid="{5E290697-54E4-4685-92C2-B67FD79F9E7F}"/>
    <cellStyle name="Millares 162 9" xfId="13741" xr:uid="{F963BA43-1355-4B7B-9C17-FFC32BE4925F}"/>
    <cellStyle name="Millares 163" xfId="1660" xr:uid="{63F7329B-0FC9-4B79-B251-7574191A935C}"/>
    <cellStyle name="Millares 163 2" xfId="2261" xr:uid="{DBCAA849-BAB8-440E-AAA9-1BBF4074C382}"/>
    <cellStyle name="Millares 163 2 2" xfId="3136" xr:uid="{9C01DE87-91BE-417D-91B5-EA876BD71441}"/>
    <cellStyle name="Millares 163 2 2 2" xfId="6112" xr:uid="{6D225ADC-5B3C-4D24-804D-AF4884453AAD}"/>
    <cellStyle name="Millares 163 2 2 2 2" xfId="18176" xr:uid="{5F74938D-A8BF-4340-83F9-5AFAA2020250}"/>
    <cellStyle name="Millares 163 2 2 3" xfId="9088" xr:uid="{5733091F-5315-4AA8-8237-BB52C5B47D64}"/>
    <cellStyle name="Millares 163 2 2 3 2" xfId="21152" xr:uid="{BEC5629F-A80C-45A3-9446-674D2BDC8495}"/>
    <cellStyle name="Millares 163 2 2 4" xfId="12063" xr:uid="{B57D692A-97F3-4DB7-8FF2-C89A99B7D058}"/>
    <cellStyle name="Millares 163 2 2 4 2" xfId="24127" xr:uid="{0BCFF51E-533A-4DC1-87B5-DBF5C31C203B}"/>
    <cellStyle name="Millares 163 2 2 5" xfId="15200" xr:uid="{E63F9771-C8C4-4CDF-A198-35814981C054}"/>
    <cellStyle name="Millares 163 2 3" xfId="4010" xr:uid="{A972869C-6D5B-4681-8CBD-6BF2CD44AB15}"/>
    <cellStyle name="Millares 163 2 3 2" xfId="6986" xr:uid="{4BEE8110-DC38-447C-B83D-D883A09B7B44}"/>
    <cellStyle name="Millares 163 2 3 2 2" xfId="19050" xr:uid="{373544E1-D59C-4D20-B417-4133EFDFB5FC}"/>
    <cellStyle name="Millares 163 2 3 3" xfId="9962" xr:uid="{7E13422D-2A19-4F47-B8A7-9A57BC80EC9D}"/>
    <cellStyle name="Millares 163 2 3 3 2" xfId="22026" xr:uid="{739DA847-8544-47F6-BB7D-408C49A5B073}"/>
    <cellStyle name="Millares 163 2 3 4" xfId="12937" xr:uid="{E083B1EA-442E-46E0-96FD-FC9D203B6BCE}"/>
    <cellStyle name="Millares 163 2 3 4 2" xfId="25001" xr:uid="{E99CEEF0-F999-4C5B-8CBA-E6A811523D4A}"/>
    <cellStyle name="Millares 163 2 3 5" xfId="16074" xr:uid="{7A13A0B0-71A6-468D-8549-2ACF60F3EA4C}"/>
    <cellStyle name="Millares 163 2 4" xfId="5237" xr:uid="{D1164095-39AD-42D1-822B-A4A59F7BAA23}"/>
    <cellStyle name="Millares 163 2 4 2" xfId="17301" xr:uid="{42D7DF87-E7F9-430D-B187-F92BA6ED7C21}"/>
    <cellStyle name="Millares 163 2 5" xfId="8213" xr:uid="{AE59D65E-ED1A-4F8F-AF3F-1F5CECDB6A80}"/>
    <cellStyle name="Millares 163 2 5 2" xfId="20277" xr:uid="{30AE7CAE-7E94-4C25-A2D9-FE296E2CF740}"/>
    <cellStyle name="Millares 163 2 6" xfId="11188" xr:uid="{94A1D313-A54C-44D9-AC29-DB21AE54F693}"/>
    <cellStyle name="Millares 163 2 6 2" xfId="23252" xr:uid="{BFA8181D-2656-48F0-888D-0EC5B4E50482}"/>
    <cellStyle name="Millares 163 2 7" xfId="14325" xr:uid="{1FBBE1BF-9E77-40C9-89D3-1BAF3D550091}"/>
    <cellStyle name="Millares 163 3" xfId="1970" xr:uid="{F2516ECC-AFE9-4319-87F5-D05F401923E2}"/>
    <cellStyle name="Millares 163 3 2" xfId="2845" xr:uid="{48ACAA67-0EDB-431A-8E9E-1DC81BB8B159}"/>
    <cellStyle name="Millares 163 3 2 2" xfId="5821" xr:uid="{5A273B47-B220-43E9-8FCD-88D47149C8FE}"/>
    <cellStyle name="Millares 163 3 2 2 2" xfId="17885" xr:uid="{C22A582D-D555-45E5-A6F2-52CAF182C885}"/>
    <cellStyle name="Millares 163 3 2 3" xfId="8797" xr:uid="{43E4844E-E4F6-45DF-9E8D-422375E6CED0}"/>
    <cellStyle name="Millares 163 3 2 3 2" xfId="20861" xr:uid="{2167C86B-CD19-420B-B9FA-EC4FD075B3BD}"/>
    <cellStyle name="Millares 163 3 2 4" xfId="11772" xr:uid="{B555A84D-3E38-426F-BF7F-FB31F6982E56}"/>
    <cellStyle name="Millares 163 3 2 4 2" xfId="23836" xr:uid="{1E953744-9F7F-4088-953F-D806B2C0B4AF}"/>
    <cellStyle name="Millares 163 3 2 5" xfId="14909" xr:uid="{1CC317A5-5BB6-4C31-992F-6F887FF7497C}"/>
    <cellStyle name="Millares 163 3 3" xfId="3719" xr:uid="{2F026763-0A5E-4E80-A3CF-AE1E9D07A4B3}"/>
    <cellStyle name="Millares 163 3 3 2" xfId="6695" xr:uid="{92206663-91BA-4C64-8968-8DFC8E4052ED}"/>
    <cellStyle name="Millares 163 3 3 2 2" xfId="18759" xr:uid="{0F5B8626-75FE-4BDD-9660-5E34F1F91522}"/>
    <cellStyle name="Millares 163 3 3 3" xfId="9671" xr:uid="{D40A3AD5-D0FE-486B-9771-FB10F7105B00}"/>
    <cellStyle name="Millares 163 3 3 3 2" xfId="21735" xr:uid="{075F81C6-83FF-4DFF-8013-E4C18DB17700}"/>
    <cellStyle name="Millares 163 3 3 4" xfId="12646" xr:uid="{0FFD3E02-5923-44D6-9AC8-58B79D68E79B}"/>
    <cellStyle name="Millares 163 3 3 4 2" xfId="24710" xr:uid="{F4968EB0-B207-4CE5-BDBD-897EA8072B6C}"/>
    <cellStyle name="Millares 163 3 3 5" xfId="15783" xr:uid="{4B430079-1D74-4F1C-9D42-96D745A3F046}"/>
    <cellStyle name="Millares 163 3 4" xfId="4946" xr:uid="{9B77C684-872E-4D29-B095-3BBB74097A0A}"/>
    <cellStyle name="Millares 163 3 4 2" xfId="17010" xr:uid="{76F8D4B3-68BF-49A1-97DC-C6FA0583B905}"/>
    <cellStyle name="Millares 163 3 5" xfId="7922" xr:uid="{79EEFF60-F6A6-4444-9885-E28BAAEFF64D}"/>
    <cellStyle name="Millares 163 3 5 2" xfId="19986" xr:uid="{15DB2428-B355-4D74-A039-C7302EC90A65}"/>
    <cellStyle name="Millares 163 3 6" xfId="10897" xr:uid="{92AA04A3-8232-40C6-9837-80481B7B45DE}"/>
    <cellStyle name="Millares 163 3 6 2" xfId="22961" xr:uid="{EB226721-8C22-4034-A19E-F8BBC1F2A0D8}"/>
    <cellStyle name="Millares 163 3 7" xfId="14034" xr:uid="{1E323419-7B44-4602-806A-021DCEA36A08}"/>
    <cellStyle name="Millares 163 4" xfId="2553" xr:uid="{A566EFF8-16B8-403A-A74A-1C773673B9F7}"/>
    <cellStyle name="Millares 163 4 2" xfId="5529" xr:uid="{C0231FD7-E3F5-4EE3-B144-7A6EF5CF8AB6}"/>
    <cellStyle name="Millares 163 4 2 2" xfId="17593" xr:uid="{5AA20DFF-D6CD-4A54-8BF0-51BBA56E81A0}"/>
    <cellStyle name="Millares 163 4 3" xfId="8505" xr:uid="{FA39F6D0-0C5A-4F1F-A56C-37D0992FE3B4}"/>
    <cellStyle name="Millares 163 4 3 2" xfId="20569" xr:uid="{C60039C3-AFD1-4513-AF0F-33691C6D0C67}"/>
    <cellStyle name="Millares 163 4 4" xfId="11480" xr:uid="{3E62A05A-AB20-4B8A-8F0B-7337240653CC}"/>
    <cellStyle name="Millares 163 4 4 2" xfId="23544" xr:uid="{C19AA91D-9450-42C1-AADD-4D7748CDCA12}"/>
    <cellStyle name="Millares 163 4 5" xfId="14617" xr:uid="{4E6AF5D0-8ADA-452D-ADE5-7EB3FC99F8D6}"/>
    <cellStyle name="Millares 163 5" xfId="3427" xr:uid="{C2A82E9B-426E-4C37-B453-E5A771583C28}"/>
    <cellStyle name="Millares 163 5 2" xfId="6403" xr:uid="{5150999F-C88F-4AE6-9DCB-6603D0302B70}"/>
    <cellStyle name="Millares 163 5 2 2" xfId="18467" xr:uid="{B2E07787-20E3-4695-8207-433602196781}"/>
    <cellStyle name="Millares 163 5 3" xfId="9379" xr:uid="{E561EEA0-F8AA-4019-A250-06FFC5F2625A}"/>
    <cellStyle name="Millares 163 5 3 2" xfId="21443" xr:uid="{4737D0DB-C7A7-42B6-AA2C-E8F75DDB7059}"/>
    <cellStyle name="Millares 163 5 4" xfId="12354" xr:uid="{5A5027D9-7E11-4B23-9F42-EC31DE13AB59}"/>
    <cellStyle name="Millares 163 5 4 2" xfId="24418" xr:uid="{4DFA7F59-4D5E-44DC-B52C-ECEE55C83621}"/>
    <cellStyle name="Millares 163 5 5" xfId="15491" xr:uid="{F899EA36-165C-41EC-B36B-C5BD60721A4A}"/>
    <cellStyle name="Millares 163 6" xfId="4654" xr:uid="{27A5B945-C3AE-4861-AFD6-FB2F750D4AD0}"/>
    <cellStyle name="Millares 163 6 2" xfId="16718" xr:uid="{9FADC274-A0A8-428C-B180-4E22F6E866E8}"/>
    <cellStyle name="Millares 163 7" xfId="7630" xr:uid="{C57C1C54-7BC9-4B61-B534-686D2314A5A0}"/>
    <cellStyle name="Millares 163 7 2" xfId="19694" xr:uid="{51DF2A63-7691-4034-8A8D-6010E835C7C3}"/>
    <cellStyle name="Millares 163 8" xfId="10605" xr:uid="{77A302EB-BEA1-45F0-9D60-7457C5CE926B}"/>
    <cellStyle name="Millares 163 8 2" xfId="22669" xr:uid="{31F66734-7851-43E9-A513-5A0B30B84830}"/>
    <cellStyle name="Millares 163 9" xfId="13742" xr:uid="{F112134B-4CF3-4A51-9872-C9CFD350FFE3}"/>
    <cellStyle name="Millares 164" xfId="1661" xr:uid="{079FA934-083C-4C4A-B6D6-8C6E9F4E6C0A}"/>
    <cellStyle name="Millares 164 2" xfId="2262" xr:uid="{B736753A-7D33-4DD0-979D-F10635951F89}"/>
    <cellStyle name="Millares 164 2 2" xfId="3137" xr:uid="{470BD1A0-05E0-43ED-BF2A-269A06A9AC47}"/>
    <cellStyle name="Millares 164 2 2 2" xfId="6113" xr:uid="{E7E9AAAB-5BBE-4CAF-AA8B-CC71F2F82640}"/>
    <cellStyle name="Millares 164 2 2 2 2" xfId="18177" xr:uid="{20F7FF1C-F2F4-4B58-A8C4-145DAA9E67F1}"/>
    <cellStyle name="Millares 164 2 2 3" xfId="9089" xr:uid="{16F4B8DC-4FAC-40DC-BE2C-4E04111136EB}"/>
    <cellStyle name="Millares 164 2 2 3 2" xfId="21153" xr:uid="{0158AB90-7CC2-4C6F-B098-EE7E8D238DC0}"/>
    <cellStyle name="Millares 164 2 2 4" xfId="12064" xr:uid="{4A30F08A-F763-4CEF-8C41-D8A54498CE64}"/>
    <cellStyle name="Millares 164 2 2 4 2" xfId="24128" xr:uid="{931CDD2C-0FF1-4170-8A9A-5C59ADCE0FAB}"/>
    <cellStyle name="Millares 164 2 2 5" xfId="15201" xr:uid="{D8B3A5B4-E154-4941-B900-4A998FFC9F56}"/>
    <cellStyle name="Millares 164 2 3" xfId="4011" xr:uid="{AA2D8C1E-FA1C-4621-9E64-0B788513B3AF}"/>
    <cellStyle name="Millares 164 2 3 2" xfId="6987" xr:uid="{03DB459D-CAF9-47C7-8CA1-A8AD609B528B}"/>
    <cellStyle name="Millares 164 2 3 2 2" xfId="19051" xr:uid="{9FD2EAB2-AF0D-49D7-B864-B59C2B5322AC}"/>
    <cellStyle name="Millares 164 2 3 3" xfId="9963" xr:uid="{455868C7-336D-4552-AAE0-54EC1AA09649}"/>
    <cellStyle name="Millares 164 2 3 3 2" xfId="22027" xr:uid="{43FE628D-246F-4233-BFCE-1A83A81742B6}"/>
    <cellStyle name="Millares 164 2 3 4" xfId="12938" xr:uid="{7D9C218E-CDA3-4836-9012-3F0A5CAE2BBA}"/>
    <cellStyle name="Millares 164 2 3 4 2" xfId="25002" xr:uid="{5C5F144A-DE2E-4506-86F2-B7714F6E778F}"/>
    <cellStyle name="Millares 164 2 3 5" xfId="16075" xr:uid="{151059FC-03C6-4886-8125-23306B63FD88}"/>
    <cellStyle name="Millares 164 2 4" xfId="5238" xr:uid="{50C79DA3-4F41-48D7-9A84-9A69D1BCE806}"/>
    <cellStyle name="Millares 164 2 4 2" xfId="17302" xr:uid="{648D499A-39BC-4FC6-BF11-656CADB39B31}"/>
    <cellStyle name="Millares 164 2 5" xfId="8214" xr:uid="{BE60E912-EDFF-47A5-9F9C-95C5C02A2747}"/>
    <cellStyle name="Millares 164 2 5 2" xfId="20278" xr:uid="{30EA0C72-F28B-4F06-9E92-7EFAC1E332EA}"/>
    <cellStyle name="Millares 164 2 6" xfId="11189" xr:uid="{36109981-0102-4E07-A453-DB29AB40FF74}"/>
    <cellStyle name="Millares 164 2 6 2" xfId="23253" xr:uid="{981CFDA4-558E-4251-9590-C5FF08D6D06A}"/>
    <cellStyle name="Millares 164 2 7" xfId="14326" xr:uid="{FE2BF36A-19BA-4FBA-91D4-9E5E8C435BA7}"/>
    <cellStyle name="Millares 164 3" xfId="1971" xr:uid="{261E2743-5D12-4A97-8821-6305BC0CC41A}"/>
    <cellStyle name="Millares 164 3 2" xfId="2846" xr:uid="{FC667867-475C-4E66-9633-AE783B5B7367}"/>
    <cellStyle name="Millares 164 3 2 2" xfId="5822" xr:uid="{7F086A0C-0CB4-4232-A3D3-E6216F4CD6A7}"/>
    <cellStyle name="Millares 164 3 2 2 2" xfId="17886" xr:uid="{F8CC83B8-BF0D-4E08-A993-915C94A0CB36}"/>
    <cellStyle name="Millares 164 3 2 3" xfId="8798" xr:uid="{A7DB7412-644F-4793-82FD-F13B8B1CA416}"/>
    <cellStyle name="Millares 164 3 2 3 2" xfId="20862" xr:uid="{22B67561-CEC6-428B-8083-D71E61E886B9}"/>
    <cellStyle name="Millares 164 3 2 4" xfId="11773" xr:uid="{DF55EC30-FFFB-46E6-BB37-2F0C41BCAB22}"/>
    <cellStyle name="Millares 164 3 2 4 2" xfId="23837" xr:uid="{7C1C52AE-4987-4638-9852-4D44CEC92EA9}"/>
    <cellStyle name="Millares 164 3 2 5" xfId="14910" xr:uid="{F8575ABD-424A-4242-9609-C2EF05288C39}"/>
    <cellStyle name="Millares 164 3 3" xfId="3720" xr:uid="{D9DA9FA8-7E1F-4C84-AE39-C15A9B615557}"/>
    <cellStyle name="Millares 164 3 3 2" xfId="6696" xr:uid="{F26DC5B3-9371-4F67-91A7-7B25371635DC}"/>
    <cellStyle name="Millares 164 3 3 2 2" xfId="18760" xr:uid="{88CDD06F-CA43-4D17-A504-FF0D8ADF9F43}"/>
    <cellStyle name="Millares 164 3 3 3" xfId="9672" xr:uid="{B2B6AEEE-728B-4BDB-9FCD-5F3C306FEC1E}"/>
    <cellStyle name="Millares 164 3 3 3 2" xfId="21736" xr:uid="{17DB8A32-634C-4788-B11A-CAB23039B7F6}"/>
    <cellStyle name="Millares 164 3 3 4" xfId="12647" xr:uid="{4DF455B0-6220-4A1B-9253-182AD7C9ECBC}"/>
    <cellStyle name="Millares 164 3 3 4 2" xfId="24711" xr:uid="{0A0CF910-8461-4C65-997E-F0B307EAA8C7}"/>
    <cellStyle name="Millares 164 3 3 5" xfId="15784" xr:uid="{A2C1FA81-190F-4F66-85B6-DD64635780C2}"/>
    <cellStyle name="Millares 164 3 4" xfId="4947" xr:uid="{5A8C7FCC-6EA5-45B4-A001-AEB84BEB201C}"/>
    <cellStyle name="Millares 164 3 4 2" xfId="17011" xr:uid="{BA87BEB6-1A4D-4EA5-A60D-EF5410ABAA8F}"/>
    <cellStyle name="Millares 164 3 5" xfId="7923" xr:uid="{6788BE31-6B3C-4A00-877D-7A8F607579EE}"/>
    <cellStyle name="Millares 164 3 5 2" xfId="19987" xr:uid="{E6154FDF-18F9-4EEC-95AD-45C50681BB55}"/>
    <cellStyle name="Millares 164 3 6" xfId="10898" xr:uid="{DF032D06-4F2A-49C4-8780-59B2B6D8B965}"/>
    <cellStyle name="Millares 164 3 6 2" xfId="22962" xr:uid="{DDDF0914-6E54-4466-BBC3-9F17378E1FA3}"/>
    <cellStyle name="Millares 164 3 7" xfId="14035" xr:uid="{22441884-7F48-49D4-8AA4-429ADDA0B159}"/>
    <cellStyle name="Millares 164 4" xfId="2554" xr:uid="{E6D62CFA-2B72-4FBC-8FA9-BA4D4127CDF3}"/>
    <cellStyle name="Millares 164 4 2" xfId="5530" xr:uid="{5C93DCA8-37A6-4885-9E4F-55055C5EFE12}"/>
    <cellStyle name="Millares 164 4 2 2" xfId="17594" xr:uid="{18B3B550-13CA-40BC-9C4F-BDCFD2EAF2C1}"/>
    <cellStyle name="Millares 164 4 3" xfId="8506" xr:uid="{D72B2056-515D-4C08-942D-E4453799FFDB}"/>
    <cellStyle name="Millares 164 4 3 2" xfId="20570" xr:uid="{0F09C158-2B0F-4EAF-89F8-8BE419FA94D1}"/>
    <cellStyle name="Millares 164 4 4" xfId="11481" xr:uid="{274788F8-BED4-4922-92E6-83AA00BCB532}"/>
    <cellStyle name="Millares 164 4 4 2" xfId="23545" xr:uid="{54CD5D0F-876F-4FE2-BAAA-C10EBE752A82}"/>
    <cellStyle name="Millares 164 4 5" xfId="14618" xr:uid="{36F08147-738C-44C3-9223-8FAABB64E0CF}"/>
    <cellStyle name="Millares 164 5" xfId="3428" xr:uid="{78A4CFAB-8475-4CCF-AC09-F24AF82AE291}"/>
    <cellStyle name="Millares 164 5 2" xfId="6404" xr:uid="{7FF41C56-B41A-46FC-9CFB-FE1FDDA512FF}"/>
    <cellStyle name="Millares 164 5 2 2" xfId="18468" xr:uid="{CE12104F-B26A-4E98-96A8-45A26F8B0492}"/>
    <cellStyle name="Millares 164 5 3" xfId="9380" xr:uid="{F161B397-FB35-4F67-B130-0DDD3E6046F4}"/>
    <cellStyle name="Millares 164 5 3 2" xfId="21444" xr:uid="{6099AD6E-C688-4A84-BB59-A4BD6423873B}"/>
    <cellStyle name="Millares 164 5 4" xfId="12355" xr:uid="{9E382856-1F95-4C79-9692-5493AB4248F9}"/>
    <cellStyle name="Millares 164 5 4 2" xfId="24419" xr:uid="{E84FD987-3B31-4099-8D8C-82D035C4385D}"/>
    <cellStyle name="Millares 164 5 5" xfId="15492" xr:uid="{9D59EF3B-A3D7-45DC-BD71-46C6D38095F2}"/>
    <cellStyle name="Millares 164 6" xfId="4655" xr:uid="{AE71F623-7660-4EDF-AD45-EC68CAB5D074}"/>
    <cellStyle name="Millares 164 6 2" xfId="16719" xr:uid="{086BEBB8-3CB0-4535-9676-CF24B761A440}"/>
    <cellStyle name="Millares 164 7" xfId="7631" xr:uid="{BEBB05AE-51B8-403D-A4C5-D35A76DC3E04}"/>
    <cellStyle name="Millares 164 7 2" xfId="19695" xr:uid="{25C531C4-80C4-4822-A321-733AEE4E3C35}"/>
    <cellStyle name="Millares 164 8" xfId="10606" xr:uid="{FBD1DBAD-1611-494C-AE3D-592889D7B71C}"/>
    <cellStyle name="Millares 164 8 2" xfId="22670" xr:uid="{E8415137-BD20-4E1E-9E01-A9300CC577B2}"/>
    <cellStyle name="Millares 164 9" xfId="13743" xr:uid="{E4028710-5A45-4C00-BB15-B65CD3160F00}"/>
    <cellStyle name="Millares 165" xfId="1662" xr:uid="{31695C2D-9001-4AA7-9BE7-5BFC8933D759}"/>
    <cellStyle name="Millares 165 2" xfId="2263" xr:uid="{B9403F7B-4E59-489E-A6B6-9AC76414956C}"/>
    <cellStyle name="Millares 165 2 2" xfId="3138" xr:uid="{57192DAC-AB39-4510-942E-827D2C6A9B74}"/>
    <cellStyle name="Millares 165 2 2 2" xfId="6114" xr:uid="{5920A9A9-B257-4000-8F90-E6F972F5862C}"/>
    <cellStyle name="Millares 165 2 2 2 2" xfId="18178" xr:uid="{3B95C452-E81A-4D02-AF03-315C6904DDA4}"/>
    <cellStyle name="Millares 165 2 2 3" xfId="9090" xr:uid="{D58530FF-38F4-4D83-A279-C2F0FC315733}"/>
    <cellStyle name="Millares 165 2 2 3 2" xfId="21154" xr:uid="{2964BCC7-C1CF-4226-A081-5A02D66225A4}"/>
    <cellStyle name="Millares 165 2 2 4" xfId="12065" xr:uid="{393058D2-3489-4CCC-8217-5F6D209C499E}"/>
    <cellStyle name="Millares 165 2 2 4 2" xfId="24129" xr:uid="{594CC2EF-E2FB-45D6-9580-8B19FA6AC52F}"/>
    <cellStyle name="Millares 165 2 2 5" xfId="15202" xr:uid="{DB2D9ED7-55FB-4B1A-9583-97223AF2CBE6}"/>
    <cellStyle name="Millares 165 2 3" xfId="4012" xr:uid="{41AECDE5-8905-4041-B243-6850845349EC}"/>
    <cellStyle name="Millares 165 2 3 2" xfId="6988" xr:uid="{87ADF9FC-80DF-4555-83A1-DCF1D809277C}"/>
    <cellStyle name="Millares 165 2 3 2 2" xfId="19052" xr:uid="{8133AC25-59B1-4ACE-9818-8F3BA9798847}"/>
    <cellStyle name="Millares 165 2 3 3" xfId="9964" xr:uid="{E3A34583-F6DD-4E45-8A4F-CF6FE9AB92A2}"/>
    <cellStyle name="Millares 165 2 3 3 2" xfId="22028" xr:uid="{3DE961CD-33F8-488A-AA50-5634BF5EC9DE}"/>
    <cellStyle name="Millares 165 2 3 4" xfId="12939" xr:uid="{64D30A63-7866-46BC-8E4D-6B2B62053643}"/>
    <cellStyle name="Millares 165 2 3 4 2" xfId="25003" xr:uid="{D83D6BD6-DDFF-4F72-84DB-B3D74A553CF5}"/>
    <cellStyle name="Millares 165 2 3 5" xfId="16076" xr:uid="{F1D87D8A-662D-401E-BDE4-A07EC22FDBC5}"/>
    <cellStyle name="Millares 165 2 4" xfId="5239" xr:uid="{50E5EF58-ABE3-4DEB-AF37-EA2366F3FB06}"/>
    <cellStyle name="Millares 165 2 4 2" xfId="17303" xr:uid="{C575ED58-01D9-4BFA-B656-6B3775E13748}"/>
    <cellStyle name="Millares 165 2 5" xfId="8215" xr:uid="{0E24130C-2364-49C0-AE7D-A628BB048511}"/>
    <cellStyle name="Millares 165 2 5 2" xfId="20279" xr:uid="{627DC502-97EE-4112-94E6-D12CC80DADE7}"/>
    <cellStyle name="Millares 165 2 6" xfId="11190" xr:uid="{E18E4CDD-1C77-49D3-8AFF-91A8005F3160}"/>
    <cellStyle name="Millares 165 2 6 2" xfId="23254" xr:uid="{8290A3BD-5C43-478B-B74F-2F5C4188E11C}"/>
    <cellStyle name="Millares 165 2 7" xfId="14327" xr:uid="{778FC008-E80D-4025-8D0B-0561FFE51AAA}"/>
    <cellStyle name="Millares 165 3" xfId="1972" xr:uid="{D5839980-1A37-474A-8EF7-FA0C417AE77B}"/>
    <cellStyle name="Millares 165 3 2" xfId="2847" xr:uid="{569DF7D9-164D-44C4-8B19-FD2CCE36FAFD}"/>
    <cellStyle name="Millares 165 3 2 2" xfId="5823" xr:uid="{ADB4B81A-2A15-4883-9E46-BB79C99B0AD7}"/>
    <cellStyle name="Millares 165 3 2 2 2" xfId="17887" xr:uid="{956C787B-42F6-41C1-9564-6F68C9102AA2}"/>
    <cellStyle name="Millares 165 3 2 3" xfId="8799" xr:uid="{B554C820-0554-40C6-AF85-5D45DE79847A}"/>
    <cellStyle name="Millares 165 3 2 3 2" xfId="20863" xr:uid="{C42E027C-ADAF-4BB1-9E66-397840C8DA08}"/>
    <cellStyle name="Millares 165 3 2 4" xfId="11774" xr:uid="{6D37F34E-A852-42FD-ABF8-743E3E01D0F1}"/>
    <cellStyle name="Millares 165 3 2 4 2" xfId="23838" xr:uid="{D0ECC685-52A3-4093-AB4B-233814879037}"/>
    <cellStyle name="Millares 165 3 2 5" xfId="14911" xr:uid="{DAE2BCF4-43D0-4455-88E3-D4080F5B687B}"/>
    <cellStyle name="Millares 165 3 3" xfId="3721" xr:uid="{81DB99A0-E07F-46DF-9522-6B752216391C}"/>
    <cellStyle name="Millares 165 3 3 2" xfId="6697" xr:uid="{1B560971-BEFB-476A-BF6A-FC74346E4DDD}"/>
    <cellStyle name="Millares 165 3 3 2 2" xfId="18761" xr:uid="{E09CC5C5-A2F5-4A91-B967-87254207775B}"/>
    <cellStyle name="Millares 165 3 3 3" xfId="9673" xr:uid="{699AABB4-7395-40A6-9CD3-3CE8F4000781}"/>
    <cellStyle name="Millares 165 3 3 3 2" xfId="21737" xr:uid="{03F40E9C-2909-4193-ADEF-2D4378FE75D9}"/>
    <cellStyle name="Millares 165 3 3 4" xfId="12648" xr:uid="{38261B22-BC9D-434C-945C-75724C995D41}"/>
    <cellStyle name="Millares 165 3 3 4 2" xfId="24712" xr:uid="{3880BA03-CABE-4C4A-A496-B99DC66629AB}"/>
    <cellStyle name="Millares 165 3 3 5" xfId="15785" xr:uid="{82D304E0-8A16-4D4D-9D95-9F04115A20FB}"/>
    <cellStyle name="Millares 165 3 4" xfId="4948" xr:uid="{1AC841FE-9905-483B-8029-129738F0A545}"/>
    <cellStyle name="Millares 165 3 4 2" xfId="17012" xr:uid="{DADB5093-8152-43BF-8196-0F3608603303}"/>
    <cellStyle name="Millares 165 3 5" xfId="7924" xr:uid="{5D0E5EAE-44C3-41E5-A106-ABD798A1719A}"/>
    <cellStyle name="Millares 165 3 5 2" xfId="19988" xr:uid="{9E8B4400-28B5-4062-9234-4FBE741B3083}"/>
    <cellStyle name="Millares 165 3 6" xfId="10899" xr:uid="{FAA7256F-4FE8-4199-84FE-952B6DEEE35A}"/>
    <cellStyle name="Millares 165 3 6 2" xfId="22963" xr:uid="{577E1E0D-BC31-4374-9F13-7464E00A27DF}"/>
    <cellStyle name="Millares 165 3 7" xfId="14036" xr:uid="{B1F06594-287B-4E59-9646-D1D365B35E61}"/>
    <cellStyle name="Millares 165 4" xfId="2555" xr:uid="{A6597A80-5407-4440-AD9A-036649A36579}"/>
    <cellStyle name="Millares 165 4 2" xfId="5531" xr:uid="{477CBFB4-C20D-4E78-9722-13B90918C9B1}"/>
    <cellStyle name="Millares 165 4 2 2" xfId="17595" xr:uid="{04A7BA2A-C7D8-46BC-B559-9973717318D4}"/>
    <cellStyle name="Millares 165 4 3" xfId="8507" xr:uid="{ECF35448-93CF-4833-8692-251F148BFD2D}"/>
    <cellStyle name="Millares 165 4 3 2" xfId="20571" xr:uid="{D4BF15A9-9CF1-425A-A4F9-35D04F77709B}"/>
    <cellStyle name="Millares 165 4 4" xfId="11482" xr:uid="{24E8FCEF-ECD2-435C-81B8-8F7D9ED975BF}"/>
    <cellStyle name="Millares 165 4 4 2" xfId="23546" xr:uid="{0DFD4E2E-C6A7-46A2-9623-4AEC3E645F61}"/>
    <cellStyle name="Millares 165 4 5" xfId="14619" xr:uid="{781AB437-528C-4A29-8B77-40C09112333E}"/>
    <cellStyle name="Millares 165 5" xfId="3429" xr:uid="{0CDA4084-9C2E-42F8-A17A-F0C814287CA7}"/>
    <cellStyle name="Millares 165 5 2" xfId="6405" xr:uid="{64625B63-9DF0-41EF-96D2-61526136C9EE}"/>
    <cellStyle name="Millares 165 5 2 2" xfId="18469" xr:uid="{89B9D88D-6FBF-4700-B949-62FA9B575D9D}"/>
    <cellStyle name="Millares 165 5 3" xfId="9381" xr:uid="{B0D9AB70-51E3-4E8F-916F-53323B66F2AC}"/>
    <cellStyle name="Millares 165 5 3 2" xfId="21445" xr:uid="{AEC7EEC0-F9C3-4085-8C75-E968DED3C171}"/>
    <cellStyle name="Millares 165 5 4" xfId="12356" xr:uid="{1621523E-B680-42B1-B939-20A896B8A0A3}"/>
    <cellStyle name="Millares 165 5 4 2" xfId="24420" xr:uid="{DCE6B2FE-4A9C-438D-96C2-311CA5023D6C}"/>
    <cellStyle name="Millares 165 5 5" xfId="15493" xr:uid="{401DF049-1736-40F1-94BA-D49448BAB123}"/>
    <cellStyle name="Millares 165 6" xfId="4656" xr:uid="{CFD8DAB8-6C3F-4F1F-A729-E284D7B5B48A}"/>
    <cellStyle name="Millares 165 6 2" xfId="16720" xr:uid="{884E3203-8A06-47C3-B5E8-B9345AA1834F}"/>
    <cellStyle name="Millares 165 7" xfId="7632" xr:uid="{91F3778A-13F8-454C-8805-B968BC8FFC90}"/>
    <cellStyle name="Millares 165 7 2" xfId="19696" xr:uid="{EEEA0277-CD1E-4265-A331-D7745997F59B}"/>
    <cellStyle name="Millares 165 8" xfId="10607" xr:uid="{36D3C5FF-FA94-4E62-AE2A-54F370F8596E}"/>
    <cellStyle name="Millares 165 8 2" xfId="22671" xr:uid="{4876E454-2A08-4EDA-AEF4-933E6D7F6E72}"/>
    <cellStyle name="Millares 165 9" xfId="13744" xr:uid="{EA8223C6-DB74-4B73-9BB2-F1E5694CD9CB}"/>
    <cellStyle name="Millares 166" xfId="1663" xr:uid="{5A15435B-68A5-4D79-B965-C53CD365C8F4}"/>
    <cellStyle name="Millares 166 2" xfId="2264" xr:uid="{0D7184D9-B60F-4E87-B9E5-7F080DA0B6A9}"/>
    <cellStyle name="Millares 166 2 2" xfId="3139" xr:uid="{4559E0A4-2E02-4E21-AB56-368EB4726DCC}"/>
    <cellStyle name="Millares 166 2 2 2" xfId="6115" xr:uid="{0CB7D124-6C7A-4722-A9F0-3C708D9E8D45}"/>
    <cellStyle name="Millares 166 2 2 2 2" xfId="18179" xr:uid="{DEF928F0-813C-4BB4-B558-CC7B852321AC}"/>
    <cellStyle name="Millares 166 2 2 3" xfId="9091" xr:uid="{07487B85-609D-4AD7-AD45-CD4ED699299E}"/>
    <cellStyle name="Millares 166 2 2 3 2" xfId="21155" xr:uid="{70779559-BD69-4C59-8B47-756204401CA1}"/>
    <cellStyle name="Millares 166 2 2 4" xfId="12066" xr:uid="{261C1DFC-272D-4FB8-9BF1-C6695563A6D8}"/>
    <cellStyle name="Millares 166 2 2 4 2" xfId="24130" xr:uid="{E9C22B79-5FFF-4D06-907D-D284C570F801}"/>
    <cellStyle name="Millares 166 2 2 5" xfId="15203" xr:uid="{5EDF2DDE-1489-4A24-90CB-137DECDB99B2}"/>
    <cellStyle name="Millares 166 2 3" xfId="4013" xr:uid="{C2BBE64F-A538-425F-85CE-71C691DB8FBF}"/>
    <cellStyle name="Millares 166 2 3 2" xfId="6989" xr:uid="{FD9C7F4B-E7B7-40AD-B621-324BA6663095}"/>
    <cellStyle name="Millares 166 2 3 2 2" xfId="19053" xr:uid="{5526D2FC-BD78-459F-9920-9BE69BAD723E}"/>
    <cellStyle name="Millares 166 2 3 3" xfId="9965" xr:uid="{67F680C6-42FD-41A3-B140-64154D1888F6}"/>
    <cellStyle name="Millares 166 2 3 3 2" xfId="22029" xr:uid="{DA2ADBDA-17C5-4365-927A-FB500D766348}"/>
    <cellStyle name="Millares 166 2 3 4" xfId="12940" xr:uid="{2BB51A1F-96EA-4434-9D41-6EDF3748878C}"/>
    <cellStyle name="Millares 166 2 3 4 2" xfId="25004" xr:uid="{1D4BCCEA-7506-4224-B055-3DDBBBE5B691}"/>
    <cellStyle name="Millares 166 2 3 5" xfId="16077" xr:uid="{3CEF4B05-4E66-4CB2-92E1-5547AF9F1E0D}"/>
    <cellStyle name="Millares 166 2 4" xfId="5240" xr:uid="{AB03D0F1-59B6-4469-AE13-D6065826ABA9}"/>
    <cellStyle name="Millares 166 2 4 2" xfId="17304" xr:uid="{5D56A48A-D33A-471A-929B-CFD90512F510}"/>
    <cellStyle name="Millares 166 2 5" xfId="8216" xr:uid="{1987571F-26FB-4585-A377-46274D19082B}"/>
    <cellStyle name="Millares 166 2 5 2" xfId="20280" xr:uid="{AAAA6048-6E52-4FF5-877C-3FFAC2140C78}"/>
    <cellStyle name="Millares 166 2 6" xfId="11191" xr:uid="{07C2F064-4D4C-451F-B440-96E29D97537C}"/>
    <cellStyle name="Millares 166 2 6 2" xfId="23255" xr:uid="{97B891D8-389A-4046-B9C4-B685420F2602}"/>
    <cellStyle name="Millares 166 2 7" xfId="14328" xr:uid="{89397EC2-A6A2-4398-9657-CAA0D09C6A59}"/>
    <cellStyle name="Millares 166 3" xfId="1973" xr:uid="{F4D7A8DD-6B4B-40C4-B63A-945B68B2F4BF}"/>
    <cellStyle name="Millares 166 3 2" xfId="2848" xr:uid="{C643B7E4-D96C-4A81-BA9F-D50CDDDE765B}"/>
    <cellStyle name="Millares 166 3 2 2" xfId="5824" xr:uid="{7EA76AD0-CFB0-4284-986A-0CC7C6006788}"/>
    <cellStyle name="Millares 166 3 2 2 2" xfId="17888" xr:uid="{24D9E46D-41EF-4E36-8E3A-D2986C6F3B70}"/>
    <cellStyle name="Millares 166 3 2 3" xfId="8800" xr:uid="{913438D5-CC2D-497C-A291-C96E63033F50}"/>
    <cellStyle name="Millares 166 3 2 3 2" xfId="20864" xr:uid="{3A5EE733-C616-4E19-A9D9-46819B4E2FC7}"/>
    <cellStyle name="Millares 166 3 2 4" xfId="11775" xr:uid="{13A1AC52-9212-4000-AA19-CF6A5E08AC36}"/>
    <cellStyle name="Millares 166 3 2 4 2" xfId="23839" xr:uid="{96A196EB-8A55-457B-8626-7B0EB1930F1F}"/>
    <cellStyle name="Millares 166 3 2 5" xfId="14912" xr:uid="{BCAC1243-B5AA-40F7-8ED3-27A235CACDAE}"/>
    <cellStyle name="Millares 166 3 3" xfId="3722" xr:uid="{5BB9F52F-5F52-4B2F-98DC-1AA236105BF6}"/>
    <cellStyle name="Millares 166 3 3 2" xfId="6698" xr:uid="{68FC7325-0A84-4F62-B18F-7C8BCD69C6E8}"/>
    <cellStyle name="Millares 166 3 3 2 2" xfId="18762" xr:uid="{DD250474-45E6-46B6-903A-57EE111BC3B0}"/>
    <cellStyle name="Millares 166 3 3 3" xfId="9674" xr:uid="{21C8408A-5C7A-4A86-B7D9-81A58F5B7E2A}"/>
    <cellStyle name="Millares 166 3 3 3 2" xfId="21738" xr:uid="{84834298-CDC8-4E2D-959C-CC9C1DCCA6B0}"/>
    <cellStyle name="Millares 166 3 3 4" xfId="12649" xr:uid="{96585464-E82D-44DC-A5E5-C3D508743209}"/>
    <cellStyle name="Millares 166 3 3 4 2" xfId="24713" xr:uid="{DBD6740F-F8DA-4991-BE5E-B93378B35DF1}"/>
    <cellStyle name="Millares 166 3 3 5" xfId="15786" xr:uid="{E8AC6CF1-397B-4EE4-AD29-600D3946E6E9}"/>
    <cellStyle name="Millares 166 3 4" xfId="4949" xr:uid="{6C23E62C-1727-443B-AD20-7D335AE00428}"/>
    <cellStyle name="Millares 166 3 4 2" xfId="17013" xr:uid="{390E0949-0567-4BA9-94EA-958BA89AC350}"/>
    <cellStyle name="Millares 166 3 5" xfId="7925" xr:uid="{9972D632-C3A6-4C54-914E-D8DB806BE50C}"/>
    <cellStyle name="Millares 166 3 5 2" xfId="19989" xr:uid="{68FE3DC2-3477-4156-8949-65C599E6BCCE}"/>
    <cellStyle name="Millares 166 3 6" xfId="10900" xr:uid="{3C569B92-598E-40AF-ACB6-DD894C2DF3D5}"/>
    <cellStyle name="Millares 166 3 6 2" xfId="22964" xr:uid="{F0597BC1-6085-476C-BA8F-6323A17CC7EE}"/>
    <cellStyle name="Millares 166 3 7" xfId="14037" xr:uid="{BD01B79B-EFDE-491F-8461-DC9D5EA5762E}"/>
    <cellStyle name="Millares 166 4" xfId="2556" xr:uid="{987A15F7-4B60-4BF7-8544-ABA20ACE4605}"/>
    <cellStyle name="Millares 166 4 2" xfId="5532" xr:uid="{FE64374D-0831-461A-8300-D75EC767BE37}"/>
    <cellStyle name="Millares 166 4 2 2" xfId="17596" xr:uid="{9095C787-AE81-4777-AF0D-DC562B0B4D03}"/>
    <cellStyle name="Millares 166 4 3" xfId="8508" xr:uid="{CE0FC4E9-1D53-4EB6-84BB-54A843E4EF16}"/>
    <cellStyle name="Millares 166 4 3 2" xfId="20572" xr:uid="{BFA34B9E-720E-4C78-A9EE-9D2351BFE3BD}"/>
    <cellStyle name="Millares 166 4 4" xfId="11483" xr:uid="{EAB3B3AA-B40E-494F-B55D-65FA20E72F73}"/>
    <cellStyle name="Millares 166 4 4 2" xfId="23547" xr:uid="{87E65037-E910-4915-8BFE-A2C54E85CDE8}"/>
    <cellStyle name="Millares 166 4 5" xfId="14620" xr:uid="{4C7712A7-B91A-4741-912B-260DC881FAEF}"/>
    <cellStyle name="Millares 166 5" xfId="3430" xr:uid="{9EA28E44-9F02-48B7-BD54-E6DDED425701}"/>
    <cellStyle name="Millares 166 5 2" xfId="6406" xr:uid="{48600D53-9780-48C4-82DC-585FD67F25A3}"/>
    <cellStyle name="Millares 166 5 2 2" xfId="18470" xr:uid="{96B84271-4F5F-4BF1-8CED-8B8834296CD9}"/>
    <cellStyle name="Millares 166 5 3" xfId="9382" xr:uid="{AD5A0090-C0DF-402E-A69B-EB5FD12EAF09}"/>
    <cellStyle name="Millares 166 5 3 2" xfId="21446" xr:uid="{D4A9EAAC-7452-4B32-BB04-6DA3459FE56B}"/>
    <cellStyle name="Millares 166 5 4" xfId="12357" xr:uid="{AE074E1B-1B05-42C0-9CE0-C96A54D38A13}"/>
    <cellStyle name="Millares 166 5 4 2" xfId="24421" xr:uid="{4FAD92C9-E124-47E9-96F8-A2A26A74311E}"/>
    <cellStyle name="Millares 166 5 5" xfId="15494" xr:uid="{DE6FBD42-BCFC-4228-B81B-7EE06C6E7469}"/>
    <cellStyle name="Millares 166 6" xfId="4657" xr:uid="{CB43053B-2EFA-4AD9-ADA6-70CDCF08817F}"/>
    <cellStyle name="Millares 166 6 2" xfId="16721" xr:uid="{82B1F12A-AC31-45D6-9DEC-4FFBCC80BCC8}"/>
    <cellStyle name="Millares 166 7" xfId="7633" xr:uid="{0573841A-9247-4E9B-AB1D-C225E50AEF37}"/>
    <cellStyle name="Millares 166 7 2" xfId="19697" xr:uid="{835A60F5-B2FC-4543-A3B2-1D8CFB59776C}"/>
    <cellStyle name="Millares 166 8" xfId="10608" xr:uid="{BB385380-CBC3-45B4-BE81-B6B87479E31A}"/>
    <cellStyle name="Millares 166 8 2" xfId="22672" xr:uid="{1D45C659-48D0-408D-8505-9B25E8299EB6}"/>
    <cellStyle name="Millares 166 9" xfId="13745" xr:uid="{21454488-AF44-4A67-8C01-91B0FD544CD2}"/>
    <cellStyle name="Millares 167" xfId="1664" xr:uid="{FFFC418E-CE35-4B5D-836B-29C3FCCBA858}"/>
    <cellStyle name="Millares 167 2" xfId="2265" xr:uid="{E9A6CF5D-1D79-42ED-AD7B-0761C1AE7905}"/>
    <cellStyle name="Millares 167 2 2" xfId="3140" xr:uid="{FD3BBF13-77B5-46E5-88C1-829DB51EB7A1}"/>
    <cellStyle name="Millares 167 2 2 2" xfId="6116" xr:uid="{CE8D7F0F-562B-40BA-80A3-938F6EA7B5F0}"/>
    <cellStyle name="Millares 167 2 2 2 2" xfId="18180" xr:uid="{93668956-5D4B-4A03-84C1-E8B3F02A5077}"/>
    <cellStyle name="Millares 167 2 2 3" xfId="9092" xr:uid="{5680621A-695C-4191-A0E2-E8B99FC59C67}"/>
    <cellStyle name="Millares 167 2 2 3 2" xfId="21156" xr:uid="{6A825F4E-EFE9-459D-AAF5-037E353A5916}"/>
    <cellStyle name="Millares 167 2 2 4" xfId="12067" xr:uid="{4B2FA1C8-C0FF-4F35-92D3-DFC8562BC904}"/>
    <cellStyle name="Millares 167 2 2 4 2" xfId="24131" xr:uid="{82142E51-77A9-4588-8DFF-48FA094BC174}"/>
    <cellStyle name="Millares 167 2 2 5" xfId="15204" xr:uid="{CFD115B0-C4FF-4298-A86A-28372CB424C4}"/>
    <cellStyle name="Millares 167 2 3" xfId="4014" xr:uid="{5347807C-09A5-4719-AC01-5CFC0AACD98D}"/>
    <cellStyle name="Millares 167 2 3 2" xfId="6990" xr:uid="{CCAA9440-D45E-4092-8500-012ED29A291A}"/>
    <cellStyle name="Millares 167 2 3 2 2" xfId="19054" xr:uid="{26CA9FE2-B0B7-426C-8F7E-DB1519D084F8}"/>
    <cellStyle name="Millares 167 2 3 3" xfId="9966" xr:uid="{D627C4C0-BD51-4651-9A16-65402A62516D}"/>
    <cellStyle name="Millares 167 2 3 3 2" xfId="22030" xr:uid="{343E0AFC-BD0B-444A-BA17-8297624C9892}"/>
    <cellStyle name="Millares 167 2 3 4" xfId="12941" xr:uid="{7E1F9DDB-F01E-4CAD-AA18-8F49D867F9D4}"/>
    <cellStyle name="Millares 167 2 3 4 2" xfId="25005" xr:uid="{B2D6AB77-B4C1-4CF2-8D50-02DBF70ECB2E}"/>
    <cellStyle name="Millares 167 2 3 5" xfId="16078" xr:uid="{E993A189-E0E2-42B6-82B4-6DF1D693055E}"/>
    <cellStyle name="Millares 167 2 4" xfId="5241" xr:uid="{3EECE1F4-F883-430D-BB1B-3F833F05E26B}"/>
    <cellStyle name="Millares 167 2 4 2" xfId="17305" xr:uid="{4D6A5CB9-3D7B-49FA-B962-9BE7A9AD94CA}"/>
    <cellStyle name="Millares 167 2 5" xfId="8217" xr:uid="{82A1060D-6879-4884-92F3-49EC05975BD8}"/>
    <cellStyle name="Millares 167 2 5 2" xfId="20281" xr:uid="{CB71F048-67B0-405C-A3CD-3169A2F2CD61}"/>
    <cellStyle name="Millares 167 2 6" xfId="11192" xr:uid="{3200B4CE-CDFD-4F30-9288-633AFEB645E9}"/>
    <cellStyle name="Millares 167 2 6 2" xfId="23256" xr:uid="{DD34FA3F-939B-4C4C-8B78-7060B1254BB8}"/>
    <cellStyle name="Millares 167 2 7" xfId="14329" xr:uid="{2AA28E1F-F4E7-4EEF-916D-FC0E2CE54192}"/>
    <cellStyle name="Millares 167 3" xfId="1974" xr:uid="{24517A12-2E6C-45D8-8985-EC1C0EADDF94}"/>
    <cellStyle name="Millares 167 3 2" xfId="2849" xr:uid="{E771C0CE-FCFB-4A4A-AC35-9731C86B9BAA}"/>
    <cellStyle name="Millares 167 3 2 2" xfId="5825" xr:uid="{69A0C206-7924-4C20-B121-42B71B5FA739}"/>
    <cellStyle name="Millares 167 3 2 2 2" xfId="17889" xr:uid="{8A526B9E-765A-4BC8-BA92-6860543CB08A}"/>
    <cellStyle name="Millares 167 3 2 3" xfId="8801" xr:uid="{F55E875D-9624-4EDD-89E6-E49FD48E5FF8}"/>
    <cellStyle name="Millares 167 3 2 3 2" xfId="20865" xr:uid="{0EC62523-8967-4A29-BE86-DCF6DC414957}"/>
    <cellStyle name="Millares 167 3 2 4" xfId="11776" xr:uid="{D5842160-53A3-4653-9DB9-AA0D20231459}"/>
    <cellStyle name="Millares 167 3 2 4 2" xfId="23840" xr:uid="{F4C8F51A-4ED1-4A5F-9EE6-CFA7B0711AE7}"/>
    <cellStyle name="Millares 167 3 2 5" xfId="14913" xr:uid="{59EE70F0-8B17-411C-811F-8613B1E04E76}"/>
    <cellStyle name="Millares 167 3 3" xfId="3723" xr:uid="{1C7D1BE5-6ECA-46B7-B38D-CB48D0C6C444}"/>
    <cellStyle name="Millares 167 3 3 2" xfId="6699" xr:uid="{92C6AA0A-B434-41A0-B683-E5CDC44C25EB}"/>
    <cellStyle name="Millares 167 3 3 2 2" xfId="18763" xr:uid="{889927F5-14E0-43B0-AFD9-FF33901346DD}"/>
    <cellStyle name="Millares 167 3 3 3" xfId="9675" xr:uid="{091BBF0E-CE67-48F0-A44E-A097F91E5DAA}"/>
    <cellStyle name="Millares 167 3 3 3 2" xfId="21739" xr:uid="{43DB6AF5-2284-42D4-B1E0-B442CDD402B5}"/>
    <cellStyle name="Millares 167 3 3 4" xfId="12650" xr:uid="{92A50744-5659-4D24-B52D-D2D9DE1D001A}"/>
    <cellStyle name="Millares 167 3 3 4 2" xfId="24714" xr:uid="{FA8FC66B-CE11-40C5-9D13-75D6EB8D276A}"/>
    <cellStyle name="Millares 167 3 3 5" xfId="15787" xr:uid="{B3FBC236-BC24-4783-94FD-39DFB8B8285D}"/>
    <cellStyle name="Millares 167 3 4" xfId="4950" xr:uid="{C46CC1EA-655A-41F1-91E9-BA6BA7DEDAC1}"/>
    <cellStyle name="Millares 167 3 4 2" xfId="17014" xr:uid="{1354419A-E694-4723-8615-0768BA3DDFAE}"/>
    <cellStyle name="Millares 167 3 5" xfId="7926" xr:uid="{46A54E28-DC5C-4768-AD5B-B0C90118E3BB}"/>
    <cellStyle name="Millares 167 3 5 2" xfId="19990" xr:uid="{DF25024F-39F7-432D-B315-00D86B05D5DE}"/>
    <cellStyle name="Millares 167 3 6" xfId="10901" xr:uid="{4843E355-6778-4115-9873-B3ABE44C5344}"/>
    <cellStyle name="Millares 167 3 6 2" xfId="22965" xr:uid="{1148D1D1-47EB-4EB4-AD0C-6E1877FD5980}"/>
    <cellStyle name="Millares 167 3 7" xfId="14038" xr:uid="{277E9649-411C-442D-B4E1-57A66F9CDB06}"/>
    <cellStyle name="Millares 167 4" xfId="2557" xr:uid="{7515C31E-6924-4748-8927-03C2A1A71E16}"/>
    <cellStyle name="Millares 167 4 2" xfId="5533" xr:uid="{CB2A21AA-CF8C-4441-AB36-5220B1F510E6}"/>
    <cellStyle name="Millares 167 4 2 2" xfId="17597" xr:uid="{03C52868-0D5D-4D23-918B-A1D0C398CB63}"/>
    <cellStyle name="Millares 167 4 3" xfId="8509" xr:uid="{E91DD932-EB77-47A1-A3C6-A2A841D38424}"/>
    <cellStyle name="Millares 167 4 3 2" xfId="20573" xr:uid="{446337BF-DE04-4731-90B8-AF51F8FAF60D}"/>
    <cellStyle name="Millares 167 4 4" xfId="11484" xr:uid="{70FECBF8-0E5C-49A5-BEBD-61DE66B19089}"/>
    <cellStyle name="Millares 167 4 4 2" xfId="23548" xr:uid="{3A82120F-C5CB-4C12-91AF-A5E5E5C67C65}"/>
    <cellStyle name="Millares 167 4 5" xfId="14621" xr:uid="{3830C6E9-471B-40B4-8777-43D31721C261}"/>
    <cellStyle name="Millares 167 5" xfId="3431" xr:uid="{832D9E43-498E-4A8F-94D7-3D8B29978432}"/>
    <cellStyle name="Millares 167 5 2" xfId="6407" xr:uid="{E7CFD771-8820-4239-BFD8-4F2E577A8EC7}"/>
    <cellStyle name="Millares 167 5 2 2" xfId="18471" xr:uid="{14236126-44FA-4A5D-9BCE-436518B79E5C}"/>
    <cellStyle name="Millares 167 5 3" xfId="9383" xr:uid="{6C021235-BC4C-441F-A3EE-0885290BF023}"/>
    <cellStyle name="Millares 167 5 3 2" xfId="21447" xr:uid="{83744B34-2403-4BE4-BE74-B50B33B9D74F}"/>
    <cellStyle name="Millares 167 5 4" xfId="12358" xr:uid="{B3B47A51-030D-4A08-ABBB-D7EE2E44BCA3}"/>
    <cellStyle name="Millares 167 5 4 2" xfId="24422" xr:uid="{58E279A6-6743-4589-9576-98171D5600F9}"/>
    <cellStyle name="Millares 167 5 5" xfId="15495" xr:uid="{411107B3-9AA9-46E6-BC90-88A4F0F5262E}"/>
    <cellStyle name="Millares 167 6" xfId="4658" xr:uid="{01B60C46-20F1-4205-8EB5-790D4E89CBFB}"/>
    <cellStyle name="Millares 167 6 2" xfId="16722" xr:uid="{894B3652-596A-4584-962A-5823DB8BFC22}"/>
    <cellStyle name="Millares 167 7" xfId="7634" xr:uid="{AA405042-E561-422B-BBE7-75D2D54A106B}"/>
    <cellStyle name="Millares 167 7 2" xfId="19698" xr:uid="{349E5E8A-8991-435D-88BD-F941632A9CE1}"/>
    <cellStyle name="Millares 167 8" xfId="10609" xr:uid="{08D9E8F4-FAB0-4A9E-88D9-28EF8509DEBC}"/>
    <cellStyle name="Millares 167 8 2" xfId="22673" xr:uid="{B41A28E3-AE0F-4959-8A5F-FBBAB92C325C}"/>
    <cellStyle name="Millares 167 9" xfId="13746" xr:uid="{3BE9CDDD-40AC-4CDA-ADB8-6B6B3497188D}"/>
    <cellStyle name="Millares 168" xfId="1665" xr:uid="{7D661805-6A8E-44B2-9AB2-56F9EAF67A78}"/>
    <cellStyle name="Millares 168 2" xfId="2266" xr:uid="{E1FF45F4-B213-4F06-A159-C88DF4E36D60}"/>
    <cellStyle name="Millares 168 2 2" xfId="3141" xr:uid="{768DAD43-3A52-489D-AD46-C6775C023552}"/>
    <cellStyle name="Millares 168 2 2 2" xfId="6117" xr:uid="{F6B95022-374C-4A24-8675-89F1A99D1362}"/>
    <cellStyle name="Millares 168 2 2 2 2" xfId="18181" xr:uid="{39C7124A-F194-4717-A5DB-5590B63F3B17}"/>
    <cellStyle name="Millares 168 2 2 3" xfId="9093" xr:uid="{497D49AE-F896-418B-8140-967DBA7A22F2}"/>
    <cellStyle name="Millares 168 2 2 3 2" xfId="21157" xr:uid="{1F10A8D0-7008-4A0F-BC92-7E5A1C238EC1}"/>
    <cellStyle name="Millares 168 2 2 4" xfId="12068" xr:uid="{D908B533-0FCF-4E41-B0E3-FC860E74555A}"/>
    <cellStyle name="Millares 168 2 2 4 2" xfId="24132" xr:uid="{AEB8ECCE-3E52-4EA2-884B-A451DEFB8576}"/>
    <cellStyle name="Millares 168 2 2 5" xfId="15205" xr:uid="{4F341C11-F636-4BB7-B734-F259DF52F1F5}"/>
    <cellStyle name="Millares 168 2 3" xfId="4015" xr:uid="{38D2CBF4-3A6B-479D-A9F1-16C3776BBA05}"/>
    <cellStyle name="Millares 168 2 3 2" xfId="6991" xr:uid="{5AAEE9C9-23AC-4AA1-BAFE-3202BDE979D3}"/>
    <cellStyle name="Millares 168 2 3 2 2" xfId="19055" xr:uid="{B033B9F4-DA41-4970-9C04-06FAB23BAEAF}"/>
    <cellStyle name="Millares 168 2 3 3" xfId="9967" xr:uid="{01C3A687-5CCC-4B06-BDFB-1FF7775EED03}"/>
    <cellStyle name="Millares 168 2 3 3 2" xfId="22031" xr:uid="{1159730C-0057-49A8-A728-C9A629C44472}"/>
    <cellStyle name="Millares 168 2 3 4" xfId="12942" xr:uid="{2D361D82-56FC-448C-B1B0-218606358DC4}"/>
    <cellStyle name="Millares 168 2 3 4 2" xfId="25006" xr:uid="{C9390B8B-A375-4BD9-860F-6F11864BEF5A}"/>
    <cellStyle name="Millares 168 2 3 5" xfId="16079" xr:uid="{C55018A2-A445-46D0-BC69-91B42533C4F2}"/>
    <cellStyle name="Millares 168 2 4" xfId="5242" xr:uid="{0BDD087A-FC08-4BA0-943E-81A721819A4C}"/>
    <cellStyle name="Millares 168 2 4 2" xfId="17306" xr:uid="{F3AADE39-1F3C-4E6C-915E-8325F1404620}"/>
    <cellStyle name="Millares 168 2 5" xfId="8218" xr:uid="{5D236C3A-A0F6-402E-89C0-F7E5C2CEB63D}"/>
    <cellStyle name="Millares 168 2 5 2" xfId="20282" xr:uid="{9CD9805C-6BE9-4498-A989-6BC46A016097}"/>
    <cellStyle name="Millares 168 2 6" xfId="11193" xr:uid="{98013C80-6A03-477F-AE54-BCE591D6EF39}"/>
    <cellStyle name="Millares 168 2 6 2" xfId="23257" xr:uid="{33A468D4-F7EA-4A39-A862-34144A17E239}"/>
    <cellStyle name="Millares 168 2 7" xfId="14330" xr:uid="{38075454-ED74-4135-8BE1-0F8B86D687E3}"/>
    <cellStyle name="Millares 168 3" xfId="1975" xr:uid="{08133A51-42BD-4F90-BF7A-22CECED3B879}"/>
    <cellStyle name="Millares 168 3 2" xfId="2850" xr:uid="{F89753B0-4AB9-4EC7-B5DD-B340603F3692}"/>
    <cellStyle name="Millares 168 3 2 2" xfId="5826" xr:uid="{8B88AEEE-D6DC-46F5-82A3-6062D53D51E1}"/>
    <cellStyle name="Millares 168 3 2 2 2" xfId="17890" xr:uid="{F969798C-37F4-48F7-952C-9F0C0CAD879F}"/>
    <cellStyle name="Millares 168 3 2 3" xfId="8802" xr:uid="{61583608-14A5-4864-81BE-04FC4C53185E}"/>
    <cellStyle name="Millares 168 3 2 3 2" xfId="20866" xr:uid="{53E88228-8130-4B8C-84E2-9133B064B5AA}"/>
    <cellStyle name="Millares 168 3 2 4" xfId="11777" xr:uid="{878D8A63-0503-46BE-8D14-3EBBD1948629}"/>
    <cellStyle name="Millares 168 3 2 4 2" xfId="23841" xr:uid="{C8265791-BE0D-4C08-88B9-2DBDBD1E8E1C}"/>
    <cellStyle name="Millares 168 3 2 5" xfId="14914" xr:uid="{2889773C-BF2F-4373-874A-C8A3796264BE}"/>
    <cellStyle name="Millares 168 3 3" xfId="3724" xr:uid="{E45B1DD6-6131-4124-B3CB-61A6E599D4A9}"/>
    <cellStyle name="Millares 168 3 3 2" xfId="6700" xr:uid="{B080EAD4-BE62-4B61-B0E7-031F97807975}"/>
    <cellStyle name="Millares 168 3 3 2 2" xfId="18764" xr:uid="{2F07E6C3-69A5-45CB-8208-8080681D1D53}"/>
    <cellStyle name="Millares 168 3 3 3" xfId="9676" xr:uid="{C13BC7A2-E8F4-471A-AA72-490D724C7F71}"/>
    <cellStyle name="Millares 168 3 3 3 2" xfId="21740" xr:uid="{B4E9FD8D-0DED-4F16-8511-3676D34858FC}"/>
    <cellStyle name="Millares 168 3 3 4" xfId="12651" xr:uid="{29D02B2C-F255-4D3A-B346-DC6F881B9A9F}"/>
    <cellStyle name="Millares 168 3 3 4 2" xfId="24715" xr:uid="{540271EB-3DF1-4A2F-AECF-F0A8F27A7FF9}"/>
    <cellStyle name="Millares 168 3 3 5" xfId="15788" xr:uid="{91A33C99-8DD4-404C-9DDD-8CBD66576E51}"/>
    <cellStyle name="Millares 168 3 4" xfId="4951" xr:uid="{02EB69B9-4DAC-4904-93AD-B6E8EA780558}"/>
    <cellStyle name="Millares 168 3 4 2" xfId="17015" xr:uid="{ACAF7EE3-F500-4B25-BD65-09BD44F74904}"/>
    <cellStyle name="Millares 168 3 5" xfId="7927" xr:uid="{E5156569-26D5-47B8-979D-98D293F95C06}"/>
    <cellStyle name="Millares 168 3 5 2" xfId="19991" xr:uid="{A559624F-0EF5-4C86-8D46-68536ACE1215}"/>
    <cellStyle name="Millares 168 3 6" xfId="10902" xr:uid="{DF50363A-F226-4B58-AF93-46D764DC6D57}"/>
    <cellStyle name="Millares 168 3 6 2" xfId="22966" xr:uid="{4DBC3F33-73B1-4C7C-A7C7-B0866992CBC2}"/>
    <cellStyle name="Millares 168 3 7" xfId="14039" xr:uid="{FBC89EE6-D681-42B5-902E-1A0712941C1D}"/>
    <cellStyle name="Millares 168 4" xfId="2558" xr:uid="{705ABA96-DF6D-4DCE-B025-FA917B15E5A7}"/>
    <cellStyle name="Millares 168 4 2" xfId="5534" xr:uid="{BC1898B1-1EBF-46D0-9287-85DE315BB9E3}"/>
    <cellStyle name="Millares 168 4 2 2" xfId="17598" xr:uid="{95425EA0-2102-415B-B7BB-9545C8DFEBB4}"/>
    <cellStyle name="Millares 168 4 3" xfId="8510" xr:uid="{03D22923-0134-4DAF-BBB3-690733B07704}"/>
    <cellStyle name="Millares 168 4 3 2" xfId="20574" xr:uid="{C72E7409-D551-47B3-81BF-DC8C901F7C5A}"/>
    <cellStyle name="Millares 168 4 4" xfId="11485" xr:uid="{C55518B1-59C4-4E8F-A08E-F7B9129A7CE8}"/>
    <cellStyle name="Millares 168 4 4 2" xfId="23549" xr:uid="{49E3B02F-70AC-403D-BBC5-EC41DC948E53}"/>
    <cellStyle name="Millares 168 4 5" xfId="14622" xr:uid="{6ACBF20E-0685-4FB4-ABF7-C2DD74E26AD3}"/>
    <cellStyle name="Millares 168 5" xfId="3432" xr:uid="{1B2C5BD3-E98D-444D-8BB9-27EDCF6B6D24}"/>
    <cellStyle name="Millares 168 5 2" xfId="6408" xr:uid="{764AB712-6A17-40BE-B0B6-8518703156D0}"/>
    <cellStyle name="Millares 168 5 2 2" xfId="18472" xr:uid="{B2C2E0D7-C9A5-48E6-837B-1B32993A4C7B}"/>
    <cellStyle name="Millares 168 5 3" xfId="9384" xr:uid="{567FE3F5-6C4E-44E8-B2D5-3CCEFE257504}"/>
    <cellStyle name="Millares 168 5 3 2" xfId="21448" xr:uid="{F61D5E5E-EE4E-4767-BA4B-8237AFC0CC51}"/>
    <cellStyle name="Millares 168 5 4" xfId="12359" xr:uid="{0E72C694-13D5-48C1-978F-6B65EDFA3BD2}"/>
    <cellStyle name="Millares 168 5 4 2" xfId="24423" xr:uid="{0E7543CF-20E3-46CF-9658-E1E049DF9C8F}"/>
    <cellStyle name="Millares 168 5 5" xfId="15496" xr:uid="{72649580-1562-4705-BFAF-972601D5F079}"/>
    <cellStyle name="Millares 168 6" xfId="4659" xr:uid="{4589C1B4-5EEC-43B1-9D80-6AACCC70324A}"/>
    <cellStyle name="Millares 168 6 2" xfId="16723" xr:uid="{37B90104-83B1-4CFA-9133-3BA4B23C1978}"/>
    <cellStyle name="Millares 168 7" xfId="7635" xr:uid="{B63FEF58-9184-4FA6-AB23-491DCDF06149}"/>
    <cellStyle name="Millares 168 7 2" xfId="19699" xr:uid="{599FE29E-1056-4E93-9C84-B7CE29A929EA}"/>
    <cellStyle name="Millares 168 8" xfId="10610" xr:uid="{D6FABBC2-F304-4E7B-9E35-2121FCA4B17B}"/>
    <cellStyle name="Millares 168 8 2" xfId="22674" xr:uid="{6615CAA3-6249-4521-99C1-1E344379458F}"/>
    <cellStyle name="Millares 168 9" xfId="13747" xr:uid="{595B6813-E01C-4EB5-B381-039D809AF127}"/>
    <cellStyle name="Millares 169" xfId="1666" xr:uid="{DEAEF404-B08E-4787-95B2-A427C392441C}"/>
    <cellStyle name="Millares 169 2" xfId="2267" xr:uid="{CFF584CC-B049-418E-87CB-D0B0A4856D69}"/>
    <cellStyle name="Millares 169 2 2" xfId="3142" xr:uid="{26E37E1B-2A78-4F54-96E1-E07D26FCFA90}"/>
    <cellStyle name="Millares 169 2 2 2" xfId="6118" xr:uid="{0544B427-8B81-45DA-B60D-B6625D522C1B}"/>
    <cellStyle name="Millares 169 2 2 2 2" xfId="18182" xr:uid="{5F5F3938-F74C-4615-9517-4125EB44DF43}"/>
    <cellStyle name="Millares 169 2 2 3" xfId="9094" xr:uid="{0F575585-B678-4E9F-B374-968892017EE8}"/>
    <cellStyle name="Millares 169 2 2 3 2" xfId="21158" xr:uid="{B9B1EF7D-26FC-4D24-BD43-9E91F85CB30B}"/>
    <cellStyle name="Millares 169 2 2 4" xfId="12069" xr:uid="{AC10465A-FD31-469C-96A1-44E7E2F81B68}"/>
    <cellStyle name="Millares 169 2 2 4 2" xfId="24133" xr:uid="{3A0C54D2-F732-4158-96E2-1801FD5D2DA1}"/>
    <cellStyle name="Millares 169 2 2 5" xfId="15206" xr:uid="{21161C79-5C95-4410-8D8A-1E15D8AC74F0}"/>
    <cellStyle name="Millares 169 2 3" xfId="4016" xr:uid="{19DE4744-42BD-42CD-868E-A433AC564E62}"/>
    <cellStyle name="Millares 169 2 3 2" xfId="6992" xr:uid="{0E00DCF1-2CBC-4B21-96E0-465935B01F24}"/>
    <cellStyle name="Millares 169 2 3 2 2" xfId="19056" xr:uid="{BA5C1F91-9529-46C1-B61A-A93503731FE1}"/>
    <cellStyle name="Millares 169 2 3 3" xfId="9968" xr:uid="{E00F005C-525A-409A-9008-150F42CBA271}"/>
    <cellStyle name="Millares 169 2 3 3 2" xfId="22032" xr:uid="{84B11FED-4B5E-4E44-AC87-E3AA0AFAFE34}"/>
    <cellStyle name="Millares 169 2 3 4" xfId="12943" xr:uid="{EE738D33-B293-4977-BE79-CC867B6F83C6}"/>
    <cellStyle name="Millares 169 2 3 4 2" xfId="25007" xr:uid="{147F78FD-C95F-47D5-8CD5-93410586D777}"/>
    <cellStyle name="Millares 169 2 3 5" xfId="16080" xr:uid="{55F5BC29-360A-4447-B88D-23FB3CE9770F}"/>
    <cellStyle name="Millares 169 2 4" xfId="5243" xr:uid="{5CD13BCB-B91F-4953-87AA-50123575A6FF}"/>
    <cellStyle name="Millares 169 2 4 2" xfId="17307" xr:uid="{A7457A43-50DA-4B2B-8D01-BA6DBE80F0E6}"/>
    <cellStyle name="Millares 169 2 5" xfId="8219" xr:uid="{8174CB4F-60FA-4C88-BC39-62608FC54B0E}"/>
    <cellStyle name="Millares 169 2 5 2" xfId="20283" xr:uid="{53884F96-FA19-4396-AC24-EA0C00908526}"/>
    <cellStyle name="Millares 169 2 6" xfId="11194" xr:uid="{EB4DA521-F04C-4C95-8C0B-57B7B50BC31C}"/>
    <cellStyle name="Millares 169 2 6 2" xfId="23258" xr:uid="{43674DBC-4981-490B-8844-46B769A0DF00}"/>
    <cellStyle name="Millares 169 2 7" xfId="14331" xr:uid="{74F0F6D1-CA90-42CA-B61C-638F465CD656}"/>
    <cellStyle name="Millares 169 3" xfId="1976" xr:uid="{ECD76C35-937A-4A18-893D-A86353E3455C}"/>
    <cellStyle name="Millares 169 3 2" xfId="2851" xr:uid="{41C73D75-FB97-468A-B752-ED1BCBFAC8BA}"/>
    <cellStyle name="Millares 169 3 2 2" xfId="5827" xr:uid="{1F80EFDD-46DB-482F-A166-E87DBEE8B361}"/>
    <cellStyle name="Millares 169 3 2 2 2" xfId="17891" xr:uid="{960549D4-7DC8-4A27-A161-7B6A3D4AD1F3}"/>
    <cellStyle name="Millares 169 3 2 3" xfId="8803" xr:uid="{ACE9E625-4BE2-40B4-841B-A2E3CEF0A9A5}"/>
    <cellStyle name="Millares 169 3 2 3 2" xfId="20867" xr:uid="{1B644EAD-BB07-4DB7-9685-7A9B609AE063}"/>
    <cellStyle name="Millares 169 3 2 4" xfId="11778" xr:uid="{4A0F7B29-683D-4BD8-932E-4971AA792C8C}"/>
    <cellStyle name="Millares 169 3 2 4 2" xfId="23842" xr:uid="{9799B7DB-514C-49CF-839E-42FF28C7A0BE}"/>
    <cellStyle name="Millares 169 3 2 5" xfId="14915" xr:uid="{22D7141A-BB18-4C92-A3A7-F2F27867DBDD}"/>
    <cellStyle name="Millares 169 3 3" xfId="3725" xr:uid="{AFE47CAA-D3C1-451F-90F6-9D96533EE618}"/>
    <cellStyle name="Millares 169 3 3 2" xfId="6701" xr:uid="{8298F84A-F6B8-4943-89FA-D1210AE70B07}"/>
    <cellStyle name="Millares 169 3 3 2 2" xfId="18765" xr:uid="{D42A49EA-2673-48E1-8299-DE2C636753C2}"/>
    <cellStyle name="Millares 169 3 3 3" xfId="9677" xr:uid="{C999187C-3DC8-4D2A-9C1C-F91CD990294A}"/>
    <cellStyle name="Millares 169 3 3 3 2" xfId="21741" xr:uid="{21C9BDFF-29C4-4FD8-80F4-38BA66B640D0}"/>
    <cellStyle name="Millares 169 3 3 4" xfId="12652" xr:uid="{012298C2-06D6-4E2F-A17A-8B70EE79167B}"/>
    <cellStyle name="Millares 169 3 3 4 2" xfId="24716" xr:uid="{6E022B74-F545-41A9-9A27-57951D88EFD6}"/>
    <cellStyle name="Millares 169 3 3 5" xfId="15789" xr:uid="{90B0E412-A565-441C-8575-10F1B3EC410F}"/>
    <cellStyle name="Millares 169 3 4" xfId="4952" xr:uid="{D9B149A3-3876-46D9-BBCE-A2CF6466787A}"/>
    <cellStyle name="Millares 169 3 4 2" xfId="17016" xr:uid="{70A65326-9C8A-4D96-882C-C483FB34ECE7}"/>
    <cellStyle name="Millares 169 3 5" xfId="7928" xr:uid="{92E746BD-DF6F-43C4-A308-D941714F76B4}"/>
    <cellStyle name="Millares 169 3 5 2" xfId="19992" xr:uid="{ED42E46E-243C-412B-880A-C1E740FA04A7}"/>
    <cellStyle name="Millares 169 3 6" xfId="10903" xr:uid="{D6010FC8-7E08-470E-B898-C39361479AC3}"/>
    <cellStyle name="Millares 169 3 6 2" xfId="22967" xr:uid="{A0FD936A-C29B-4B70-AA29-921C6790D8ED}"/>
    <cellStyle name="Millares 169 3 7" xfId="14040" xr:uid="{C9AF8CCD-25B0-40F6-935A-5AFE25D89559}"/>
    <cellStyle name="Millares 169 4" xfId="2559" xr:uid="{939B1656-A1F8-4049-8792-32DB14DAC549}"/>
    <cellStyle name="Millares 169 4 2" xfId="5535" xr:uid="{1193C88A-4523-4C9B-8473-5468912DD31E}"/>
    <cellStyle name="Millares 169 4 2 2" xfId="17599" xr:uid="{E9CD0724-2FB9-4EF9-AFBA-6367FC8254D5}"/>
    <cellStyle name="Millares 169 4 3" xfId="8511" xr:uid="{B2AECF6B-0E16-47DD-87F6-017C6E52C6D2}"/>
    <cellStyle name="Millares 169 4 3 2" xfId="20575" xr:uid="{9F90DE6C-A9A6-41C8-8FA1-2A5374207E1B}"/>
    <cellStyle name="Millares 169 4 4" xfId="11486" xr:uid="{34E88691-3476-4232-918F-566AB2CC59FF}"/>
    <cellStyle name="Millares 169 4 4 2" xfId="23550" xr:uid="{1FF3AABD-2603-49D0-A0C6-7CB297C07898}"/>
    <cellStyle name="Millares 169 4 5" xfId="14623" xr:uid="{CE0B3C33-BAAA-477B-A055-E2A62E593383}"/>
    <cellStyle name="Millares 169 5" xfId="3433" xr:uid="{49084676-AEEB-4FD3-8545-ABA988804921}"/>
    <cellStyle name="Millares 169 5 2" xfId="6409" xr:uid="{25E5B812-5C12-44DE-A535-03D1C0A0A96C}"/>
    <cellStyle name="Millares 169 5 2 2" xfId="18473" xr:uid="{8850A4E8-4340-45BC-A95A-CCD2960B5B17}"/>
    <cellStyle name="Millares 169 5 3" xfId="9385" xr:uid="{789BA784-D1AA-42EA-82EE-2702BD9A3914}"/>
    <cellStyle name="Millares 169 5 3 2" xfId="21449" xr:uid="{97A5AEFA-F1B8-4ACA-A109-9B0DE5E1A648}"/>
    <cellStyle name="Millares 169 5 4" xfId="12360" xr:uid="{CE439FE3-F37C-4E10-AAAC-2612430ACBD5}"/>
    <cellStyle name="Millares 169 5 4 2" xfId="24424" xr:uid="{2CB17657-0AAC-4690-80E0-D2D6762F8886}"/>
    <cellStyle name="Millares 169 5 5" xfId="15497" xr:uid="{896BED01-560D-4346-AEF0-6221E7F24663}"/>
    <cellStyle name="Millares 169 6" xfId="4660" xr:uid="{9CB2E751-7BC4-4476-A8AB-EAF77BAB7C47}"/>
    <cellStyle name="Millares 169 6 2" xfId="16724" xr:uid="{DA4D7FEE-553B-416A-B880-950331EA11ED}"/>
    <cellStyle name="Millares 169 7" xfId="7636" xr:uid="{8F728568-9329-4D6E-9A52-A0C7E1DA7A08}"/>
    <cellStyle name="Millares 169 7 2" xfId="19700" xr:uid="{A171D638-3620-4CA5-BD09-1E57489B3D69}"/>
    <cellStyle name="Millares 169 8" xfId="10611" xr:uid="{61E38161-0533-4AB3-8F82-BB665DD76ECC}"/>
    <cellStyle name="Millares 169 8 2" xfId="22675" xr:uid="{F082996D-DAD1-4496-BDA9-4BA9EC7DE1D9}"/>
    <cellStyle name="Millares 169 9" xfId="13748" xr:uid="{B3C4A68B-A822-4549-9BDC-DD7B5C2B7216}"/>
    <cellStyle name="Millares 17" xfId="351" xr:uid="{00000000-0005-0000-0000-000083010000}"/>
    <cellStyle name="Millares 17 2" xfId="716" xr:uid="{00000000-0005-0000-0000-000084010000}"/>
    <cellStyle name="Millares 170" xfId="1667" xr:uid="{0F2170DD-C2DF-4737-82B8-F0DA47DFB702}"/>
    <cellStyle name="Millares 170 2" xfId="2268" xr:uid="{1D54BCF7-E9AD-4F5E-8E7B-85F9DD8C171C}"/>
    <cellStyle name="Millares 170 2 2" xfId="3143" xr:uid="{28A3655D-053E-4D62-ADA9-F641865899C8}"/>
    <cellStyle name="Millares 170 2 2 2" xfId="6119" xr:uid="{B493F703-BB33-4323-BC8E-4323FEA2EDD5}"/>
    <cellStyle name="Millares 170 2 2 2 2" xfId="18183" xr:uid="{C62090E7-0FCD-4DC7-96DC-979B3CC83256}"/>
    <cellStyle name="Millares 170 2 2 3" xfId="9095" xr:uid="{70A79BA8-BC8E-48E5-A0C5-D732CBDD4767}"/>
    <cellStyle name="Millares 170 2 2 3 2" xfId="21159" xr:uid="{3D3BF7B6-5AF3-4A85-B195-A0A1F7A52489}"/>
    <cellStyle name="Millares 170 2 2 4" xfId="12070" xr:uid="{F63854E4-E838-473B-BD9C-45958E8839A4}"/>
    <cellStyle name="Millares 170 2 2 4 2" xfId="24134" xr:uid="{6367E176-5867-49BB-B655-3D495F62C793}"/>
    <cellStyle name="Millares 170 2 2 5" xfId="15207" xr:uid="{DC6D9EDF-9A54-4CCE-A4D2-DB12106FD78E}"/>
    <cellStyle name="Millares 170 2 3" xfId="4017" xr:uid="{DE547D3B-CDAE-4D02-8682-6D94B95F2328}"/>
    <cellStyle name="Millares 170 2 3 2" xfId="6993" xr:uid="{19BF467C-89C8-4ED7-9CA4-B0BC869428F9}"/>
    <cellStyle name="Millares 170 2 3 2 2" xfId="19057" xr:uid="{4BD61C53-0562-4B98-B705-1D1600269DD5}"/>
    <cellStyle name="Millares 170 2 3 3" xfId="9969" xr:uid="{E562A274-BD4A-442E-B199-BF6A2A15FAC5}"/>
    <cellStyle name="Millares 170 2 3 3 2" xfId="22033" xr:uid="{CFA07812-8E6E-47F0-9A96-138B0CA85B0A}"/>
    <cellStyle name="Millares 170 2 3 4" xfId="12944" xr:uid="{F9A0C2F0-C16D-4E66-A22C-7D888400B681}"/>
    <cellStyle name="Millares 170 2 3 4 2" xfId="25008" xr:uid="{6F2BFC18-7B2A-4076-848D-396C863C953B}"/>
    <cellStyle name="Millares 170 2 3 5" xfId="16081" xr:uid="{2BCA67D4-AF8B-4602-924B-791FB7022CFE}"/>
    <cellStyle name="Millares 170 2 4" xfId="5244" xr:uid="{96FA5582-F33B-4096-9CBA-2C56793197BA}"/>
    <cellStyle name="Millares 170 2 4 2" xfId="17308" xr:uid="{24BD2873-BB90-4039-A091-2B118E5286EF}"/>
    <cellStyle name="Millares 170 2 5" xfId="8220" xr:uid="{F28A517F-1522-41AD-B784-FF4F9F412A3B}"/>
    <cellStyle name="Millares 170 2 5 2" xfId="20284" xr:uid="{42C65399-EA1C-4A41-9936-250B8A9BABCD}"/>
    <cellStyle name="Millares 170 2 6" xfId="11195" xr:uid="{93B311E2-B483-4B39-8949-1EBA81ADD649}"/>
    <cellStyle name="Millares 170 2 6 2" xfId="23259" xr:uid="{FA7F9750-2099-4734-94A2-9442D7A1359E}"/>
    <cellStyle name="Millares 170 2 7" xfId="14332" xr:uid="{BE25636B-4A14-4C60-8A9B-45DA401C8B5F}"/>
    <cellStyle name="Millares 170 3" xfId="1977" xr:uid="{4C1BEDEB-8E20-4F6F-8F31-AAC60F3A2C14}"/>
    <cellStyle name="Millares 170 3 2" xfId="2852" xr:uid="{BB9D2780-10DB-4A4D-B547-642EEBAD342C}"/>
    <cellStyle name="Millares 170 3 2 2" xfId="5828" xr:uid="{3CEAFA45-E0F7-4A0B-92AD-86AF5868C21A}"/>
    <cellStyle name="Millares 170 3 2 2 2" xfId="17892" xr:uid="{8C92F7B5-DB02-4A9C-8E06-873131D4A2E2}"/>
    <cellStyle name="Millares 170 3 2 3" xfId="8804" xr:uid="{6DAF6579-095C-4C79-85B0-C53F2091BDD2}"/>
    <cellStyle name="Millares 170 3 2 3 2" xfId="20868" xr:uid="{91B03312-4F5B-45F6-A8ED-150EC7C80495}"/>
    <cellStyle name="Millares 170 3 2 4" xfId="11779" xr:uid="{979AC19F-6F7F-4662-AE7F-FDC0726A6788}"/>
    <cellStyle name="Millares 170 3 2 4 2" xfId="23843" xr:uid="{9C45C99B-9DCA-47AD-9439-7A3D818CE97F}"/>
    <cellStyle name="Millares 170 3 2 5" xfId="14916" xr:uid="{5B03CE38-277A-4B0A-A9FD-9D7335209A93}"/>
    <cellStyle name="Millares 170 3 3" xfId="3726" xr:uid="{7703EC6C-9E1C-4E29-ABDF-09681A3071F8}"/>
    <cellStyle name="Millares 170 3 3 2" xfId="6702" xr:uid="{29778646-4674-485B-A84E-C83D2BCFFDA1}"/>
    <cellStyle name="Millares 170 3 3 2 2" xfId="18766" xr:uid="{025AE8F0-B3B0-4593-8B46-876C08592A2A}"/>
    <cellStyle name="Millares 170 3 3 3" xfId="9678" xr:uid="{3CEAE0F1-9074-4367-BF69-5C5313AE99CC}"/>
    <cellStyle name="Millares 170 3 3 3 2" xfId="21742" xr:uid="{7E681AA4-6398-44E1-B47B-47DBB07B7279}"/>
    <cellStyle name="Millares 170 3 3 4" xfId="12653" xr:uid="{F097B575-B081-4903-9E58-A1063A4F4520}"/>
    <cellStyle name="Millares 170 3 3 4 2" xfId="24717" xr:uid="{A107BDD9-6B67-4189-BBD3-4B84A2E27C9F}"/>
    <cellStyle name="Millares 170 3 3 5" xfId="15790" xr:uid="{0C72B222-0138-45E0-AD72-B141EB80B98B}"/>
    <cellStyle name="Millares 170 3 4" xfId="4953" xr:uid="{A34F6555-16B6-4B6E-AAB9-218A8329F111}"/>
    <cellStyle name="Millares 170 3 4 2" xfId="17017" xr:uid="{6925F95E-90CA-4B00-9B45-60DEB7DF07BC}"/>
    <cellStyle name="Millares 170 3 5" xfId="7929" xr:uid="{3A762596-B5D9-4DBD-9090-BD9741F9A794}"/>
    <cellStyle name="Millares 170 3 5 2" xfId="19993" xr:uid="{4C873960-002D-40B8-8F97-9A8EC519D1BC}"/>
    <cellStyle name="Millares 170 3 6" xfId="10904" xr:uid="{3B241AD4-2A1C-42A4-B9F3-6951595D02C8}"/>
    <cellStyle name="Millares 170 3 6 2" xfId="22968" xr:uid="{73D7E21D-EB22-405B-8D03-05C8432F4B9A}"/>
    <cellStyle name="Millares 170 3 7" xfId="14041" xr:uid="{221D9E45-6395-4AD5-A57A-BFA3736C4C59}"/>
    <cellStyle name="Millares 170 4" xfId="2560" xr:uid="{22B4FDE5-77DE-4808-8D7F-52BC875F825E}"/>
    <cellStyle name="Millares 170 4 2" xfId="5536" xr:uid="{2A5E4BAA-57FE-4FF6-B8B7-228A823ED583}"/>
    <cellStyle name="Millares 170 4 2 2" xfId="17600" xr:uid="{BD4EBFFE-E9B6-46CC-B6B9-231E10CFF46A}"/>
    <cellStyle name="Millares 170 4 3" xfId="8512" xr:uid="{FAC27D36-382A-4291-A98A-C27DB26F9261}"/>
    <cellStyle name="Millares 170 4 3 2" xfId="20576" xr:uid="{7F450C07-979B-4A9B-B03B-1DA081B878B9}"/>
    <cellStyle name="Millares 170 4 4" xfId="11487" xr:uid="{0011267C-5C17-4906-A720-B8E521158367}"/>
    <cellStyle name="Millares 170 4 4 2" xfId="23551" xr:uid="{4A8FC477-F9A8-469C-B3DD-E740E90CCAFA}"/>
    <cellStyle name="Millares 170 4 5" xfId="14624" xr:uid="{41DD362A-17C0-49FD-AB99-3398BA633879}"/>
    <cellStyle name="Millares 170 5" xfId="3434" xr:uid="{3AD5F915-4A02-4D08-8B05-BC182FB59D8C}"/>
    <cellStyle name="Millares 170 5 2" xfId="6410" xr:uid="{F97740AB-342A-4DE6-A2AB-0F6FD2C7D888}"/>
    <cellStyle name="Millares 170 5 2 2" xfId="18474" xr:uid="{8DA8EA66-696C-4930-9EF8-88B5ADF67B85}"/>
    <cellStyle name="Millares 170 5 3" xfId="9386" xr:uid="{D942B1A9-808F-490C-A1D3-6287D574DEC4}"/>
    <cellStyle name="Millares 170 5 3 2" xfId="21450" xr:uid="{68CDE9AE-1752-4673-A45D-AA512A07C631}"/>
    <cellStyle name="Millares 170 5 4" xfId="12361" xr:uid="{6D95A408-9B95-4D2F-8B35-4356A3EEBB91}"/>
    <cellStyle name="Millares 170 5 4 2" xfId="24425" xr:uid="{75554F66-1F3E-478B-A98A-DB8C31F5C278}"/>
    <cellStyle name="Millares 170 5 5" xfId="15498" xr:uid="{39297D48-44A3-4D6F-B89C-EA3FC7A8FCEE}"/>
    <cellStyle name="Millares 170 6" xfId="4661" xr:uid="{EB2DED75-C4E4-4354-97AB-DD4572269355}"/>
    <cellStyle name="Millares 170 6 2" xfId="16725" xr:uid="{66624022-20A5-496F-BCCD-3F4D7B10277C}"/>
    <cellStyle name="Millares 170 7" xfId="7637" xr:uid="{DE50DDEE-43B2-4A28-88D2-28CDEDE74C3D}"/>
    <cellStyle name="Millares 170 7 2" xfId="19701" xr:uid="{ED85BD5C-7634-48AA-AE96-B84A987A69D5}"/>
    <cellStyle name="Millares 170 8" xfId="10612" xr:uid="{9B7545A6-C604-4589-9C24-CD2C5B192A49}"/>
    <cellStyle name="Millares 170 8 2" xfId="22676" xr:uid="{0ACC634F-E282-4853-892D-1CE0AFEDEFFA}"/>
    <cellStyle name="Millares 170 9" xfId="13749" xr:uid="{ACEC4680-2CBE-4FD5-81DB-56B546B8BE6E}"/>
    <cellStyle name="Millares 171" xfId="1668" xr:uid="{E0B6F4BC-580E-46F5-B147-27FDF131C024}"/>
    <cellStyle name="Millares 171 2" xfId="2269" xr:uid="{F468BB76-CE14-48C1-8175-91C2CCD8BE2B}"/>
    <cellStyle name="Millares 171 2 2" xfId="3144" xr:uid="{48264070-6DC2-445B-BABF-817DAE94DC8A}"/>
    <cellStyle name="Millares 171 2 2 2" xfId="6120" xr:uid="{4C09474C-C879-435B-A18A-5751B719EA2C}"/>
    <cellStyle name="Millares 171 2 2 2 2" xfId="18184" xr:uid="{976E25A7-490B-4CAC-832A-42E810329140}"/>
    <cellStyle name="Millares 171 2 2 3" xfId="9096" xr:uid="{56D2F3EA-BBD7-47A6-AF87-522BFBBD3625}"/>
    <cellStyle name="Millares 171 2 2 3 2" xfId="21160" xr:uid="{AFB924B1-A48A-449B-98BA-11C02DC297ED}"/>
    <cellStyle name="Millares 171 2 2 4" xfId="12071" xr:uid="{0C3BC7AB-5C3A-4AEE-A0C7-C3DEAB334F60}"/>
    <cellStyle name="Millares 171 2 2 4 2" xfId="24135" xr:uid="{3BCEB7D0-BA0F-4E74-9D37-3543150711E8}"/>
    <cellStyle name="Millares 171 2 2 5" xfId="15208" xr:uid="{1249B2EB-34E5-48AD-803C-AA7ADE630043}"/>
    <cellStyle name="Millares 171 2 3" xfId="4018" xr:uid="{DE4CACE1-A97B-4A8C-B2F5-C820447BD4A0}"/>
    <cellStyle name="Millares 171 2 3 2" xfId="6994" xr:uid="{54DE1BC2-2BEF-4B5F-B46B-7AEE7E5C1A1B}"/>
    <cellStyle name="Millares 171 2 3 2 2" xfId="19058" xr:uid="{A2D82E93-D3E2-4DB1-A8D1-B172FF7EC5A0}"/>
    <cellStyle name="Millares 171 2 3 3" xfId="9970" xr:uid="{5010D48A-3F9F-49A6-B478-463B17020214}"/>
    <cellStyle name="Millares 171 2 3 3 2" xfId="22034" xr:uid="{160436D6-0BFB-476A-9A08-F39AE53942AE}"/>
    <cellStyle name="Millares 171 2 3 4" xfId="12945" xr:uid="{51CDEF1E-2610-498A-A533-E8EF111D1D73}"/>
    <cellStyle name="Millares 171 2 3 4 2" xfId="25009" xr:uid="{BA49BFE3-E271-469C-B0F2-DF531D5668F1}"/>
    <cellStyle name="Millares 171 2 3 5" xfId="16082" xr:uid="{DF09F4A6-E9B8-4400-B8BD-A476BCA16D60}"/>
    <cellStyle name="Millares 171 2 4" xfId="5245" xr:uid="{3C6B715A-0755-40F8-B96A-15856D54ABBC}"/>
    <cellStyle name="Millares 171 2 4 2" xfId="17309" xr:uid="{46F40795-CBEB-4749-8100-A48B087B77B1}"/>
    <cellStyle name="Millares 171 2 5" xfId="8221" xr:uid="{481AA494-58C1-46C9-B4E3-4FF2CFE025FE}"/>
    <cellStyle name="Millares 171 2 5 2" xfId="20285" xr:uid="{CA1AD311-9E32-4CDB-9132-309B3AE759E1}"/>
    <cellStyle name="Millares 171 2 6" xfId="11196" xr:uid="{0341F8E2-8DE1-4F01-A717-2EF67779F3B2}"/>
    <cellStyle name="Millares 171 2 6 2" xfId="23260" xr:uid="{8CBBDB74-EB9D-4DFF-8C1E-212335C6F0D9}"/>
    <cellStyle name="Millares 171 2 7" xfId="14333" xr:uid="{438508F6-0C8B-4349-BCBE-304C7D158B29}"/>
    <cellStyle name="Millares 171 3" xfId="1978" xr:uid="{826ECC67-4F99-4618-BB7A-72F37E6AEBBC}"/>
    <cellStyle name="Millares 171 3 2" xfId="2853" xr:uid="{329C5969-40A0-48CC-A122-0A2192086BB2}"/>
    <cellStyle name="Millares 171 3 2 2" xfId="5829" xr:uid="{CEED9453-A484-4A8E-9E01-F15F7AFACB01}"/>
    <cellStyle name="Millares 171 3 2 2 2" xfId="17893" xr:uid="{3EA42289-26F3-4266-BC3E-21417E6EF89A}"/>
    <cellStyle name="Millares 171 3 2 3" xfId="8805" xr:uid="{C347F58C-2E8B-4B81-9CF5-36F4BD68375E}"/>
    <cellStyle name="Millares 171 3 2 3 2" xfId="20869" xr:uid="{68D63D88-50CE-41A6-9463-48FB256FC32E}"/>
    <cellStyle name="Millares 171 3 2 4" xfId="11780" xr:uid="{2055E317-7A3A-4A54-A164-058A03F5D1E5}"/>
    <cellStyle name="Millares 171 3 2 4 2" xfId="23844" xr:uid="{099C28A5-E0C8-43D6-8373-9BFBEC46002E}"/>
    <cellStyle name="Millares 171 3 2 5" xfId="14917" xr:uid="{A7355D4F-198B-4303-AF4B-FC6A0741E41C}"/>
    <cellStyle name="Millares 171 3 3" xfId="3727" xr:uid="{8E430C02-DD24-489F-BB47-A3497FFDFC14}"/>
    <cellStyle name="Millares 171 3 3 2" xfId="6703" xr:uid="{EF222A3C-5F20-477B-BEEE-1D8F828E7C28}"/>
    <cellStyle name="Millares 171 3 3 2 2" xfId="18767" xr:uid="{1AC9C899-FC7C-4F5E-B8D0-A75319134488}"/>
    <cellStyle name="Millares 171 3 3 3" xfId="9679" xr:uid="{137671D3-85C1-4C72-83BE-0716A36BFB08}"/>
    <cellStyle name="Millares 171 3 3 3 2" xfId="21743" xr:uid="{542E384C-35BD-424A-8CC1-789E63611E8E}"/>
    <cellStyle name="Millares 171 3 3 4" xfId="12654" xr:uid="{C05A7230-8350-4F3D-B949-961851789AC7}"/>
    <cellStyle name="Millares 171 3 3 4 2" xfId="24718" xr:uid="{C3E1A642-7B66-4BA1-8F09-20EC9DEACB35}"/>
    <cellStyle name="Millares 171 3 3 5" xfId="15791" xr:uid="{B4F7A90C-D7A5-4A5E-9552-D4589A4C535F}"/>
    <cellStyle name="Millares 171 3 4" xfId="4954" xr:uid="{AE0C4A94-2EA5-4E68-9111-940389E54A36}"/>
    <cellStyle name="Millares 171 3 4 2" xfId="17018" xr:uid="{5B810211-6972-4AF4-BE76-373344065B1C}"/>
    <cellStyle name="Millares 171 3 5" xfId="7930" xr:uid="{C9EF8EBF-022F-4CF1-8AC7-92B90A7DB5D9}"/>
    <cellStyle name="Millares 171 3 5 2" xfId="19994" xr:uid="{473965F8-3562-4C3F-AA97-103AAD3A9EA9}"/>
    <cellStyle name="Millares 171 3 6" xfId="10905" xr:uid="{A62331B1-24A1-4DE3-B202-E7760664D200}"/>
    <cellStyle name="Millares 171 3 6 2" xfId="22969" xr:uid="{4C645EFD-0B70-42D0-943D-60E6C2F69F05}"/>
    <cellStyle name="Millares 171 3 7" xfId="14042" xr:uid="{628C2EDC-8DB4-4465-915D-AA8C5F8C0F66}"/>
    <cellStyle name="Millares 171 4" xfId="2561" xr:uid="{88E6AC5C-0646-4D1F-A80F-5BE9F6F3A31E}"/>
    <cellStyle name="Millares 171 4 2" xfId="5537" xr:uid="{149843C0-B6B1-4B62-8BCE-7969F8102AA3}"/>
    <cellStyle name="Millares 171 4 2 2" xfId="17601" xr:uid="{6D33EDBB-15C7-450B-97FF-1A1B32946190}"/>
    <cellStyle name="Millares 171 4 3" xfId="8513" xr:uid="{F828181E-C6E9-4B3D-BFAB-DFDD2582B682}"/>
    <cellStyle name="Millares 171 4 3 2" xfId="20577" xr:uid="{E27B07A3-C7A5-4986-ABE9-744A611F7123}"/>
    <cellStyle name="Millares 171 4 4" xfId="11488" xr:uid="{88B1C4D9-AD03-4F22-A84F-D3022F48947C}"/>
    <cellStyle name="Millares 171 4 4 2" xfId="23552" xr:uid="{8DB005CD-0D33-414E-9AFB-6682BCFF0598}"/>
    <cellStyle name="Millares 171 4 5" xfId="14625" xr:uid="{47B258FC-8AF9-4C92-9DE5-3804CFE40CFD}"/>
    <cellStyle name="Millares 171 5" xfId="3435" xr:uid="{C1B4DBC1-10FB-4D00-A4A6-6D55BEF5599D}"/>
    <cellStyle name="Millares 171 5 2" xfId="6411" xr:uid="{852DAC30-DD2B-4767-B3D3-D88A86FE68D1}"/>
    <cellStyle name="Millares 171 5 2 2" xfId="18475" xr:uid="{AC1DB963-C0C6-435E-8033-6F4A177BAB74}"/>
    <cellStyle name="Millares 171 5 3" xfId="9387" xr:uid="{875CBF62-234F-4A99-8081-732E79687A58}"/>
    <cellStyle name="Millares 171 5 3 2" xfId="21451" xr:uid="{F0997BEE-0143-4924-9861-CFEA809A5492}"/>
    <cellStyle name="Millares 171 5 4" xfId="12362" xr:uid="{C7C4F7EC-BBF7-42F0-95EF-E3EE96C84402}"/>
    <cellStyle name="Millares 171 5 4 2" xfId="24426" xr:uid="{1EF649EB-68E3-405C-A8FC-E27BF58EA29E}"/>
    <cellStyle name="Millares 171 5 5" xfId="15499" xr:uid="{FE470B4C-6D6A-47B0-B5C7-437DEA8FA290}"/>
    <cellStyle name="Millares 171 6" xfId="4662" xr:uid="{44817F08-0E0C-4883-B046-7D66FE2F096C}"/>
    <cellStyle name="Millares 171 6 2" xfId="16726" xr:uid="{8D234212-B222-45A7-8478-E9BA5D04060B}"/>
    <cellStyle name="Millares 171 7" xfId="7638" xr:uid="{480445C1-6E4F-46DC-BE6A-E5BFDC2433DA}"/>
    <cellStyle name="Millares 171 7 2" xfId="19702" xr:uid="{5832B4D6-FF0F-4496-880B-107C4ECCA100}"/>
    <cellStyle name="Millares 171 8" xfId="10613" xr:uid="{39055E5E-89D9-4A06-B270-30C0F2B1A376}"/>
    <cellStyle name="Millares 171 8 2" xfId="22677" xr:uid="{CAB2784A-F441-4FAB-B1C9-FD3E3903D56A}"/>
    <cellStyle name="Millares 171 9" xfId="13750" xr:uid="{C8223B14-3649-46E2-BF38-A46C6837E966}"/>
    <cellStyle name="Millares 172" xfId="1669" xr:uid="{1DEE93ED-18EE-44C6-AAC5-D3C240354E44}"/>
    <cellStyle name="Millares 172 2" xfId="2270" xr:uid="{B2598E22-4216-419E-AB84-8B7A65926948}"/>
    <cellStyle name="Millares 172 2 2" xfId="3145" xr:uid="{DAFEEC58-DAB2-483D-BFDB-AD4FE3A66E0A}"/>
    <cellStyle name="Millares 172 2 2 2" xfId="6121" xr:uid="{FA4F30CF-1DB0-4735-B493-3DD1712076BF}"/>
    <cellStyle name="Millares 172 2 2 2 2" xfId="18185" xr:uid="{AB2A33C4-DD0C-4545-9484-CA53B2D4ECB1}"/>
    <cellStyle name="Millares 172 2 2 3" xfId="9097" xr:uid="{0B079B26-A750-4463-8424-4D22A3A703FA}"/>
    <cellStyle name="Millares 172 2 2 3 2" xfId="21161" xr:uid="{A230F707-4E28-4B80-8746-448414489017}"/>
    <cellStyle name="Millares 172 2 2 4" xfId="12072" xr:uid="{EF4E8ED5-2BA4-448D-B40A-8C12F541233C}"/>
    <cellStyle name="Millares 172 2 2 4 2" xfId="24136" xr:uid="{F9E24F79-862F-4FD4-8B18-35BBDC65D7EF}"/>
    <cellStyle name="Millares 172 2 2 5" xfId="15209" xr:uid="{64893D40-4901-461E-B436-886D7A8F01D2}"/>
    <cellStyle name="Millares 172 2 3" xfId="4019" xr:uid="{2E6C429E-E6BC-41AE-B2E8-4EEEE2B16FCD}"/>
    <cellStyle name="Millares 172 2 3 2" xfId="6995" xr:uid="{6B946F42-8458-4C4B-8344-305EE73BFDB3}"/>
    <cellStyle name="Millares 172 2 3 2 2" xfId="19059" xr:uid="{4E68E1F3-AFB4-4C0A-A43B-ADD44329DDBF}"/>
    <cellStyle name="Millares 172 2 3 3" xfId="9971" xr:uid="{012393AB-2BEC-48B1-AB35-51D8F30448FC}"/>
    <cellStyle name="Millares 172 2 3 3 2" xfId="22035" xr:uid="{72247DF5-DB64-45C4-AF77-79E7A32C86B2}"/>
    <cellStyle name="Millares 172 2 3 4" xfId="12946" xr:uid="{5703EFA3-DBB4-4E12-93B6-4C5CC537C8AD}"/>
    <cellStyle name="Millares 172 2 3 4 2" xfId="25010" xr:uid="{4EAEC55F-7C44-470C-BFE0-AF68C803F7E9}"/>
    <cellStyle name="Millares 172 2 3 5" xfId="16083" xr:uid="{CAAF9D87-EDED-44BA-9B06-0D1D2512AC92}"/>
    <cellStyle name="Millares 172 2 4" xfId="5246" xr:uid="{2CC00C13-9EFE-47F0-887E-740337B857AF}"/>
    <cellStyle name="Millares 172 2 4 2" xfId="17310" xr:uid="{58957567-6775-406C-8FC2-23CA5C4A12A3}"/>
    <cellStyle name="Millares 172 2 5" xfId="8222" xr:uid="{82A2B88F-2520-43A6-9B3E-BA586032C27F}"/>
    <cellStyle name="Millares 172 2 5 2" xfId="20286" xr:uid="{B2FA4C2C-16F0-49BE-B1DC-EFF75E22FC9C}"/>
    <cellStyle name="Millares 172 2 6" xfId="11197" xr:uid="{E3F5051D-C60E-49F2-BAFF-C7ABA346F8CE}"/>
    <cellStyle name="Millares 172 2 6 2" xfId="23261" xr:uid="{3371BB3E-F0DD-48FE-BCD8-D30EAB41658E}"/>
    <cellStyle name="Millares 172 2 7" xfId="14334" xr:uid="{E01948B3-B905-4AD7-A371-63F1004936F2}"/>
    <cellStyle name="Millares 172 3" xfId="1979" xr:uid="{C2E2A617-8322-4CDD-8958-C641F2DC5EA7}"/>
    <cellStyle name="Millares 172 3 2" xfId="2854" xr:uid="{8D417435-FBF0-430D-A780-16F2ED313758}"/>
    <cellStyle name="Millares 172 3 2 2" xfId="5830" xr:uid="{BB138754-5A22-47E2-8B3A-A0EDBB0F239D}"/>
    <cellStyle name="Millares 172 3 2 2 2" xfId="17894" xr:uid="{CD63E528-BD98-4776-8D26-1CDD8B6DE9AD}"/>
    <cellStyle name="Millares 172 3 2 3" xfId="8806" xr:uid="{CC09DFC1-3CDC-4311-AFFE-20D24B3F13E3}"/>
    <cellStyle name="Millares 172 3 2 3 2" xfId="20870" xr:uid="{9C5C4161-8740-46B7-BEDE-6C138461046B}"/>
    <cellStyle name="Millares 172 3 2 4" xfId="11781" xr:uid="{F6F09535-82EF-40EE-B04C-65DEB9206BBF}"/>
    <cellStyle name="Millares 172 3 2 4 2" xfId="23845" xr:uid="{B6AE1E3F-7257-4D32-AFA8-1BA3DE45C57C}"/>
    <cellStyle name="Millares 172 3 2 5" xfId="14918" xr:uid="{6C0E8751-1667-4A98-8FCE-4CFDB6EE40B2}"/>
    <cellStyle name="Millares 172 3 3" xfId="3728" xr:uid="{74355DB8-CAC2-4C1E-9EDC-A7E2C0F8BE73}"/>
    <cellStyle name="Millares 172 3 3 2" xfId="6704" xr:uid="{BD0D9859-2652-46E3-88D2-02A0EBB5ADFA}"/>
    <cellStyle name="Millares 172 3 3 2 2" xfId="18768" xr:uid="{ADA1279A-B6DB-4E67-98CA-C2774858956E}"/>
    <cellStyle name="Millares 172 3 3 3" xfId="9680" xr:uid="{EAC24A52-9F0C-43F8-AD0E-D530C1CEC982}"/>
    <cellStyle name="Millares 172 3 3 3 2" xfId="21744" xr:uid="{20D46ED2-4715-46FE-8166-A96D2898DAFD}"/>
    <cellStyle name="Millares 172 3 3 4" xfId="12655" xr:uid="{CFB40321-FD68-4C63-A99B-DE0C5C308B43}"/>
    <cellStyle name="Millares 172 3 3 4 2" xfId="24719" xr:uid="{99CD7162-F64A-4CFB-B329-0F2A27B30B78}"/>
    <cellStyle name="Millares 172 3 3 5" xfId="15792" xr:uid="{97E2F0EA-BC3F-4AA8-BA8A-854702974D0F}"/>
    <cellStyle name="Millares 172 3 4" xfId="4955" xr:uid="{B62370A6-C5F7-4DDA-A105-1DF78A712C40}"/>
    <cellStyle name="Millares 172 3 4 2" xfId="17019" xr:uid="{60665C47-7366-4D2E-9BCE-67967164A6EC}"/>
    <cellStyle name="Millares 172 3 5" xfId="7931" xr:uid="{B789C6ED-BBB5-44F6-9C8E-82ABC73D6721}"/>
    <cellStyle name="Millares 172 3 5 2" xfId="19995" xr:uid="{A363578D-D03E-4DAC-AC07-BC80E5A0006C}"/>
    <cellStyle name="Millares 172 3 6" xfId="10906" xr:uid="{BA5B074A-D012-4825-B5ED-77185821F018}"/>
    <cellStyle name="Millares 172 3 6 2" xfId="22970" xr:uid="{474DE894-E793-4BA1-84C2-E1EC72F9A749}"/>
    <cellStyle name="Millares 172 3 7" xfId="14043" xr:uid="{19ECE4B9-8A16-498B-A275-061C73B3B3E2}"/>
    <cellStyle name="Millares 172 4" xfId="2562" xr:uid="{F503D10F-4A8D-4B59-AC29-D25E1100360D}"/>
    <cellStyle name="Millares 172 4 2" xfId="5538" xr:uid="{C302DD86-6C91-4F73-9724-E8B61A836D7F}"/>
    <cellStyle name="Millares 172 4 2 2" xfId="17602" xr:uid="{1FDD69DE-7325-449D-A5D7-CF089EB00122}"/>
    <cellStyle name="Millares 172 4 3" xfId="8514" xr:uid="{CF65B466-2178-467C-9832-A1FB3DD13BD6}"/>
    <cellStyle name="Millares 172 4 3 2" xfId="20578" xr:uid="{4E43BE7D-508E-4781-A1D8-4B139BC5BA29}"/>
    <cellStyle name="Millares 172 4 4" xfId="11489" xr:uid="{4C01B994-A016-456A-8C87-AB8EAFC26B1E}"/>
    <cellStyle name="Millares 172 4 4 2" xfId="23553" xr:uid="{6FF6294A-ACA1-45D1-8A8A-6A347BFFB7C7}"/>
    <cellStyle name="Millares 172 4 5" xfId="14626" xr:uid="{FFD6F36D-7F00-4DB4-8ED3-5519A4EC4012}"/>
    <cellStyle name="Millares 172 5" xfId="3436" xr:uid="{351BFC96-075C-4005-BEFB-EF59D896EECD}"/>
    <cellStyle name="Millares 172 5 2" xfId="6412" xr:uid="{05E9616A-9702-482B-8131-27B593CB4111}"/>
    <cellStyle name="Millares 172 5 2 2" xfId="18476" xr:uid="{10A8E929-C368-4BF7-BDF1-1DC0E64524F9}"/>
    <cellStyle name="Millares 172 5 3" xfId="9388" xr:uid="{B32395B6-A5EF-42C8-8042-32C9BAEA9880}"/>
    <cellStyle name="Millares 172 5 3 2" xfId="21452" xr:uid="{71FC68AC-1468-4953-90B4-C143DB9BC348}"/>
    <cellStyle name="Millares 172 5 4" xfId="12363" xr:uid="{724A53FE-67CF-4458-BD5B-0DD33DCBFF8C}"/>
    <cellStyle name="Millares 172 5 4 2" xfId="24427" xr:uid="{8A28FBEE-2277-40B1-8450-FB0FAC54922E}"/>
    <cellStyle name="Millares 172 5 5" xfId="15500" xr:uid="{7FD6F8E7-10D4-4E8D-A317-0688C0E8D3B3}"/>
    <cellStyle name="Millares 172 6" xfId="4663" xr:uid="{4D43A292-F0CB-4CC3-8AF1-2767E344C847}"/>
    <cellStyle name="Millares 172 6 2" xfId="16727" xr:uid="{6C8ACEB3-2202-44A8-952C-29CC35E635C6}"/>
    <cellStyle name="Millares 172 7" xfId="7639" xr:uid="{A847A397-387A-407D-87A1-AD2261B22C9E}"/>
    <cellStyle name="Millares 172 7 2" xfId="19703" xr:uid="{E36009C1-48FF-4D62-8D9A-CE13158B7E13}"/>
    <cellStyle name="Millares 172 8" xfId="10614" xr:uid="{953F8230-D9B5-4D3E-8305-C684E8EE2DFD}"/>
    <cellStyle name="Millares 172 8 2" xfId="22678" xr:uid="{F3BB70CC-983B-4AA5-84CB-A657F1F2017B}"/>
    <cellStyle name="Millares 172 9" xfId="13751" xr:uid="{40CCD01D-7924-4419-A30C-D678A361C9BF}"/>
    <cellStyle name="Millares 173" xfId="1670" xr:uid="{C2D9E465-F067-463D-87D1-AE28941E0301}"/>
    <cellStyle name="Millares 173 2" xfId="2271" xr:uid="{7E07926C-BEAD-4727-8176-6693B48059A9}"/>
    <cellStyle name="Millares 173 2 2" xfId="3146" xr:uid="{422DF8F6-2B32-4D95-B7DE-40E23F86238F}"/>
    <cellStyle name="Millares 173 2 2 2" xfId="6122" xr:uid="{D2B01147-0D66-4A3D-A5AE-E91FA974EC31}"/>
    <cellStyle name="Millares 173 2 2 2 2" xfId="18186" xr:uid="{A8C15BF7-DE94-4D8A-A39B-466D4720BE4E}"/>
    <cellStyle name="Millares 173 2 2 3" xfId="9098" xr:uid="{C036E151-6B6B-477D-9F5A-EFDDBA3CCDCF}"/>
    <cellStyle name="Millares 173 2 2 3 2" xfId="21162" xr:uid="{9F936871-B6CF-4993-9958-D5E4E4F8E066}"/>
    <cellStyle name="Millares 173 2 2 4" xfId="12073" xr:uid="{24A083F2-2CD1-44C4-9F2A-1DE241C022ED}"/>
    <cellStyle name="Millares 173 2 2 4 2" xfId="24137" xr:uid="{6FD25567-78C3-4BAA-8D07-6D71F93CED31}"/>
    <cellStyle name="Millares 173 2 2 5" xfId="15210" xr:uid="{77F020F8-DEDF-4A32-9FC6-015BF55B2F39}"/>
    <cellStyle name="Millares 173 2 3" xfId="4020" xr:uid="{A1832522-7E3B-4EA1-82AC-08DB355500D6}"/>
    <cellStyle name="Millares 173 2 3 2" xfId="6996" xr:uid="{68FAF4F8-5F3C-4542-9CD8-6B7D1911B3AA}"/>
    <cellStyle name="Millares 173 2 3 2 2" xfId="19060" xr:uid="{497B2BA0-8E26-4D72-A186-EF6E262C195A}"/>
    <cellStyle name="Millares 173 2 3 3" xfId="9972" xr:uid="{4CB02623-5235-41DD-BA1F-0F4FEE71F159}"/>
    <cellStyle name="Millares 173 2 3 3 2" xfId="22036" xr:uid="{EB7F1047-447B-4B4F-BCC9-A70591BFB1C5}"/>
    <cellStyle name="Millares 173 2 3 4" xfId="12947" xr:uid="{090B65AE-5A74-480A-AE7C-964620D5BE9C}"/>
    <cellStyle name="Millares 173 2 3 4 2" xfId="25011" xr:uid="{390392BD-2D78-43FC-AC7D-190AE17FA91B}"/>
    <cellStyle name="Millares 173 2 3 5" xfId="16084" xr:uid="{DBFCC065-3043-4543-8E44-3146DED124D4}"/>
    <cellStyle name="Millares 173 2 4" xfId="5247" xr:uid="{8FC68099-5C99-4459-85F0-E0200E40FB6E}"/>
    <cellStyle name="Millares 173 2 4 2" xfId="17311" xr:uid="{8BCF0F8C-A15F-44AF-B174-09D242A72A6E}"/>
    <cellStyle name="Millares 173 2 5" xfId="8223" xr:uid="{14FF83BD-7D02-4AAA-B05B-EA13CDFDA8E3}"/>
    <cellStyle name="Millares 173 2 5 2" xfId="20287" xr:uid="{9D3575B9-2A61-46A8-9B7E-98DAD0C96C96}"/>
    <cellStyle name="Millares 173 2 6" xfId="11198" xr:uid="{CAE9968B-C8ED-44A0-AF51-F1FE520F5602}"/>
    <cellStyle name="Millares 173 2 6 2" xfId="23262" xr:uid="{AA691885-94C3-43F6-8E7B-A38E8E4DC0A5}"/>
    <cellStyle name="Millares 173 2 7" xfId="14335" xr:uid="{7A58F383-3D18-4D1F-901C-62A572DDD1BA}"/>
    <cellStyle name="Millares 173 3" xfId="1980" xr:uid="{AC7E7D92-067E-4C33-859D-8B6FA7D0BB2F}"/>
    <cellStyle name="Millares 173 3 2" xfId="2855" xr:uid="{2650B6FA-E740-46DA-9CB7-EBDE7377CD87}"/>
    <cellStyle name="Millares 173 3 2 2" xfId="5831" xr:uid="{D5BF0F3E-A515-4631-A3B5-D5B7071107A0}"/>
    <cellStyle name="Millares 173 3 2 2 2" xfId="17895" xr:uid="{EEEAAFB5-9877-4D7C-9B16-B6EDB1767AB1}"/>
    <cellStyle name="Millares 173 3 2 3" xfId="8807" xr:uid="{BCF9A8CD-29D7-4CB5-8DC5-AA22A8FF9521}"/>
    <cellStyle name="Millares 173 3 2 3 2" xfId="20871" xr:uid="{1A047411-8AA5-45F4-A70A-AF696A4A7472}"/>
    <cellStyle name="Millares 173 3 2 4" xfId="11782" xr:uid="{6D461DC7-3A8D-4195-876C-CF742B4955BD}"/>
    <cellStyle name="Millares 173 3 2 4 2" xfId="23846" xr:uid="{CFC5A0AA-0C3D-4B9A-BB18-ED266387BACD}"/>
    <cellStyle name="Millares 173 3 2 5" xfId="14919" xr:uid="{50BAD159-6432-4E8D-9882-FF4855AF5835}"/>
    <cellStyle name="Millares 173 3 3" xfId="3729" xr:uid="{8D1D0510-C438-416E-8B11-DD47A12B7B57}"/>
    <cellStyle name="Millares 173 3 3 2" xfId="6705" xr:uid="{215D3A20-056E-430D-BED3-31E20854C3C4}"/>
    <cellStyle name="Millares 173 3 3 2 2" xfId="18769" xr:uid="{7D82276F-8882-4681-9D6E-D7AAE0D8E32F}"/>
    <cellStyle name="Millares 173 3 3 3" xfId="9681" xr:uid="{7AF5F714-384A-4091-BF1A-50489F05BBEF}"/>
    <cellStyle name="Millares 173 3 3 3 2" xfId="21745" xr:uid="{F0A96C39-FF73-4B90-B7E5-E28D20A7BFAA}"/>
    <cellStyle name="Millares 173 3 3 4" xfId="12656" xr:uid="{B6EA5DC6-AF56-496E-8561-679149D41D75}"/>
    <cellStyle name="Millares 173 3 3 4 2" xfId="24720" xr:uid="{9378E819-2D3E-4A60-98F5-381AB5B4C0FF}"/>
    <cellStyle name="Millares 173 3 3 5" xfId="15793" xr:uid="{7A3D3797-22FD-403C-B5A6-272907F6C1F4}"/>
    <cellStyle name="Millares 173 3 4" xfId="4956" xr:uid="{A00885BA-0805-4779-BA28-D487A8A01F9A}"/>
    <cellStyle name="Millares 173 3 4 2" xfId="17020" xr:uid="{C8618D13-1590-4161-95AB-54BEED9155A2}"/>
    <cellStyle name="Millares 173 3 5" xfId="7932" xr:uid="{4A3BD4EB-1FE4-44B5-BCEF-F81EE362401A}"/>
    <cellStyle name="Millares 173 3 5 2" xfId="19996" xr:uid="{CDDA09E6-1F29-46DC-B7D8-381E838D4C5B}"/>
    <cellStyle name="Millares 173 3 6" xfId="10907" xr:uid="{9232D8B9-7942-46B5-BFFD-DECBBADA2D0B}"/>
    <cellStyle name="Millares 173 3 6 2" xfId="22971" xr:uid="{9113564D-0CF8-4C95-84DB-5F5D8DF3E022}"/>
    <cellStyle name="Millares 173 3 7" xfId="14044" xr:uid="{1C1AB550-7F77-4E5C-A12E-2A07727D2B91}"/>
    <cellStyle name="Millares 173 4" xfId="2563" xr:uid="{DCD50731-A3BD-448E-8558-F7AF162E304C}"/>
    <cellStyle name="Millares 173 4 2" xfId="5539" xr:uid="{A0ACAC09-E9C6-4208-8A5E-B1A6B05C4522}"/>
    <cellStyle name="Millares 173 4 2 2" xfId="17603" xr:uid="{ACDC93BE-8370-4B92-9B14-75224B046FA7}"/>
    <cellStyle name="Millares 173 4 3" xfId="8515" xr:uid="{73FA0D2C-04AE-4073-9161-DB4A4A2F67E0}"/>
    <cellStyle name="Millares 173 4 3 2" xfId="20579" xr:uid="{E6AB49BF-F1BC-4F9D-9AFE-D218D9802E83}"/>
    <cellStyle name="Millares 173 4 4" xfId="11490" xr:uid="{D1848644-4977-41CA-8253-EE441B2AC354}"/>
    <cellStyle name="Millares 173 4 4 2" xfId="23554" xr:uid="{ACCAAABD-B2AD-4F20-B597-48C8D024AF5B}"/>
    <cellStyle name="Millares 173 4 5" xfId="14627" xr:uid="{EF248194-744F-4C43-B509-2AEDF9682FCE}"/>
    <cellStyle name="Millares 173 5" xfId="3437" xr:uid="{66CE865F-B7B1-4113-BA99-B977715349EE}"/>
    <cellStyle name="Millares 173 5 2" xfId="6413" xr:uid="{E333767D-9098-4CFE-8B1D-FDBC02D8216F}"/>
    <cellStyle name="Millares 173 5 2 2" xfId="18477" xr:uid="{6D3FACF9-4A49-48E4-AFCF-E9D799BA885B}"/>
    <cellStyle name="Millares 173 5 3" xfId="9389" xr:uid="{F11E37E6-0D15-49E7-9BE8-F3283498DC1B}"/>
    <cellStyle name="Millares 173 5 3 2" xfId="21453" xr:uid="{59A1B45B-8F56-41DB-B0FF-ABB357B42E83}"/>
    <cellStyle name="Millares 173 5 4" xfId="12364" xr:uid="{1DF54235-BD37-4DD3-ABCF-7862E3AFE0D8}"/>
    <cellStyle name="Millares 173 5 4 2" xfId="24428" xr:uid="{ECBA8B19-66EC-4D5C-9894-F77701669691}"/>
    <cellStyle name="Millares 173 5 5" xfId="15501" xr:uid="{B2049F10-5006-42FE-A9D5-EF1E973849AB}"/>
    <cellStyle name="Millares 173 6" xfId="4664" xr:uid="{09547E42-CDC3-435A-89FE-309E91C195B2}"/>
    <cellStyle name="Millares 173 6 2" xfId="16728" xr:uid="{BA8F6033-0D2E-40F1-9CC3-C744CE00653E}"/>
    <cellStyle name="Millares 173 7" xfId="7640" xr:uid="{3C0FCAC5-6A84-466C-8E71-7F5987D1A7E6}"/>
    <cellStyle name="Millares 173 7 2" xfId="19704" xr:uid="{346E2903-95B2-4DE1-A3AF-CBB958A69A4E}"/>
    <cellStyle name="Millares 173 8" xfId="10615" xr:uid="{E4E56D92-D4C2-4721-992F-C2424B3A252E}"/>
    <cellStyle name="Millares 173 8 2" xfId="22679" xr:uid="{7E3486ED-44C5-438E-A169-B2F0F0787FA3}"/>
    <cellStyle name="Millares 173 9" xfId="13752" xr:uid="{0A244D7C-837E-4435-B607-75E9C3D52FA3}"/>
    <cellStyle name="Millares 174" xfId="1671" xr:uid="{6B810D32-5BC1-4956-AC0F-963756E6505E}"/>
    <cellStyle name="Millares 174 2" xfId="2272" xr:uid="{04C7CC74-47C1-4552-A33A-53ED607B4161}"/>
    <cellStyle name="Millares 174 2 2" xfId="3147" xr:uid="{691349E2-78EE-43B9-8268-FCA6061CE47E}"/>
    <cellStyle name="Millares 174 2 2 2" xfId="6123" xr:uid="{FA199834-5A10-4EDB-B188-75353F8FF586}"/>
    <cellStyle name="Millares 174 2 2 2 2" xfId="18187" xr:uid="{E39CA5CD-685E-470A-A6EC-0C2E652D30F7}"/>
    <cellStyle name="Millares 174 2 2 3" xfId="9099" xr:uid="{9B2FDC8C-A463-4E52-8B84-3B5A426BE325}"/>
    <cellStyle name="Millares 174 2 2 3 2" xfId="21163" xr:uid="{1E7407B3-BBB7-44C6-8F5E-FEDD06CF9B83}"/>
    <cellStyle name="Millares 174 2 2 4" xfId="12074" xr:uid="{D8F0D29E-ACA7-4D41-9CA3-15EA29C43699}"/>
    <cellStyle name="Millares 174 2 2 4 2" xfId="24138" xr:uid="{DB18FEEF-FD22-4718-9EE8-02596C473501}"/>
    <cellStyle name="Millares 174 2 2 5" xfId="15211" xr:uid="{33DBD38D-1C96-47E5-9595-332670688694}"/>
    <cellStyle name="Millares 174 2 3" xfId="4021" xr:uid="{DF8EAAB9-7B7C-4A5C-8045-866446C40880}"/>
    <cellStyle name="Millares 174 2 3 2" xfId="6997" xr:uid="{3DF7BBCC-541E-4B4D-BEBF-D8E29BDB35B0}"/>
    <cellStyle name="Millares 174 2 3 2 2" xfId="19061" xr:uid="{7E2235CE-637C-4368-BEE4-85F27539C929}"/>
    <cellStyle name="Millares 174 2 3 3" xfId="9973" xr:uid="{5C89682F-EA29-4B00-A3D2-7E96B3D9A355}"/>
    <cellStyle name="Millares 174 2 3 3 2" xfId="22037" xr:uid="{48108B80-7FAC-48E6-9F3F-18BD79C8CC7F}"/>
    <cellStyle name="Millares 174 2 3 4" xfId="12948" xr:uid="{A0F275E1-17A7-4366-986F-D24ECBA1FA14}"/>
    <cellStyle name="Millares 174 2 3 4 2" xfId="25012" xr:uid="{2A900723-7075-4D6D-84E0-FA04C998936A}"/>
    <cellStyle name="Millares 174 2 3 5" xfId="16085" xr:uid="{6FA0CB05-DF95-49C2-B599-AB4B73C2EC53}"/>
    <cellStyle name="Millares 174 2 4" xfId="5248" xr:uid="{2EFCE48B-F550-4F70-A48D-C4F45B9594A0}"/>
    <cellStyle name="Millares 174 2 4 2" xfId="17312" xr:uid="{E3FD7D83-3F53-4F81-BEC4-A959FDD82EE4}"/>
    <cellStyle name="Millares 174 2 5" xfId="8224" xr:uid="{5DEF1DA0-FB26-4C10-B4C9-2336A71D766E}"/>
    <cellStyle name="Millares 174 2 5 2" xfId="20288" xr:uid="{2C207416-EA3B-423C-99B0-B58024B12B20}"/>
    <cellStyle name="Millares 174 2 6" xfId="11199" xr:uid="{10BD628C-A5A5-4D46-BCC8-002683B0FDDB}"/>
    <cellStyle name="Millares 174 2 6 2" xfId="23263" xr:uid="{0212FBE2-81A9-4B5B-8730-16CB0A84B34D}"/>
    <cellStyle name="Millares 174 2 7" xfId="14336" xr:uid="{507933A5-30E0-4997-9A58-0B8724619D1B}"/>
    <cellStyle name="Millares 174 3" xfId="1981" xr:uid="{859980A2-B71A-4498-99AF-625610C5108F}"/>
    <cellStyle name="Millares 174 3 2" xfId="2856" xr:uid="{C6CAC1BC-3F79-409C-B9B1-39AF44EC9BDC}"/>
    <cellStyle name="Millares 174 3 2 2" xfId="5832" xr:uid="{DD790F51-DD60-4DE8-820B-DCF77B3EF3C6}"/>
    <cellStyle name="Millares 174 3 2 2 2" xfId="17896" xr:uid="{4AA545A8-424A-4AD7-8C5C-C69DF85A271E}"/>
    <cellStyle name="Millares 174 3 2 3" xfId="8808" xr:uid="{BB59DC79-9BD2-4069-ABC0-343BC2051495}"/>
    <cellStyle name="Millares 174 3 2 3 2" xfId="20872" xr:uid="{B962449B-E8F0-4EA3-ACB0-A34E21E4BE45}"/>
    <cellStyle name="Millares 174 3 2 4" xfId="11783" xr:uid="{A63FAFC8-47AD-479F-8808-1E57CA1351A7}"/>
    <cellStyle name="Millares 174 3 2 4 2" xfId="23847" xr:uid="{C1FE86BD-5C7B-4393-8557-E4D2CFD49138}"/>
    <cellStyle name="Millares 174 3 2 5" xfId="14920" xr:uid="{9B42B318-9A10-4FE3-ACA1-78E4844B4EC4}"/>
    <cellStyle name="Millares 174 3 3" xfId="3730" xr:uid="{189F2F65-4079-46E1-88E0-D442B1C7DC5C}"/>
    <cellStyle name="Millares 174 3 3 2" xfId="6706" xr:uid="{65F7ACE5-586C-455B-B30A-1D287E395510}"/>
    <cellStyle name="Millares 174 3 3 2 2" xfId="18770" xr:uid="{D1122D49-E737-4018-828F-0B2CA37E5A45}"/>
    <cellStyle name="Millares 174 3 3 3" xfId="9682" xr:uid="{F82CF2E4-9AEE-402E-B25F-0F5AC3E06A5B}"/>
    <cellStyle name="Millares 174 3 3 3 2" xfId="21746" xr:uid="{9B57E043-1726-489E-BD1E-439038C53B11}"/>
    <cellStyle name="Millares 174 3 3 4" xfId="12657" xr:uid="{590923A3-F4E1-4FBF-9E11-8411AA62FA23}"/>
    <cellStyle name="Millares 174 3 3 4 2" xfId="24721" xr:uid="{FC8FB53A-63FC-4AC7-991B-B61D8FAF100E}"/>
    <cellStyle name="Millares 174 3 3 5" xfId="15794" xr:uid="{05B2641D-2B72-4040-B1A8-8AB9128F5CB2}"/>
    <cellStyle name="Millares 174 3 4" xfId="4957" xr:uid="{FADAA1CB-0A54-4E7B-B959-BE140905A978}"/>
    <cellStyle name="Millares 174 3 4 2" xfId="17021" xr:uid="{C6116DF4-8B40-48CF-BFD8-C377D8CF3187}"/>
    <cellStyle name="Millares 174 3 5" xfId="7933" xr:uid="{DDC9DBBD-1FF0-4A52-988A-CFBB1256E752}"/>
    <cellStyle name="Millares 174 3 5 2" xfId="19997" xr:uid="{CE7B48DE-8CA7-4959-96C0-FE876922CD77}"/>
    <cellStyle name="Millares 174 3 6" xfId="10908" xr:uid="{C49F4FBE-5F55-49D3-9B99-6FB728446AD2}"/>
    <cellStyle name="Millares 174 3 6 2" xfId="22972" xr:uid="{9296DB28-B771-49F9-9385-047EF1870869}"/>
    <cellStyle name="Millares 174 3 7" xfId="14045" xr:uid="{F49BFDDB-BE95-4B34-A9C4-A15116AD20EE}"/>
    <cellStyle name="Millares 174 4" xfId="2564" xr:uid="{DD66C03E-E39F-4070-8968-F0A8F4257C3B}"/>
    <cellStyle name="Millares 174 4 2" xfId="5540" xr:uid="{5ECD9187-113F-4944-BF49-5FD66F46BBFF}"/>
    <cellStyle name="Millares 174 4 2 2" xfId="17604" xr:uid="{C606A7FA-CD1F-4616-A6AA-DC8CE4B875F6}"/>
    <cellStyle name="Millares 174 4 3" xfId="8516" xr:uid="{792C13CD-CF63-42FF-BB22-4982B8FABCF2}"/>
    <cellStyle name="Millares 174 4 3 2" xfId="20580" xr:uid="{EC104F98-141F-49B2-AD03-C0B54FA3389E}"/>
    <cellStyle name="Millares 174 4 4" xfId="11491" xr:uid="{912E2C11-A454-42DD-9664-46D8AFB7CB73}"/>
    <cellStyle name="Millares 174 4 4 2" xfId="23555" xr:uid="{4DDE422C-3A72-4BB3-997A-BBD268C3673F}"/>
    <cellStyle name="Millares 174 4 5" xfId="14628" xr:uid="{40AC62B6-6162-45C1-A718-D65EC102428D}"/>
    <cellStyle name="Millares 174 5" xfId="3438" xr:uid="{D77AC7E7-A28E-49BD-BC05-471D0B25FA0B}"/>
    <cellStyle name="Millares 174 5 2" xfId="6414" xr:uid="{47FEAF5E-7EBB-4321-9F2F-1E5E9C7A3175}"/>
    <cellStyle name="Millares 174 5 2 2" xfId="18478" xr:uid="{DA65A298-65C1-4F66-A499-C88DAE08845C}"/>
    <cellStyle name="Millares 174 5 3" xfId="9390" xr:uid="{931FD4C8-C77B-4A4A-915B-70563DFFFF68}"/>
    <cellStyle name="Millares 174 5 3 2" xfId="21454" xr:uid="{878F992B-6A56-41B7-8CED-A8B167E4B67C}"/>
    <cellStyle name="Millares 174 5 4" xfId="12365" xr:uid="{C5268A2B-F176-498F-82AD-75C178B5EC70}"/>
    <cellStyle name="Millares 174 5 4 2" xfId="24429" xr:uid="{54D3E544-6C50-48FE-87F1-0378C36152C8}"/>
    <cellStyle name="Millares 174 5 5" xfId="15502" xr:uid="{F35F2A15-098F-4F28-BCD7-15BBAA981B6D}"/>
    <cellStyle name="Millares 174 6" xfId="4665" xr:uid="{CBEA6B43-2B0A-4CD3-B3BC-1EE7223E1BAA}"/>
    <cellStyle name="Millares 174 6 2" xfId="16729" xr:uid="{F794361D-6C35-46FE-8F06-2542E41C725D}"/>
    <cellStyle name="Millares 174 7" xfId="7641" xr:uid="{151179E4-26A5-4F94-A62F-C6AD78C09CE7}"/>
    <cellStyle name="Millares 174 7 2" xfId="19705" xr:uid="{5B0850CA-91D5-44B0-B857-E200FE5B3767}"/>
    <cellStyle name="Millares 174 8" xfId="10616" xr:uid="{9D7620D3-735C-444A-89C4-DA046169F074}"/>
    <cellStyle name="Millares 174 8 2" xfId="22680" xr:uid="{79384EE9-9797-4B1C-8543-21C80FA77268}"/>
    <cellStyle name="Millares 174 9" xfId="13753" xr:uid="{2E946DBB-4A65-4F58-9490-A678F7100E4F}"/>
    <cellStyle name="Millares 175" xfId="1672" xr:uid="{7BCA5E0F-C365-40F5-84A6-0FB33C82183C}"/>
    <cellStyle name="Millares 175 2" xfId="2273" xr:uid="{161AF3F3-A459-4C41-9EEB-6AA1817E8A03}"/>
    <cellStyle name="Millares 175 2 2" xfId="3148" xr:uid="{9B969FDD-F4EB-484C-A0C9-D992BD10F531}"/>
    <cellStyle name="Millares 175 2 2 2" xfId="6124" xr:uid="{CEE73E91-3D8D-4078-9E83-588E65CD401A}"/>
    <cellStyle name="Millares 175 2 2 2 2" xfId="18188" xr:uid="{0C88DC2B-4993-4B16-81CE-96282775AC66}"/>
    <cellStyle name="Millares 175 2 2 3" xfId="9100" xr:uid="{FF8CFF9C-588B-4991-9F77-DBE4AA24BCED}"/>
    <cellStyle name="Millares 175 2 2 3 2" xfId="21164" xr:uid="{F2EBC3AD-2FC6-4E19-8144-7574B64259ED}"/>
    <cellStyle name="Millares 175 2 2 4" xfId="12075" xr:uid="{531E5560-2057-4C1C-B696-C8709A92E4C4}"/>
    <cellStyle name="Millares 175 2 2 4 2" xfId="24139" xr:uid="{1EAEAD21-D892-426B-8536-AE338DA556DF}"/>
    <cellStyle name="Millares 175 2 2 5" xfId="15212" xr:uid="{55E6BD59-7F3D-4A1F-9DE1-1351D7FA45AF}"/>
    <cellStyle name="Millares 175 2 3" xfId="4022" xr:uid="{C3261BC4-73B0-423D-88AF-F1792C5DAA3E}"/>
    <cellStyle name="Millares 175 2 3 2" xfId="6998" xr:uid="{C0769B9B-A117-472B-9D41-504A709E69D0}"/>
    <cellStyle name="Millares 175 2 3 2 2" xfId="19062" xr:uid="{ADBC129C-6730-4C55-B8FE-805D9D112E31}"/>
    <cellStyle name="Millares 175 2 3 3" xfId="9974" xr:uid="{55CAD062-F6DE-47E9-B64D-B4590EFE81A8}"/>
    <cellStyle name="Millares 175 2 3 3 2" xfId="22038" xr:uid="{244FB040-52A3-4CB2-9995-BBB2D1DB5848}"/>
    <cellStyle name="Millares 175 2 3 4" xfId="12949" xr:uid="{CC8F710C-7BCF-4408-A372-DB18C7FFF283}"/>
    <cellStyle name="Millares 175 2 3 4 2" xfId="25013" xr:uid="{71D4E256-B77A-4F60-9F6D-C5F83001AD3E}"/>
    <cellStyle name="Millares 175 2 3 5" xfId="16086" xr:uid="{CDAE6471-5817-4A62-B14E-46FCCE7F3EFF}"/>
    <cellStyle name="Millares 175 2 4" xfId="5249" xr:uid="{18628A19-4943-42CF-938E-6772BC1A117E}"/>
    <cellStyle name="Millares 175 2 4 2" xfId="17313" xr:uid="{6BAD38D7-27E9-4844-B4A0-E43B83785096}"/>
    <cellStyle name="Millares 175 2 5" xfId="8225" xr:uid="{F5DC27E0-3107-4CF0-B060-F8436B2A4C2D}"/>
    <cellStyle name="Millares 175 2 5 2" xfId="20289" xr:uid="{47FC2814-09AC-4460-82EB-179C9AAF021C}"/>
    <cellStyle name="Millares 175 2 6" xfId="11200" xr:uid="{DEFD92E7-D6B6-4090-BE6A-CC06EDAB1A6D}"/>
    <cellStyle name="Millares 175 2 6 2" xfId="23264" xr:uid="{72B03C72-E758-458E-9D0A-DEB4BCF61A56}"/>
    <cellStyle name="Millares 175 2 7" xfId="14337" xr:uid="{1E38AAA1-42FD-4D37-A2C5-C5A6C872D276}"/>
    <cellStyle name="Millares 175 3" xfId="1982" xr:uid="{5FDB3374-ACEA-487F-A61F-363FD4439AB8}"/>
    <cellStyle name="Millares 175 3 2" xfId="2857" xr:uid="{BE4BB3F6-D1CF-4CC5-BE08-D8EE1F3D1062}"/>
    <cellStyle name="Millares 175 3 2 2" xfId="5833" xr:uid="{DC4E54C0-A354-490C-97C9-03FDA1848C3F}"/>
    <cellStyle name="Millares 175 3 2 2 2" xfId="17897" xr:uid="{B128E83B-2B8F-47F6-9F50-8418E8730220}"/>
    <cellStyle name="Millares 175 3 2 3" xfId="8809" xr:uid="{FEDDE9FD-3629-4267-8345-0D03D6F967F0}"/>
    <cellStyle name="Millares 175 3 2 3 2" xfId="20873" xr:uid="{129BD949-1C3B-41B8-9C46-84BFBD9AD790}"/>
    <cellStyle name="Millares 175 3 2 4" xfId="11784" xr:uid="{FAE86A7B-8860-4FE4-B282-DF263331C890}"/>
    <cellStyle name="Millares 175 3 2 4 2" xfId="23848" xr:uid="{C348DA4E-2804-4E89-9003-90A7D96E016A}"/>
    <cellStyle name="Millares 175 3 2 5" xfId="14921" xr:uid="{56DAE1AC-DBD6-48A0-88BD-4EBB90E28E07}"/>
    <cellStyle name="Millares 175 3 3" xfId="3731" xr:uid="{5B1A9280-19C1-44C7-99F2-0FC94039A1D0}"/>
    <cellStyle name="Millares 175 3 3 2" xfId="6707" xr:uid="{18363FE5-C6A9-4A36-87D4-77F9CAF05F98}"/>
    <cellStyle name="Millares 175 3 3 2 2" xfId="18771" xr:uid="{1E5F78EC-D895-49D4-A801-E1FBD801C791}"/>
    <cellStyle name="Millares 175 3 3 3" xfId="9683" xr:uid="{4412B854-3EFD-494D-B810-B6696C1A3A4E}"/>
    <cellStyle name="Millares 175 3 3 3 2" xfId="21747" xr:uid="{2C4145F6-132E-4697-BCE9-283516F39D63}"/>
    <cellStyle name="Millares 175 3 3 4" xfId="12658" xr:uid="{91EDA337-49E7-4875-B9FC-EFB479099CE0}"/>
    <cellStyle name="Millares 175 3 3 4 2" xfId="24722" xr:uid="{C1234DBE-3352-4B15-A44C-27F528068717}"/>
    <cellStyle name="Millares 175 3 3 5" xfId="15795" xr:uid="{51A3B711-8C98-4C89-94E7-5F6286869DC0}"/>
    <cellStyle name="Millares 175 3 4" xfId="4958" xr:uid="{F4A61557-95C3-4788-AF20-F0D1E3F582BC}"/>
    <cellStyle name="Millares 175 3 4 2" xfId="17022" xr:uid="{F3BA7183-3679-4DE7-B3DE-EF596F2ECC6B}"/>
    <cellStyle name="Millares 175 3 5" xfId="7934" xr:uid="{CF9DF7A5-0BAC-49B6-8470-C30318AA2B8A}"/>
    <cellStyle name="Millares 175 3 5 2" xfId="19998" xr:uid="{3CD1CA05-A412-4C41-8168-D9B3E9B3529F}"/>
    <cellStyle name="Millares 175 3 6" xfId="10909" xr:uid="{5A402840-3B66-4C4D-BC98-6819B6990612}"/>
    <cellStyle name="Millares 175 3 6 2" xfId="22973" xr:uid="{99C2D905-CC2D-4345-929F-61AD29FB953D}"/>
    <cellStyle name="Millares 175 3 7" xfId="14046" xr:uid="{140074EB-98E9-4761-8B8D-E38ADD2A0021}"/>
    <cellStyle name="Millares 175 4" xfId="2565" xr:uid="{1C60CC6C-BC6A-42FC-B621-BD7B31725CC6}"/>
    <cellStyle name="Millares 175 4 2" xfId="5541" xr:uid="{61B1A797-CEE6-407C-9201-CFACA0E9A502}"/>
    <cellStyle name="Millares 175 4 2 2" xfId="17605" xr:uid="{83CE4A4D-244D-4532-9FBB-9ED895695AF4}"/>
    <cellStyle name="Millares 175 4 3" xfId="8517" xr:uid="{5FAB17B8-22FC-42EA-B06F-5CE984DFE7DC}"/>
    <cellStyle name="Millares 175 4 3 2" xfId="20581" xr:uid="{4948BF1F-B9C9-4491-8D84-476D546A8D7F}"/>
    <cellStyle name="Millares 175 4 4" xfId="11492" xr:uid="{4FE6E683-2B28-4037-B6AC-C170D56C7C77}"/>
    <cellStyle name="Millares 175 4 4 2" xfId="23556" xr:uid="{9192FAB3-A6D6-4224-A8E9-C66E6FB40BF7}"/>
    <cellStyle name="Millares 175 4 5" xfId="14629" xr:uid="{218B3D4D-2F2F-42A7-8CE0-8848D1F4D3C8}"/>
    <cellStyle name="Millares 175 5" xfId="3439" xr:uid="{E48668C3-F517-4A24-A188-EA548C3AA381}"/>
    <cellStyle name="Millares 175 5 2" xfId="6415" xr:uid="{C88804AF-02C2-4C63-A975-480F920B2FFC}"/>
    <cellStyle name="Millares 175 5 2 2" xfId="18479" xr:uid="{BAF8427C-B32D-400E-B2DB-3C0D94737C29}"/>
    <cellStyle name="Millares 175 5 3" xfId="9391" xr:uid="{45896171-BBB6-4996-835C-F87011E3BEBF}"/>
    <cellStyle name="Millares 175 5 3 2" xfId="21455" xr:uid="{65BAA38E-5886-4197-81F6-25EA5755E3D3}"/>
    <cellStyle name="Millares 175 5 4" xfId="12366" xr:uid="{74C7095D-1694-4D77-B319-142B31FD9B72}"/>
    <cellStyle name="Millares 175 5 4 2" xfId="24430" xr:uid="{77C74971-D587-478E-938D-B626702667ED}"/>
    <cellStyle name="Millares 175 5 5" xfId="15503" xr:uid="{0AD968EC-F536-4C59-B5EF-7ABB6740D1AE}"/>
    <cellStyle name="Millares 175 6" xfId="4666" xr:uid="{679914C7-0B87-440F-B25D-A9B1A431FA16}"/>
    <cellStyle name="Millares 175 6 2" xfId="16730" xr:uid="{81F42F27-130A-4850-A6F8-3D4E125E8098}"/>
    <cellStyle name="Millares 175 7" xfId="7642" xr:uid="{CA4882E0-D94B-450E-A158-D4049D12E0BE}"/>
    <cellStyle name="Millares 175 7 2" xfId="19706" xr:uid="{CE5AE762-A52D-410C-A6C2-B54E73F7BD6E}"/>
    <cellStyle name="Millares 175 8" xfId="10617" xr:uid="{610705CA-D11C-4ACF-A01C-3769A0C0CB90}"/>
    <cellStyle name="Millares 175 8 2" xfId="22681" xr:uid="{685B57BD-1465-48EE-A675-01F3B703AD53}"/>
    <cellStyle name="Millares 175 9" xfId="13754" xr:uid="{829C8206-0E3A-4C42-A902-301CFBBA1AC6}"/>
    <cellStyle name="Millares 176" xfId="1673" xr:uid="{73AA9C91-5989-484D-B7B3-47CB47E45AD1}"/>
    <cellStyle name="Millares 176 2" xfId="2274" xr:uid="{109B485B-1AC9-49AE-8678-FE908BC8BD96}"/>
    <cellStyle name="Millares 176 2 2" xfId="3149" xr:uid="{E78B30BE-59BC-46A4-83EA-EF454CA8F998}"/>
    <cellStyle name="Millares 176 2 2 2" xfId="6125" xr:uid="{5059AF11-6D82-4C52-B1D8-96A442FC728A}"/>
    <cellStyle name="Millares 176 2 2 2 2" xfId="18189" xr:uid="{83EF0F1C-3840-46D0-B5BE-6AF3D1EB5FA6}"/>
    <cellStyle name="Millares 176 2 2 3" xfId="9101" xr:uid="{B8B9C516-03A3-4311-82FC-7BBFABB1CEF8}"/>
    <cellStyle name="Millares 176 2 2 3 2" xfId="21165" xr:uid="{E9DF07FF-8E3B-43B4-A684-28BD90E934A8}"/>
    <cellStyle name="Millares 176 2 2 4" xfId="12076" xr:uid="{2F816554-457F-45DA-B654-E516BA02FC56}"/>
    <cellStyle name="Millares 176 2 2 4 2" xfId="24140" xr:uid="{3F9EDBF8-DDA8-4E00-A9C7-62B181FE6292}"/>
    <cellStyle name="Millares 176 2 2 5" xfId="15213" xr:uid="{7AF4C8EF-9553-4428-884F-48ABBBEE7713}"/>
    <cellStyle name="Millares 176 2 3" xfId="4023" xr:uid="{347CB79F-3315-4580-83B6-593F3C2F76B1}"/>
    <cellStyle name="Millares 176 2 3 2" xfId="6999" xr:uid="{86C5301A-4186-407D-8F04-56D64CFFE08E}"/>
    <cellStyle name="Millares 176 2 3 2 2" xfId="19063" xr:uid="{B4307BD8-465C-4324-8277-5FC60365DFBA}"/>
    <cellStyle name="Millares 176 2 3 3" xfId="9975" xr:uid="{1F977BDD-E6F0-430A-8EB4-DC78C4D8CCFC}"/>
    <cellStyle name="Millares 176 2 3 3 2" xfId="22039" xr:uid="{AEC66888-60B3-4A62-87FA-3846E83506DE}"/>
    <cellStyle name="Millares 176 2 3 4" xfId="12950" xr:uid="{64101DE3-F3F7-4461-B5F9-0B51C7FE78DD}"/>
    <cellStyle name="Millares 176 2 3 4 2" xfId="25014" xr:uid="{C8260A8E-012A-4264-9911-52E196F38B3B}"/>
    <cellStyle name="Millares 176 2 3 5" xfId="16087" xr:uid="{98685987-9A4C-4EFC-B4E9-79E594AD9B6C}"/>
    <cellStyle name="Millares 176 2 4" xfId="5250" xr:uid="{18DFE36C-051C-43ED-984A-756B7D28EEE8}"/>
    <cellStyle name="Millares 176 2 4 2" xfId="17314" xr:uid="{7FBBEF6D-0825-4551-8AC1-F56BE6C460A7}"/>
    <cellStyle name="Millares 176 2 5" xfId="8226" xr:uid="{55E3C1FA-2B0A-46F6-99CD-EF2A1CB5FB71}"/>
    <cellStyle name="Millares 176 2 5 2" xfId="20290" xr:uid="{670C7EFA-22C6-4075-8D97-B08E0A95ACC9}"/>
    <cellStyle name="Millares 176 2 6" xfId="11201" xr:uid="{019B25F3-2FBC-4CA3-BE60-7DAD3923DDE0}"/>
    <cellStyle name="Millares 176 2 6 2" xfId="23265" xr:uid="{7FD5E2D5-FB57-4780-A3EE-6AC346C67B66}"/>
    <cellStyle name="Millares 176 2 7" xfId="14338" xr:uid="{1284D87E-FD5A-4DB3-A291-13BA78654017}"/>
    <cellStyle name="Millares 176 3" xfId="1983" xr:uid="{F5B96552-C372-491A-A3D5-1B2C2CB14F4F}"/>
    <cellStyle name="Millares 176 3 2" xfId="2858" xr:uid="{89A2DB38-38EC-4B70-B4A3-CC080AA65329}"/>
    <cellStyle name="Millares 176 3 2 2" xfId="5834" xr:uid="{157746EC-9057-4DA4-AC95-ABB271885D01}"/>
    <cellStyle name="Millares 176 3 2 2 2" xfId="17898" xr:uid="{7B09ACF8-F45B-4865-81FB-DD46729A8CF2}"/>
    <cellStyle name="Millares 176 3 2 3" xfId="8810" xr:uid="{40090616-8CB4-4587-8A7A-B3D905A3DB36}"/>
    <cellStyle name="Millares 176 3 2 3 2" xfId="20874" xr:uid="{B0C6E6FB-C3E1-4474-B78D-066102FFD5CF}"/>
    <cellStyle name="Millares 176 3 2 4" xfId="11785" xr:uid="{84DE8F93-3AC2-4597-A9E0-4DEA289C37F6}"/>
    <cellStyle name="Millares 176 3 2 4 2" xfId="23849" xr:uid="{4EFF1199-DF04-4DBA-97FA-8EC5E8F6D39A}"/>
    <cellStyle name="Millares 176 3 2 5" xfId="14922" xr:uid="{32F606DE-78C1-43A3-98E3-917B9973E14D}"/>
    <cellStyle name="Millares 176 3 3" xfId="3732" xr:uid="{7E9EE62B-A2A6-41F0-9DE8-03768634F7FC}"/>
    <cellStyle name="Millares 176 3 3 2" xfId="6708" xr:uid="{AC4D7C46-4360-45ED-AB43-FC7D1DEBC86A}"/>
    <cellStyle name="Millares 176 3 3 2 2" xfId="18772" xr:uid="{FD57F002-EEA6-46FB-BEB8-CC0722FF29C7}"/>
    <cellStyle name="Millares 176 3 3 3" xfId="9684" xr:uid="{04349620-2A4B-458F-BF9C-9856E7A3A10D}"/>
    <cellStyle name="Millares 176 3 3 3 2" xfId="21748" xr:uid="{7D908676-F135-46A4-9A87-1063BCF3CAC2}"/>
    <cellStyle name="Millares 176 3 3 4" xfId="12659" xr:uid="{917CA411-018D-4356-A250-1FD627206DEE}"/>
    <cellStyle name="Millares 176 3 3 4 2" xfId="24723" xr:uid="{41D3E13A-EA9D-4028-AD51-1562F346E23B}"/>
    <cellStyle name="Millares 176 3 3 5" xfId="15796" xr:uid="{D1473759-7194-4197-8C98-837D229611A5}"/>
    <cellStyle name="Millares 176 3 4" xfId="4959" xr:uid="{F11BAF19-1FB1-4E4F-8670-1BF216C484EC}"/>
    <cellStyle name="Millares 176 3 4 2" xfId="17023" xr:uid="{BDAFB779-F37F-47C1-9E91-2ABCD543554B}"/>
    <cellStyle name="Millares 176 3 5" xfId="7935" xr:uid="{5E745232-B9E4-4D94-914C-C141169BC94B}"/>
    <cellStyle name="Millares 176 3 5 2" xfId="19999" xr:uid="{19BC4663-B9DB-4DFC-9D3F-E678C70CC17B}"/>
    <cellStyle name="Millares 176 3 6" xfId="10910" xr:uid="{410C516D-9BC0-4998-8B8C-4A9BA6230D6B}"/>
    <cellStyle name="Millares 176 3 6 2" xfId="22974" xr:uid="{2C71CF9A-C01D-437E-8146-F78EC1FFD022}"/>
    <cellStyle name="Millares 176 3 7" xfId="14047" xr:uid="{B48272EC-3FCA-4B6D-982B-17237EB257EE}"/>
    <cellStyle name="Millares 176 4" xfId="2566" xr:uid="{D24F19FA-1C80-4299-8E08-9B6E845370A3}"/>
    <cellStyle name="Millares 176 4 2" xfId="5542" xr:uid="{D5078DDF-8365-43E8-A688-C288C238B6D1}"/>
    <cellStyle name="Millares 176 4 2 2" xfId="17606" xr:uid="{12042409-E3CC-4C7F-AE76-4DA207614FE6}"/>
    <cellStyle name="Millares 176 4 3" xfId="8518" xr:uid="{451BACC5-DEBC-442D-9131-97E59468DC72}"/>
    <cellStyle name="Millares 176 4 3 2" xfId="20582" xr:uid="{7891DA45-9265-470A-BB5F-261D96CDD375}"/>
    <cellStyle name="Millares 176 4 4" xfId="11493" xr:uid="{778A305A-D864-4072-A33F-F1393362902D}"/>
    <cellStyle name="Millares 176 4 4 2" xfId="23557" xr:uid="{77979E4D-00BF-49D0-966D-780761910ECB}"/>
    <cellStyle name="Millares 176 4 5" xfId="14630" xr:uid="{62A58B66-3A37-4BC1-8907-10179BF41F59}"/>
    <cellStyle name="Millares 176 5" xfId="3440" xr:uid="{5C211EC9-9C9A-43E1-89D5-13786ADB8613}"/>
    <cellStyle name="Millares 176 5 2" xfId="6416" xr:uid="{6B0AF3FE-6C97-4024-BA39-C268E6620C7C}"/>
    <cellStyle name="Millares 176 5 2 2" xfId="18480" xr:uid="{3398ABBB-8F78-4098-802A-D8DEC1BFAC8C}"/>
    <cellStyle name="Millares 176 5 3" xfId="9392" xr:uid="{0622C53A-D263-4FBA-A32C-C70A43BBE8F9}"/>
    <cellStyle name="Millares 176 5 3 2" xfId="21456" xr:uid="{11039158-A1D0-4F73-B917-CB78FB0C5980}"/>
    <cellStyle name="Millares 176 5 4" xfId="12367" xr:uid="{D1495A0F-D50D-4503-AB2F-766065405226}"/>
    <cellStyle name="Millares 176 5 4 2" xfId="24431" xr:uid="{BD1F6759-0E7A-41C7-950B-3B0AF75CDD79}"/>
    <cellStyle name="Millares 176 5 5" xfId="15504" xr:uid="{6A3F654E-C1B3-4F45-9E5A-77BCB59DCC26}"/>
    <cellStyle name="Millares 176 6" xfId="4667" xr:uid="{39D35AD2-FD61-41C3-8909-EEEC9801CA53}"/>
    <cellStyle name="Millares 176 6 2" xfId="16731" xr:uid="{9F91E08D-AB8A-4277-91F4-F68414B12DB7}"/>
    <cellStyle name="Millares 176 7" xfId="7643" xr:uid="{F8FE31CD-5808-4044-8E06-5B9F86A833D5}"/>
    <cellStyle name="Millares 176 7 2" xfId="19707" xr:uid="{77A78E86-8B87-48E9-897B-0EF548173C7C}"/>
    <cellStyle name="Millares 176 8" xfId="10618" xr:uid="{5507E63F-BF42-458D-BB14-F812FD958EBC}"/>
    <cellStyle name="Millares 176 8 2" xfId="22682" xr:uid="{1EA5161D-E954-453E-B8A9-3199D3DE13DC}"/>
    <cellStyle name="Millares 176 9" xfId="13755" xr:uid="{8D066893-3C00-4766-983D-C3358811435F}"/>
    <cellStyle name="Millares 177" xfId="1674" xr:uid="{DFC8D4D4-EE48-4CD1-8C3E-2664BB57C051}"/>
    <cellStyle name="Millares 177 2" xfId="2275" xr:uid="{9F017E10-934F-42EA-84C0-FDBBF23C4340}"/>
    <cellStyle name="Millares 177 2 2" xfId="3150" xr:uid="{56E3058C-0456-4DE4-9835-6B4F18F8E051}"/>
    <cellStyle name="Millares 177 2 2 2" xfId="6126" xr:uid="{8DF0A827-7635-4F03-B978-70E7C503FC99}"/>
    <cellStyle name="Millares 177 2 2 2 2" xfId="18190" xr:uid="{FC57D933-E174-4FF4-92AB-F9F4A374D42F}"/>
    <cellStyle name="Millares 177 2 2 3" xfId="9102" xr:uid="{0FC88900-59FE-4FC8-8710-5A5F1F7B6A7B}"/>
    <cellStyle name="Millares 177 2 2 3 2" xfId="21166" xr:uid="{DFEDEC9F-6791-41B5-A973-A40BD7745580}"/>
    <cellStyle name="Millares 177 2 2 4" xfId="12077" xr:uid="{AFAACF16-4037-418F-891D-6853FAD5FB53}"/>
    <cellStyle name="Millares 177 2 2 4 2" xfId="24141" xr:uid="{7821229D-F52A-4C23-ADC3-DF2D79F36733}"/>
    <cellStyle name="Millares 177 2 2 5" xfId="15214" xr:uid="{82D47E57-559F-4D8C-9BFC-5FF15E05986D}"/>
    <cellStyle name="Millares 177 2 3" xfId="4024" xr:uid="{7F8873FC-931A-4764-AF13-6A8F53BEB7AB}"/>
    <cellStyle name="Millares 177 2 3 2" xfId="7000" xr:uid="{034448F7-FB98-4935-84E3-58F8F2EDDA1F}"/>
    <cellStyle name="Millares 177 2 3 2 2" xfId="19064" xr:uid="{6BEA8868-7901-44E3-9A8F-742DEE2F2F70}"/>
    <cellStyle name="Millares 177 2 3 3" xfId="9976" xr:uid="{60780186-973B-45A3-A541-330AF141DEAD}"/>
    <cellStyle name="Millares 177 2 3 3 2" xfId="22040" xr:uid="{9ED9CC48-0922-4AB1-9EC8-85D7DB083947}"/>
    <cellStyle name="Millares 177 2 3 4" xfId="12951" xr:uid="{E327615B-F101-4918-8DE2-3FE3ED02D94E}"/>
    <cellStyle name="Millares 177 2 3 4 2" xfId="25015" xr:uid="{E0DB6BB1-18BC-472C-B961-6DFBCBDC7B86}"/>
    <cellStyle name="Millares 177 2 3 5" xfId="16088" xr:uid="{A8DFF094-F71E-4A30-AFD2-DE6DC0D65F62}"/>
    <cellStyle name="Millares 177 2 4" xfId="5251" xr:uid="{B185A019-53E2-4762-83A8-7D0F1588C5DF}"/>
    <cellStyle name="Millares 177 2 4 2" xfId="17315" xr:uid="{4D7159A2-14DF-4392-8A32-E977E174C340}"/>
    <cellStyle name="Millares 177 2 5" xfId="8227" xr:uid="{C8359990-1CC5-489C-8EB3-F90A161A8974}"/>
    <cellStyle name="Millares 177 2 5 2" xfId="20291" xr:uid="{DF491623-F517-424D-881C-92ACF631C7C7}"/>
    <cellStyle name="Millares 177 2 6" xfId="11202" xr:uid="{C31D5907-B838-49C5-974A-2D5E3BDF3EC3}"/>
    <cellStyle name="Millares 177 2 6 2" xfId="23266" xr:uid="{B1276EE1-F0E3-4810-87CB-DB1BC12345E9}"/>
    <cellStyle name="Millares 177 2 7" xfId="14339" xr:uid="{90876FD2-A92D-45F4-BBEB-5283FD31C4BB}"/>
    <cellStyle name="Millares 177 3" xfId="1984" xr:uid="{408DC2F6-9263-4B6B-8374-B34C4A571041}"/>
    <cellStyle name="Millares 177 3 2" xfId="2859" xr:uid="{2F3E587F-0D7E-4641-80B9-D6B074D5B56C}"/>
    <cellStyle name="Millares 177 3 2 2" xfId="5835" xr:uid="{6A90CBCB-134D-4B6A-BCDC-158613CE140B}"/>
    <cellStyle name="Millares 177 3 2 2 2" xfId="17899" xr:uid="{193C1F91-C067-4C0A-9FAA-44B8284387E3}"/>
    <cellStyle name="Millares 177 3 2 3" xfId="8811" xr:uid="{2F280613-99EA-4083-A93B-35E849F5079A}"/>
    <cellStyle name="Millares 177 3 2 3 2" xfId="20875" xr:uid="{08403A49-F5D2-49DA-94F8-2DF0F9A0E96C}"/>
    <cellStyle name="Millares 177 3 2 4" xfId="11786" xr:uid="{10A2C2CF-5D4D-4446-857E-40C3635E6ED2}"/>
    <cellStyle name="Millares 177 3 2 4 2" xfId="23850" xr:uid="{A3D56089-0ED4-474D-ACA5-00B9B46C7EB3}"/>
    <cellStyle name="Millares 177 3 2 5" xfId="14923" xr:uid="{96D96898-1736-4F51-853D-76325D0B03D7}"/>
    <cellStyle name="Millares 177 3 3" xfId="3733" xr:uid="{46CA28F4-C331-4F70-91BF-ED62AE7AE56E}"/>
    <cellStyle name="Millares 177 3 3 2" xfId="6709" xr:uid="{0C275E62-D858-4C29-84C7-049196E7D5F1}"/>
    <cellStyle name="Millares 177 3 3 2 2" xfId="18773" xr:uid="{53AF47A0-A3B1-4563-B93D-CA37E8AA5EEA}"/>
    <cellStyle name="Millares 177 3 3 3" xfId="9685" xr:uid="{DFD229D9-101F-4B94-B5CC-0709D39BAE49}"/>
    <cellStyle name="Millares 177 3 3 3 2" xfId="21749" xr:uid="{D751E53D-83D9-4EFC-B38D-579BE623CD12}"/>
    <cellStyle name="Millares 177 3 3 4" xfId="12660" xr:uid="{88C59ED9-D323-4EE2-80F1-538454568FFD}"/>
    <cellStyle name="Millares 177 3 3 4 2" xfId="24724" xr:uid="{FB6AD809-291E-4E58-AACB-0B97D9D30D23}"/>
    <cellStyle name="Millares 177 3 3 5" xfId="15797" xr:uid="{92199A78-80D3-49FB-B1B3-B4AAD338233E}"/>
    <cellStyle name="Millares 177 3 4" xfId="4960" xr:uid="{442E95D8-6C04-4C10-98F6-CBA047004052}"/>
    <cellStyle name="Millares 177 3 4 2" xfId="17024" xr:uid="{23BB2CA3-E672-4502-8B2B-324EF9CB8332}"/>
    <cellStyle name="Millares 177 3 5" xfId="7936" xr:uid="{2CB8F8B7-9BE3-4F80-A980-0D30447191E5}"/>
    <cellStyle name="Millares 177 3 5 2" xfId="20000" xr:uid="{749953AA-699C-4A12-B722-2ACDC144B1FC}"/>
    <cellStyle name="Millares 177 3 6" xfId="10911" xr:uid="{1D0CA610-CB93-4FA4-BCA2-25147154D5CC}"/>
    <cellStyle name="Millares 177 3 6 2" xfId="22975" xr:uid="{9547FFA8-549E-4CC0-B0A2-4E55BFAFF7C3}"/>
    <cellStyle name="Millares 177 3 7" xfId="14048" xr:uid="{2453F347-8666-4FDE-9A63-31EF87230EDA}"/>
    <cellStyle name="Millares 177 4" xfId="2567" xr:uid="{616858B9-6A71-4E1D-A80F-AA6514B51225}"/>
    <cellStyle name="Millares 177 4 2" xfId="5543" xr:uid="{EA49F5CE-3479-42F2-9064-73812D997C14}"/>
    <cellStyle name="Millares 177 4 2 2" xfId="17607" xr:uid="{9CCE19F5-30EB-4564-85F4-8B6B29AA3E5B}"/>
    <cellStyle name="Millares 177 4 3" xfId="8519" xr:uid="{7A1D366D-B773-4630-9D58-DB13CF7E74FA}"/>
    <cellStyle name="Millares 177 4 3 2" xfId="20583" xr:uid="{D3512A92-6A62-4553-AF9C-3BF45D3E98F5}"/>
    <cellStyle name="Millares 177 4 4" xfId="11494" xr:uid="{359A66B0-6E0A-4D9D-9417-F4C69AC12D9D}"/>
    <cellStyle name="Millares 177 4 4 2" xfId="23558" xr:uid="{AD3F61C2-9836-4F88-9AF7-C65D632F6680}"/>
    <cellStyle name="Millares 177 4 5" xfId="14631" xr:uid="{C5A9FD56-F399-4CC9-92A3-EEC6F2173F3B}"/>
    <cellStyle name="Millares 177 5" xfId="3441" xr:uid="{15D44F6E-E044-4FBA-95F7-CA84372B0DFC}"/>
    <cellStyle name="Millares 177 5 2" xfId="6417" xr:uid="{6881990C-30CD-4E14-9A7B-C44C04EE83A8}"/>
    <cellStyle name="Millares 177 5 2 2" xfId="18481" xr:uid="{7C113CF0-88AF-49C5-A03C-12C548D9E0B2}"/>
    <cellStyle name="Millares 177 5 3" xfId="9393" xr:uid="{043E976F-15AB-4B64-95BE-B079C42C947A}"/>
    <cellStyle name="Millares 177 5 3 2" xfId="21457" xr:uid="{F25E62FF-1E57-4FAA-84F8-A0B907AB52B4}"/>
    <cellStyle name="Millares 177 5 4" xfId="12368" xr:uid="{63F1DA7D-2EE5-48F2-A2F3-3BE5D915EB51}"/>
    <cellStyle name="Millares 177 5 4 2" xfId="24432" xr:uid="{FE51E1CC-FD6D-402E-8F6D-758A0A58886E}"/>
    <cellStyle name="Millares 177 5 5" xfId="15505" xr:uid="{82DB3EBF-845C-4D4D-8975-1C3155439025}"/>
    <cellStyle name="Millares 177 6" xfId="4668" xr:uid="{21F3D9C8-B4B9-4EE4-BF96-8E3BBBBAB3CB}"/>
    <cellStyle name="Millares 177 6 2" xfId="16732" xr:uid="{950B017B-2B3D-4AEB-A91F-F4D0FC0DE2D3}"/>
    <cellStyle name="Millares 177 7" xfId="7644" xr:uid="{1537D3C9-3A77-49C8-ACF9-14273FDC1C3F}"/>
    <cellStyle name="Millares 177 7 2" xfId="19708" xr:uid="{15158124-C86C-4002-A39D-C3B82B998A8F}"/>
    <cellStyle name="Millares 177 8" xfId="10619" xr:uid="{46545B68-BADB-4D63-B52C-89EA09DD58CA}"/>
    <cellStyle name="Millares 177 8 2" xfId="22683" xr:uid="{0B74E383-362E-4E60-A4F1-8F610FFEF886}"/>
    <cellStyle name="Millares 177 9" xfId="13756" xr:uid="{8C333B76-37F3-458C-98E3-C661314B2A75}"/>
    <cellStyle name="Millares 178" xfId="1675" xr:uid="{06301B50-AFCF-4DB9-920D-D78A9E57EE99}"/>
    <cellStyle name="Millares 178 2" xfId="2276" xr:uid="{0BB5B3A3-C758-4965-AA82-C48B203746C5}"/>
    <cellStyle name="Millares 178 2 2" xfId="3151" xr:uid="{72B70586-EDE3-46DE-9AB4-CC4FE66F61B7}"/>
    <cellStyle name="Millares 178 2 2 2" xfId="6127" xr:uid="{8ED4C0EF-9A50-44D1-9CA7-0D18A7870407}"/>
    <cellStyle name="Millares 178 2 2 2 2" xfId="18191" xr:uid="{37A0C289-251F-461E-80B7-0CE12455037C}"/>
    <cellStyle name="Millares 178 2 2 3" xfId="9103" xr:uid="{271E3D2B-DFE4-410F-AA37-2C9B8E17E54F}"/>
    <cellStyle name="Millares 178 2 2 3 2" xfId="21167" xr:uid="{A481D788-ABDD-4A16-AFAB-2BFE13B37B96}"/>
    <cellStyle name="Millares 178 2 2 4" xfId="12078" xr:uid="{CBE98023-4E4F-44F0-A1B0-CBAFD9D8F485}"/>
    <cellStyle name="Millares 178 2 2 4 2" xfId="24142" xr:uid="{6922287B-862B-4A4C-BE60-979A0B7F98A3}"/>
    <cellStyle name="Millares 178 2 2 5" xfId="15215" xr:uid="{3451073C-FC73-46A1-B3F6-89ECB6EA6CC5}"/>
    <cellStyle name="Millares 178 2 3" xfId="4025" xr:uid="{C97C6190-220E-4CD5-8427-FB3A55C7B3DF}"/>
    <cellStyle name="Millares 178 2 3 2" xfId="7001" xr:uid="{D37CF0EA-DF5F-4E16-ABCE-818B52772234}"/>
    <cellStyle name="Millares 178 2 3 2 2" xfId="19065" xr:uid="{E14CFD58-1E7F-4197-9E5F-D9C815F8A8E8}"/>
    <cellStyle name="Millares 178 2 3 3" xfId="9977" xr:uid="{F32BE32A-9D1A-42FF-96DD-8A6C444C7454}"/>
    <cellStyle name="Millares 178 2 3 3 2" xfId="22041" xr:uid="{244DB980-903C-48FF-A64C-A98585A92842}"/>
    <cellStyle name="Millares 178 2 3 4" xfId="12952" xr:uid="{370E2134-7B4B-455E-BF05-2D2AA1F09A33}"/>
    <cellStyle name="Millares 178 2 3 4 2" xfId="25016" xr:uid="{9C34D31E-3D5D-456E-A418-BF782922CB3D}"/>
    <cellStyle name="Millares 178 2 3 5" xfId="16089" xr:uid="{8058D7E9-DC4F-4098-9D3C-6E4C7479AD80}"/>
    <cellStyle name="Millares 178 2 4" xfId="5252" xr:uid="{ACF994B4-F45E-4CBA-87D5-FF7B13F20BE4}"/>
    <cellStyle name="Millares 178 2 4 2" xfId="17316" xr:uid="{C3C1A61D-A28D-4ACF-9424-84D6234B46DB}"/>
    <cellStyle name="Millares 178 2 5" xfId="8228" xr:uid="{8DB69B1B-6D1C-4E8E-9201-33D1A9FB2F59}"/>
    <cellStyle name="Millares 178 2 5 2" xfId="20292" xr:uid="{1B94C9E6-D777-449F-AE9F-6EE9105858E5}"/>
    <cellStyle name="Millares 178 2 6" xfId="11203" xr:uid="{E7278FD8-520A-48A6-8FE1-F6615B4E874B}"/>
    <cellStyle name="Millares 178 2 6 2" xfId="23267" xr:uid="{24E75712-CE0F-4D28-A737-7FE7178D4CE0}"/>
    <cellStyle name="Millares 178 2 7" xfId="14340" xr:uid="{AD46A64A-D383-434A-90DB-CFAA2DAD65E1}"/>
    <cellStyle name="Millares 178 3" xfId="1985" xr:uid="{3263A329-2576-448F-91BB-6DB2129476A7}"/>
    <cellStyle name="Millares 178 3 2" xfId="2860" xr:uid="{55C6A846-0023-4B90-A386-359B26A23414}"/>
    <cellStyle name="Millares 178 3 2 2" xfId="5836" xr:uid="{002D9D62-A584-4ECD-A7D7-371F7C8D27AC}"/>
    <cellStyle name="Millares 178 3 2 2 2" xfId="17900" xr:uid="{DA53659E-2BB1-4862-BCB5-C67AA49317C4}"/>
    <cellStyle name="Millares 178 3 2 3" xfId="8812" xr:uid="{F7452746-1060-4DCF-99ED-D49A981677FE}"/>
    <cellStyle name="Millares 178 3 2 3 2" xfId="20876" xr:uid="{B1E20EB1-93C8-4E05-AC66-1E06181578FA}"/>
    <cellStyle name="Millares 178 3 2 4" xfId="11787" xr:uid="{91DC9B31-840A-4BC0-B4DF-237BDA4940E5}"/>
    <cellStyle name="Millares 178 3 2 4 2" xfId="23851" xr:uid="{1D38D394-C114-450B-9F19-1068565065AA}"/>
    <cellStyle name="Millares 178 3 2 5" xfId="14924" xr:uid="{AE9A345E-87D1-40C4-A335-22D744137F09}"/>
    <cellStyle name="Millares 178 3 3" xfId="3734" xr:uid="{79D0A625-3174-44C3-8C67-CFA4482B349C}"/>
    <cellStyle name="Millares 178 3 3 2" xfId="6710" xr:uid="{8A727035-A1A9-498E-86DD-9A0A05012405}"/>
    <cellStyle name="Millares 178 3 3 2 2" xfId="18774" xr:uid="{3AAEF112-99F1-47E4-8C88-D611C0320EB0}"/>
    <cellStyle name="Millares 178 3 3 3" xfId="9686" xr:uid="{550C04C6-B252-4ED8-A39E-4AFEEB2040F3}"/>
    <cellStyle name="Millares 178 3 3 3 2" xfId="21750" xr:uid="{403BB2E7-C2D3-4992-AFCE-546429BB9275}"/>
    <cellStyle name="Millares 178 3 3 4" xfId="12661" xr:uid="{54026E3E-0767-4259-BE09-45AD1E0A6720}"/>
    <cellStyle name="Millares 178 3 3 4 2" xfId="24725" xr:uid="{220259A6-881D-4991-8B71-5AE3083210E4}"/>
    <cellStyle name="Millares 178 3 3 5" xfId="15798" xr:uid="{FE49300F-D8F3-40BA-AD1D-C9253D277DBA}"/>
    <cellStyle name="Millares 178 3 4" xfId="4961" xr:uid="{3578932B-57E4-47E4-B648-3EF3CF6AC7A0}"/>
    <cellStyle name="Millares 178 3 4 2" xfId="17025" xr:uid="{4B2D87F5-FFE0-4CFB-AD94-31B871263A5E}"/>
    <cellStyle name="Millares 178 3 5" xfId="7937" xr:uid="{96FCC261-FD91-4677-A5D8-6E65CEA5388B}"/>
    <cellStyle name="Millares 178 3 5 2" xfId="20001" xr:uid="{1CD5B86E-CC43-46F1-91E3-B1FC0CF18331}"/>
    <cellStyle name="Millares 178 3 6" xfId="10912" xr:uid="{51059670-DD49-4B2F-A7AB-3E3A9E626C21}"/>
    <cellStyle name="Millares 178 3 6 2" xfId="22976" xr:uid="{96049042-89F8-42ED-B5ED-CAD77D8CAD21}"/>
    <cellStyle name="Millares 178 3 7" xfId="14049" xr:uid="{8CBF6A35-CC31-4FDA-9E71-B0456B8A24BF}"/>
    <cellStyle name="Millares 178 4" xfId="2568" xr:uid="{62E541B5-421B-4F64-BF39-F5785200EE9C}"/>
    <cellStyle name="Millares 178 4 2" xfId="5544" xr:uid="{984191E1-DEDE-45C3-BA2D-68082D507AE3}"/>
    <cellStyle name="Millares 178 4 2 2" xfId="17608" xr:uid="{6487D2E2-9E34-4333-86D3-77984A729BDD}"/>
    <cellStyle name="Millares 178 4 3" xfId="8520" xr:uid="{3C15865A-539E-4783-95B7-C53D999B6549}"/>
    <cellStyle name="Millares 178 4 3 2" xfId="20584" xr:uid="{9505AFA2-4725-4F6F-BFF0-D28221F9D8F2}"/>
    <cellStyle name="Millares 178 4 4" xfId="11495" xr:uid="{92609F5B-5D68-4974-992B-17185DCE5B8C}"/>
    <cellStyle name="Millares 178 4 4 2" xfId="23559" xr:uid="{C3C0459B-AA44-4863-965B-09EED3C15919}"/>
    <cellStyle name="Millares 178 4 5" xfId="14632" xr:uid="{E5202344-F3D7-4064-BD23-986DECBBEFA8}"/>
    <cellStyle name="Millares 178 5" xfId="3442" xr:uid="{32678105-E655-4B5D-BA3C-0CC8CBF230D4}"/>
    <cellStyle name="Millares 178 5 2" xfId="6418" xr:uid="{F726250D-73EE-4192-B463-23A253DD6F42}"/>
    <cellStyle name="Millares 178 5 2 2" xfId="18482" xr:uid="{EA332EA9-2585-44D7-9040-436E2A34E363}"/>
    <cellStyle name="Millares 178 5 3" xfId="9394" xr:uid="{65C82182-4BA9-4CFA-8067-FCEFF17076F3}"/>
    <cellStyle name="Millares 178 5 3 2" xfId="21458" xr:uid="{278F6D52-E558-4B49-BD08-ADF6C240C365}"/>
    <cellStyle name="Millares 178 5 4" xfId="12369" xr:uid="{62BC890D-90DD-4E6D-8E58-58786DE577A6}"/>
    <cellStyle name="Millares 178 5 4 2" xfId="24433" xr:uid="{44FABB09-53CC-4240-8944-054E683B45F5}"/>
    <cellStyle name="Millares 178 5 5" xfId="15506" xr:uid="{0F38A5C1-CAF6-49F2-A7AC-0C5CA8DE30BE}"/>
    <cellStyle name="Millares 178 6" xfId="4669" xr:uid="{3ED1F29B-85BE-4F91-9CBC-9AA414032C32}"/>
    <cellStyle name="Millares 178 6 2" xfId="16733" xr:uid="{D7A51330-4530-4593-8FB0-55E6E93E49A8}"/>
    <cellStyle name="Millares 178 7" xfId="7645" xr:uid="{55F142A2-0650-4DC1-A13A-D85011B0E32D}"/>
    <cellStyle name="Millares 178 7 2" xfId="19709" xr:uid="{9FE72D81-4EA7-4294-AA46-57237D3857F3}"/>
    <cellStyle name="Millares 178 8" xfId="10620" xr:uid="{5683451A-C93C-4DEC-891C-08696B6C1525}"/>
    <cellStyle name="Millares 178 8 2" xfId="22684" xr:uid="{2E67E0C4-3A31-48F2-869A-067F3FEF4565}"/>
    <cellStyle name="Millares 178 9" xfId="13757" xr:uid="{CAE7CC6D-6505-4336-BFD2-F090F4CC94DB}"/>
    <cellStyle name="Millares 179" xfId="1676" xr:uid="{8952C1DD-152A-4FA0-9355-680BD3705657}"/>
    <cellStyle name="Millares 179 2" xfId="2277" xr:uid="{E9165BC7-F5A5-478A-B0FB-851EC32F2816}"/>
    <cellStyle name="Millares 179 2 2" xfId="3152" xr:uid="{C665B4DB-1930-4594-B595-8F9F583211B3}"/>
    <cellStyle name="Millares 179 2 2 2" xfId="6128" xr:uid="{F1163DF2-6375-4E42-B7DE-41A161D643CE}"/>
    <cellStyle name="Millares 179 2 2 2 2" xfId="18192" xr:uid="{F896821C-2A8B-4AA2-B805-69CC247D08A6}"/>
    <cellStyle name="Millares 179 2 2 3" xfId="9104" xr:uid="{5072AFC7-8698-4CB2-A22A-23B3F9B4B86B}"/>
    <cellStyle name="Millares 179 2 2 3 2" xfId="21168" xr:uid="{22FE1A7F-AF2A-4D1A-8269-DF8B44BF77BC}"/>
    <cellStyle name="Millares 179 2 2 4" xfId="12079" xr:uid="{77CB4061-8DEA-4290-8F3E-FA6FD3EA660F}"/>
    <cellStyle name="Millares 179 2 2 4 2" xfId="24143" xr:uid="{6DDBDF33-29E8-43D2-8022-349544219DC1}"/>
    <cellStyle name="Millares 179 2 2 5" xfId="15216" xr:uid="{9ECB4C31-7241-463F-8D21-2AEBCAB17672}"/>
    <cellStyle name="Millares 179 2 3" xfId="4026" xr:uid="{C352874E-7AF6-421F-842A-44D946EDFCED}"/>
    <cellStyle name="Millares 179 2 3 2" xfId="7002" xr:uid="{B212224B-C510-4FA4-82ED-40C82A2CDF03}"/>
    <cellStyle name="Millares 179 2 3 2 2" xfId="19066" xr:uid="{34E3A982-4EB9-4A88-B9B8-1A7839E5C9F8}"/>
    <cellStyle name="Millares 179 2 3 3" xfId="9978" xr:uid="{2E59F383-42AE-464D-A307-439C06166DAA}"/>
    <cellStyle name="Millares 179 2 3 3 2" xfId="22042" xr:uid="{D5E86E1C-6CFD-49C5-8D67-6BF2194DFDD8}"/>
    <cellStyle name="Millares 179 2 3 4" xfId="12953" xr:uid="{F41AA242-EC93-43EE-9C48-F19A2B088FD5}"/>
    <cellStyle name="Millares 179 2 3 4 2" xfId="25017" xr:uid="{7D9B26DF-D334-4F85-9009-453CABB254B4}"/>
    <cellStyle name="Millares 179 2 3 5" xfId="16090" xr:uid="{6BD687F7-3F2A-4D7C-8417-6ED46DAF7529}"/>
    <cellStyle name="Millares 179 2 4" xfId="5253" xr:uid="{5D64AF59-C873-46C0-887F-F04C9943D2FB}"/>
    <cellStyle name="Millares 179 2 4 2" xfId="17317" xr:uid="{3D2D3F86-A7E6-4FD5-9BB0-8AA72C05FFB7}"/>
    <cellStyle name="Millares 179 2 5" xfId="8229" xr:uid="{F388EB74-7CF4-4B7C-B9A0-9FF3AA8F51A9}"/>
    <cellStyle name="Millares 179 2 5 2" xfId="20293" xr:uid="{DC466FD0-D2D6-4C93-AD9D-4EA9E6554B4D}"/>
    <cellStyle name="Millares 179 2 6" xfId="11204" xr:uid="{855F49D1-36CC-4044-8DF2-FE766186E88C}"/>
    <cellStyle name="Millares 179 2 6 2" xfId="23268" xr:uid="{FE841E2D-7CD6-422B-B7A9-3B10107F9337}"/>
    <cellStyle name="Millares 179 2 7" xfId="14341" xr:uid="{9DDE6F14-6A42-49E0-8B50-97780A99F090}"/>
    <cellStyle name="Millares 179 3" xfId="1986" xr:uid="{24214BFB-0C95-4B7F-9253-E7291DB47516}"/>
    <cellStyle name="Millares 179 3 2" xfId="2861" xr:uid="{5B2885C8-6250-4BED-A10F-5FB40534E395}"/>
    <cellStyle name="Millares 179 3 2 2" xfId="5837" xr:uid="{065E538F-D7B1-4AA5-AA7C-7D99543D95BB}"/>
    <cellStyle name="Millares 179 3 2 2 2" xfId="17901" xr:uid="{05998DF4-D97C-4C3A-AB56-08AF653D087C}"/>
    <cellStyle name="Millares 179 3 2 3" xfId="8813" xr:uid="{414F425B-C7EB-4B5B-893B-85324568A0C5}"/>
    <cellStyle name="Millares 179 3 2 3 2" xfId="20877" xr:uid="{E51E0B0A-FA58-465B-9789-44D9252D08B4}"/>
    <cellStyle name="Millares 179 3 2 4" xfId="11788" xr:uid="{927500AA-A62D-4292-8325-361088C7FA47}"/>
    <cellStyle name="Millares 179 3 2 4 2" xfId="23852" xr:uid="{64E7B089-05DD-42D3-9687-EA2ED606A98F}"/>
    <cellStyle name="Millares 179 3 2 5" xfId="14925" xr:uid="{FAF63F86-322A-4EEC-AFFA-2E00DAA54DA8}"/>
    <cellStyle name="Millares 179 3 3" xfId="3735" xr:uid="{C40CAF65-56BB-490E-BA11-12DB91E9FCD1}"/>
    <cellStyle name="Millares 179 3 3 2" xfId="6711" xr:uid="{05C7491B-6089-4E6E-8504-62329136BEAE}"/>
    <cellStyle name="Millares 179 3 3 2 2" xfId="18775" xr:uid="{A8E59F2E-1FBF-404A-AB21-E9AED982418B}"/>
    <cellStyle name="Millares 179 3 3 3" xfId="9687" xr:uid="{EEF0BE05-5616-44B7-B4CE-AA97E8D18D6A}"/>
    <cellStyle name="Millares 179 3 3 3 2" xfId="21751" xr:uid="{6A28E71C-C80D-41AE-8FF5-FC87CFD30D7F}"/>
    <cellStyle name="Millares 179 3 3 4" xfId="12662" xr:uid="{AED0C3A9-6831-485E-9DEB-95A644151B58}"/>
    <cellStyle name="Millares 179 3 3 4 2" xfId="24726" xr:uid="{2930B147-13BD-42E9-9722-16439DAEBCCF}"/>
    <cellStyle name="Millares 179 3 3 5" xfId="15799" xr:uid="{F71FCD65-DE0C-4129-9BA3-B02E51632788}"/>
    <cellStyle name="Millares 179 3 4" xfId="4962" xr:uid="{07945368-3C96-4F79-865A-4D3A690F3AEB}"/>
    <cellStyle name="Millares 179 3 4 2" xfId="17026" xr:uid="{301ABB85-D3FF-49C4-943B-7382A2EE4B94}"/>
    <cellStyle name="Millares 179 3 5" xfId="7938" xr:uid="{145551D4-F718-45F0-B561-8CA65DE2B00F}"/>
    <cellStyle name="Millares 179 3 5 2" xfId="20002" xr:uid="{B1F50BA2-E204-4518-B4E5-68D34C853E90}"/>
    <cellStyle name="Millares 179 3 6" xfId="10913" xr:uid="{B5F6D7C7-F64C-48E1-B071-B56237ACAFDA}"/>
    <cellStyle name="Millares 179 3 6 2" xfId="22977" xr:uid="{99EF9639-9E2E-4885-B9E5-FDB64D146A5C}"/>
    <cellStyle name="Millares 179 3 7" xfId="14050" xr:uid="{9AE78245-EDDD-4885-8FC6-8AE8C457B4D4}"/>
    <cellStyle name="Millares 179 4" xfId="2569" xr:uid="{43612269-2A29-4556-8D8F-A8167664CAB8}"/>
    <cellStyle name="Millares 179 4 2" xfId="5545" xr:uid="{3BD2E39B-E4E1-4F88-8E8B-C4D11C978717}"/>
    <cellStyle name="Millares 179 4 2 2" xfId="17609" xr:uid="{631D1E74-1B1B-4F22-817B-5816A58113D4}"/>
    <cellStyle name="Millares 179 4 3" xfId="8521" xr:uid="{8A042CFC-CFD0-4255-897E-20F52F2928CC}"/>
    <cellStyle name="Millares 179 4 3 2" xfId="20585" xr:uid="{6A6A3F32-3112-47E3-81AB-0349296CF46F}"/>
    <cellStyle name="Millares 179 4 4" xfId="11496" xr:uid="{B833E09F-A3B2-435D-9CFA-1CB3BAAB52E4}"/>
    <cellStyle name="Millares 179 4 4 2" xfId="23560" xr:uid="{CD5A8178-8AC1-4776-BD34-E15A0B4269DE}"/>
    <cellStyle name="Millares 179 4 5" xfId="14633" xr:uid="{896F293F-F164-4442-9220-FEC0BDE475FD}"/>
    <cellStyle name="Millares 179 5" xfId="3443" xr:uid="{51C4DDD1-1EE8-4A6C-AA53-E8BE79C2941B}"/>
    <cellStyle name="Millares 179 5 2" xfId="6419" xr:uid="{B87371E9-2B72-4771-BDD3-3CE56C91D077}"/>
    <cellStyle name="Millares 179 5 2 2" xfId="18483" xr:uid="{DCB2227C-C81C-4228-A032-99711E13FCB5}"/>
    <cellStyle name="Millares 179 5 3" xfId="9395" xr:uid="{817AD65A-53E4-4D77-B588-B144D7698130}"/>
    <cellStyle name="Millares 179 5 3 2" xfId="21459" xr:uid="{D05D9D9C-A77D-4D03-9D52-1CDB09A39551}"/>
    <cellStyle name="Millares 179 5 4" xfId="12370" xr:uid="{8F2201BB-5BE2-46C2-8E1A-4D35913C2850}"/>
    <cellStyle name="Millares 179 5 4 2" xfId="24434" xr:uid="{04EE76D1-A028-4ADE-B313-C78268BF2F76}"/>
    <cellStyle name="Millares 179 5 5" xfId="15507" xr:uid="{8B185333-1F17-4833-9A17-A34AC319344E}"/>
    <cellStyle name="Millares 179 6" xfId="4670" xr:uid="{19C051BB-0A13-4FD2-857C-61D06DB88406}"/>
    <cellStyle name="Millares 179 6 2" xfId="16734" xr:uid="{A03B1B2E-1D37-4474-A3A1-32AC87AC969C}"/>
    <cellStyle name="Millares 179 7" xfId="7646" xr:uid="{16E323A4-B928-44C6-B618-06782995DE51}"/>
    <cellStyle name="Millares 179 7 2" xfId="19710" xr:uid="{ECDA53AE-FAD0-452D-B306-1AC57E1C3CB3}"/>
    <cellStyle name="Millares 179 8" xfId="10621" xr:uid="{822D9A49-26A2-47F0-906E-38461F2A0162}"/>
    <cellStyle name="Millares 179 8 2" xfId="22685" xr:uid="{592E6E3B-9289-4FC9-AE2E-90D19CD0676A}"/>
    <cellStyle name="Millares 179 9" xfId="13758" xr:uid="{9E7D7DFF-A5D3-4F1E-9998-29696091EDAC}"/>
    <cellStyle name="Millares 18" xfId="352" xr:uid="{00000000-0005-0000-0000-000085010000}"/>
    <cellStyle name="Millares 18 2" xfId="717" xr:uid="{00000000-0005-0000-0000-000086010000}"/>
    <cellStyle name="Millares 180" xfId="1677" xr:uid="{C706FE30-753C-4233-9796-4CF9CFB56D63}"/>
    <cellStyle name="Millares 180 2" xfId="2278" xr:uid="{A3E79DC0-022A-4E96-AB30-75D20F8FD346}"/>
    <cellStyle name="Millares 180 2 2" xfId="3153" xr:uid="{04274A27-E1D2-42CA-880C-B6C15EF2477E}"/>
    <cellStyle name="Millares 180 2 2 2" xfId="6129" xr:uid="{703C6DBA-527B-4154-AA09-EED609DBD451}"/>
    <cellStyle name="Millares 180 2 2 2 2" xfId="18193" xr:uid="{9648BB08-0ABE-4391-9736-B32F63EA0A4B}"/>
    <cellStyle name="Millares 180 2 2 3" xfId="9105" xr:uid="{C194AA57-554A-40D7-B049-B0D7B9099CF4}"/>
    <cellStyle name="Millares 180 2 2 3 2" xfId="21169" xr:uid="{7CD4B9BC-0CC0-4C53-89C9-7F598310A8E8}"/>
    <cellStyle name="Millares 180 2 2 4" xfId="12080" xr:uid="{213CB7BB-2291-4895-95AE-35189BE4A8A0}"/>
    <cellStyle name="Millares 180 2 2 4 2" xfId="24144" xr:uid="{128AD449-CC9E-477F-B30F-DB8527D62621}"/>
    <cellStyle name="Millares 180 2 2 5" xfId="15217" xr:uid="{883BA731-9C18-4425-A98C-2FEB7BEE0E38}"/>
    <cellStyle name="Millares 180 2 3" xfId="4027" xr:uid="{82D440E2-41DF-4FCB-A3C5-518565840794}"/>
    <cellStyle name="Millares 180 2 3 2" xfId="7003" xr:uid="{36E8546E-7BE5-45DF-AEF5-0DADB8ACF2B0}"/>
    <cellStyle name="Millares 180 2 3 2 2" xfId="19067" xr:uid="{A05EBE17-33B9-4EE0-B1B5-60D5BAEE1863}"/>
    <cellStyle name="Millares 180 2 3 3" xfId="9979" xr:uid="{5728A448-BB8C-46D3-ABC6-0256D536282F}"/>
    <cellStyle name="Millares 180 2 3 3 2" xfId="22043" xr:uid="{3742A040-9157-4006-897D-B0A97AED0001}"/>
    <cellStyle name="Millares 180 2 3 4" xfId="12954" xr:uid="{9DEF0AC4-B024-4467-8DC8-1F56C0EFC93E}"/>
    <cellStyle name="Millares 180 2 3 4 2" xfId="25018" xr:uid="{3449D0F2-072C-4D7B-995B-44C3C5FE9623}"/>
    <cellStyle name="Millares 180 2 3 5" xfId="16091" xr:uid="{D43D8C44-2736-456F-8606-7F5F68813748}"/>
    <cellStyle name="Millares 180 2 4" xfId="5254" xr:uid="{3581BD21-F102-4030-88A7-08A7F2219E47}"/>
    <cellStyle name="Millares 180 2 4 2" xfId="17318" xr:uid="{807C841A-EAD5-4DE8-B8A3-B723B3C4F648}"/>
    <cellStyle name="Millares 180 2 5" xfId="8230" xr:uid="{D494D6C1-EB59-4B2A-B1BF-EC3BDCD632B9}"/>
    <cellStyle name="Millares 180 2 5 2" xfId="20294" xr:uid="{D8D81FA8-0BF9-4E81-B375-BA25A28FC582}"/>
    <cellStyle name="Millares 180 2 6" xfId="11205" xr:uid="{DFC8D808-ACEF-4736-8E3C-F43CE5824884}"/>
    <cellStyle name="Millares 180 2 6 2" xfId="23269" xr:uid="{DC4A117C-49C4-454F-AB97-803EF95BD438}"/>
    <cellStyle name="Millares 180 2 7" xfId="14342" xr:uid="{7C48FB26-8135-4245-A9A6-21856BA7BE2D}"/>
    <cellStyle name="Millares 180 3" xfId="1987" xr:uid="{3E645C80-8700-4BBF-90F6-6A72D9FB2AC2}"/>
    <cellStyle name="Millares 180 3 2" xfId="2862" xr:uid="{B7101DAB-9274-48E9-B2A4-DCDAA836F6BA}"/>
    <cellStyle name="Millares 180 3 2 2" xfId="5838" xr:uid="{A1B51F45-5A66-4C50-BED6-C9DD594158A5}"/>
    <cellStyle name="Millares 180 3 2 2 2" xfId="17902" xr:uid="{94DAEA6F-8095-4307-966B-8D12710ADDFF}"/>
    <cellStyle name="Millares 180 3 2 3" xfId="8814" xr:uid="{E3AAB8EE-A48B-4A3F-8F73-97543975A478}"/>
    <cellStyle name="Millares 180 3 2 3 2" xfId="20878" xr:uid="{4D424079-0046-4059-BF77-DABCDBF4E762}"/>
    <cellStyle name="Millares 180 3 2 4" xfId="11789" xr:uid="{02D6E267-76C0-4F9F-8D5B-FEFD5DD5BA86}"/>
    <cellStyle name="Millares 180 3 2 4 2" xfId="23853" xr:uid="{06766F1B-ABBC-4ADA-98D3-B3C7DA49D351}"/>
    <cellStyle name="Millares 180 3 2 5" xfId="14926" xr:uid="{674F5BC4-0BA7-47F4-ACE1-31D69D9FFDA0}"/>
    <cellStyle name="Millares 180 3 3" xfId="3736" xr:uid="{C49E6AD7-632A-43BA-BC4D-B72F3DBF3ADB}"/>
    <cellStyle name="Millares 180 3 3 2" xfId="6712" xr:uid="{E2055C00-C6A2-4114-8C76-ADD32FEE6E78}"/>
    <cellStyle name="Millares 180 3 3 2 2" xfId="18776" xr:uid="{4195582C-CFBB-4AA3-8D6F-B3B1528A1559}"/>
    <cellStyle name="Millares 180 3 3 3" xfId="9688" xr:uid="{4EC75CFC-99EB-4302-AE87-5946F65FB4D8}"/>
    <cellStyle name="Millares 180 3 3 3 2" xfId="21752" xr:uid="{5003DB1A-F9CF-4907-92B6-7B4C91521E21}"/>
    <cellStyle name="Millares 180 3 3 4" xfId="12663" xr:uid="{F4FB847C-A1A4-4224-8B16-C1D58D02DCA1}"/>
    <cellStyle name="Millares 180 3 3 4 2" xfId="24727" xr:uid="{D83B3C46-3AD1-46B5-BCCB-4AB012FA1D02}"/>
    <cellStyle name="Millares 180 3 3 5" xfId="15800" xr:uid="{B3320A35-CBDF-4B30-8FBE-85A562D444BD}"/>
    <cellStyle name="Millares 180 3 4" xfId="4963" xr:uid="{0BC27ABD-1FD4-4709-AD6F-3D89C79D4AEF}"/>
    <cellStyle name="Millares 180 3 4 2" xfId="17027" xr:uid="{57A19665-458C-4A5F-94B1-42939B5AFBDF}"/>
    <cellStyle name="Millares 180 3 5" xfId="7939" xr:uid="{523A8E54-496C-47D6-9060-F67FA38ECAE0}"/>
    <cellStyle name="Millares 180 3 5 2" xfId="20003" xr:uid="{A52B85B4-F86F-4E35-9EAF-5F552CB5C9AA}"/>
    <cellStyle name="Millares 180 3 6" xfId="10914" xr:uid="{48136479-D045-4930-BE3A-5F3226007510}"/>
    <cellStyle name="Millares 180 3 6 2" xfId="22978" xr:uid="{E9A8BD44-61AE-450C-91E7-57478D02D43C}"/>
    <cellStyle name="Millares 180 3 7" xfId="14051" xr:uid="{96B90F1E-9277-45A6-823E-D55A5B539CBA}"/>
    <cellStyle name="Millares 180 4" xfId="2570" xr:uid="{DCEBBEAA-792D-4CF8-BB3F-0F1D06EB5EA2}"/>
    <cellStyle name="Millares 180 4 2" xfId="5546" xr:uid="{76D7AA3B-0C2D-4F06-8B25-817C716512DF}"/>
    <cellStyle name="Millares 180 4 2 2" xfId="17610" xr:uid="{981B8A53-C2B1-44F0-8BDA-12F2E8D9F668}"/>
    <cellStyle name="Millares 180 4 3" xfId="8522" xr:uid="{3474E22D-228C-464B-BDAC-B832F81A31E8}"/>
    <cellStyle name="Millares 180 4 3 2" xfId="20586" xr:uid="{695716B4-2D1B-4DF4-A3FF-EBA91F002830}"/>
    <cellStyle name="Millares 180 4 4" xfId="11497" xr:uid="{327AA1D1-5FEE-478A-B5F7-95D5067DA37F}"/>
    <cellStyle name="Millares 180 4 4 2" xfId="23561" xr:uid="{9808B992-9C3E-4296-AB4A-5DA9A738A543}"/>
    <cellStyle name="Millares 180 4 5" xfId="14634" xr:uid="{808E0C39-7E29-494A-B748-196A661B36B4}"/>
    <cellStyle name="Millares 180 5" xfId="3444" xr:uid="{7A97B774-2A7E-480A-AF56-6D611B8540DB}"/>
    <cellStyle name="Millares 180 5 2" xfId="6420" xr:uid="{CED6C713-9A11-4207-839E-C41C5210B2CC}"/>
    <cellStyle name="Millares 180 5 2 2" xfId="18484" xr:uid="{F5F2A2E7-C1A7-46F6-A2EB-CD40E67F1B3D}"/>
    <cellStyle name="Millares 180 5 3" xfId="9396" xr:uid="{C390356D-50F2-444D-88F6-FCE176393373}"/>
    <cellStyle name="Millares 180 5 3 2" xfId="21460" xr:uid="{DE4E0B52-D898-4D35-91A8-FF147851A997}"/>
    <cellStyle name="Millares 180 5 4" xfId="12371" xr:uid="{771969C1-22F8-4B86-96BD-B1A1AFAF83C6}"/>
    <cellStyle name="Millares 180 5 4 2" xfId="24435" xr:uid="{15AE342A-539B-4015-BFAD-8B24CE879AF2}"/>
    <cellStyle name="Millares 180 5 5" xfId="15508" xr:uid="{44A0B722-600B-45CC-9E86-F72665875C09}"/>
    <cellStyle name="Millares 180 6" xfId="4671" xr:uid="{C5E4F385-C451-4C70-A559-871925FAA624}"/>
    <cellStyle name="Millares 180 6 2" xfId="16735" xr:uid="{FA2E7B43-D7B6-4D47-9C11-9776EB203B80}"/>
    <cellStyle name="Millares 180 7" xfId="7647" xr:uid="{F24D61CE-F9E0-49BE-859B-ABC4FD23DC7B}"/>
    <cellStyle name="Millares 180 7 2" xfId="19711" xr:uid="{4CDB9F4E-959A-4868-A63F-68926F69C51F}"/>
    <cellStyle name="Millares 180 8" xfId="10622" xr:uid="{287C67CF-384C-4D03-8544-2CC55445AC5B}"/>
    <cellStyle name="Millares 180 8 2" xfId="22686" xr:uid="{678DE420-1839-4F67-B32E-4CFDAD12ED39}"/>
    <cellStyle name="Millares 180 9" xfId="13759" xr:uid="{330AEB01-BAFB-4367-9657-53D178174FD1}"/>
    <cellStyle name="Millares 181" xfId="1678" xr:uid="{DB19C530-FB8B-40B7-8B13-CC659453B89B}"/>
    <cellStyle name="Millares 181 2" xfId="2279" xr:uid="{8667A6A2-EED7-471F-B333-1A61B73D89EB}"/>
    <cellStyle name="Millares 181 2 2" xfId="3154" xr:uid="{0AA9D431-BA81-4D74-8DF0-DE352DF91592}"/>
    <cellStyle name="Millares 181 2 2 2" xfId="6130" xr:uid="{892A50D9-3CCF-4210-83CE-C5B1845393D8}"/>
    <cellStyle name="Millares 181 2 2 2 2" xfId="18194" xr:uid="{70F114AF-E9AD-46E0-9161-9A3417965512}"/>
    <cellStyle name="Millares 181 2 2 3" xfId="9106" xr:uid="{A59C78DE-EAEC-4807-BCE0-6A667320EA89}"/>
    <cellStyle name="Millares 181 2 2 3 2" xfId="21170" xr:uid="{200FECF6-F4D1-4E4E-8127-FC1608671250}"/>
    <cellStyle name="Millares 181 2 2 4" xfId="12081" xr:uid="{ABD75968-7380-46E4-83A4-A2807ED11EBC}"/>
    <cellStyle name="Millares 181 2 2 4 2" xfId="24145" xr:uid="{DAB87082-60EE-4B18-903D-52313A289C73}"/>
    <cellStyle name="Millares 181 2 2 5" xfId="15218" xr:uid="{B1145DC2-1A6A-4D76-8CB4-2267AD36F100}"/>
    <cellStyle name="Millares 181 2 3" xfId="4028" xr:uid="{FCDBBC42-59B9-4D04-AAEF-8DA711C979AB}"/>
    <cellStyle name="Millares 181 2 3 2" xfId="7004" xr:uid="{EF078343-5628-41A3-A9E5-60901410DED0}"/>
    <cellStyle name="Millares 181 2 3 2 2" xfId="19068" xr:uid="{419694EB-E57A-4883-8828-76FA66EDC4EC}"/>
    <cellStyle name="Millares 181 2 3 3" xfId="9980" xr:uid="{7F610F70-BDA4-442B-9192-9CEC879727AA}"/>
    <cellStyle name="Millares 181 2 3 3 2" xfId="22044" xr:uid="{E4A0C81B-7512-4A90-877E-028711DAD1EF}"/>
    <cellStyle name="Millares 181 2 3 4" xfId="12955" xr:uid="{28AAB303-30C5-4D80-B318-64FB6F5E2762}"/>
    <cellStyle name="Millares 181 2 3 4 2" xfId="25019" xr:uid="{E583AA77-4E33-4CB6-BADD-71DCA7FACC4D}"/>
    <cellStyle name="Millares 181 2 3 5" xfId="16092" xr:uid="{4675E1E5-172E-4917-B7F0-76E1DEC1A1BA}"/>
    <cellStyle name="Millares 181 2 4" xfId="5255" xr:uid="{E88088C2-EFA2-484A-A795-A2AA148940E3}"/>
    <cellStyle name="Millares 181 2 4 2" xfId="17319" xr:uid="{863832F4-90CC-4D83-9474-4E6512808D5E}"/>
    <cellStyle name="Millares 181 2 5" xfId="8231" xr:uid="{4DBD9C0F-BB9D-4710-87A6-72C02D0E4756}"/>
    <cellStyle name="Millares 181 2 5 2" xfId="20295" xr:uid="{5D9815EE-4C2B-4AF7-9D70-809B7CDCF5B7}"/>
    <cellStyle name="Millares 181 2 6" xfId="11206" xr:uid="{AC764728-09FD-471D-8E42-42586241FC51}"/>
    <cellStyle name="Millares 181 2 6 2" xfId="23270" xr:uid="{8E330E07-1C53-4068-8B04-A3EFFD3D131F}"/>
    <cellStyle name="Millares 181 2 7" xfId="14343" xr:uid="{188E9B20-6B68-4076-9BFF-F1BA3C6FC0D0}"/>
    <cellStyle name="Millares 181 3" xfId="1988" xr:uid="{DE3FEFC3-939A-4FA8-8F71-DFABC8356D1E}"/>
    <cellStyle name="Millares 181 3 2" xfId="2863" xr:uid="{BB9181AC-A0C9-46DA-B2AB-14B3D07330A2}"/>
    <cellStyle name="Millares 181 3 2 2" xfId="5839" xr:uid="{54974405-129F-41E0-8DE1-66D5CE3D8045}"/>
    <cellStyle name="Millares 181 3 2 2 2" xfId="17903" xr:uid="{E1C07811-E0F6-4E48-A66E-E54B18F9289C}"/>
    <cellStyle name="Millares 181 3 2 3" xfId="8815" xr:uid="{98271A8A-35FA-4C28-B491-B540E8DB0EAD}"/>
    <cellStyle name="Millares 181 3 2 3 2" xfId="20879" xr:uid="{2069FF02-0723-489B-A1B7-C597D0960B71}"/>
    <cellStyle name="Millares 181 3 2 4" xfId="11790" xr:uid="{E252E4AC-3B60-466F-9A64-3255BFCF62ED}"/>
    <cellStyle name="Millares 181 3 2 4 2" xfId="23854" xr:uid="{9617588F-8BC6-4A05-AC2B-1F62512D3CDB}"/>
    <cellStyle name="Millares 181 3 2 5" xfId="14927" xr:uid="{93645247-4059-4BE4-A50C-5C39111A62F2}"/>
    <cellStyle name="Millares 181 3 3" xfId="3737" xr:uid="{3F24C87D-C0A4-4A08-85C9-8A96BC45A8B3}"/>
    <cellStyle name="Millares 181 3 3 2" xfId="6713" xr:uid="{A37545AC-80FA-480D-B740-EB24C43ECC3D}"/>
    <cellStyle name="Millares 181 3 3 2 2" xfId="18777" xr:uid="{677F2B18-5DB6-49F3-BE0D-77C539747875}"/>
    <cellStyle name="Millares 181 3 3 3" xfId="9689" xr:uid="{C76E9102-EBA8-40CD-9DB5-FB4FC33E66A9}"/>
    <cellStyle name="Millares 181 3 3 3 2" xfId="21753" xr:uid="{92DD2985-7477-4676-9F92-729C5395E511}"/>
    <cellStyle name="Millares 181 3 3 4" xfId="12664" xr:uid="{A1D0BDF0-EE82-4FA0-B29D-A15BFE733C98}"/>
    <cellStyle name="Millares 181 3 3 4 2" xfId="24728" xr:uid="{F97D9D7B-07B8-4FAF-8750-3BD58341FEDC}"/>
    <cellStyle name="Millares 181 3 3 5" xfId="15801" xr:uid="{F2466673-E4E2-489B-AFA7-47CE216D40B1}"/>
    <cellStyle name="Millares 181 3 4" xfId="4964" xr:uid="{A6AF76AC-735E-48EE-BE5E-89485597BBFA}"/>
    <cellStyle name="Millares 181 3 4 2" xfId="17028" xr:uid="{101C138E-B75B-46AE-8162-C3DFB5924AEE}"/>
    <cellStyle name="Millares 181 3 5" xfId="7940" xr:uid="{8B165BAA-A937-4C3E-A4FE-063F88366FAF}"/>
    <cellStyle name="Millares 181 3 5 2" xfId="20004" xr:uid="{CC4CAACD-F422-4144-B38C-0BB08054AA4E}"/>
    <cellStyle name="Millares 181 3 6" xfId="10915" xr:uid="{2FC602FC-7689-41C9-A762-292AC0D80C6D}"/>
    <cellStyle name="Millares 181 3 6 2" xfId="22979" xr:uid="{78F78160-036C-47E1-8715-EE211123DB47}"/>
    <cellStyle name="Millares 181 3 7" xfId="14052" xr:uid="{F03E7727-26A1-45CC-A00A-2FAEF71D0844}"/>
    <cellStyle name="Millares 181 4" xfId="2571" xr:uid="{D6A73EC8-4257-436C-8338-DA2CD2775FCC}"/>
    <cellStyle name="Millares 181 4 2" xfId="5547" xr:uid="{A9689205-F956-4CE3-BC5E-199DEDA9E5D5}"/>
    <cellStyle name="Millares 181 4 2 2" xfId="17611" xr:uid="{D34B0EC5-E03F-45FA-B783-F083FAC96B02}"/>
    <cellStyle name="Millares 181 4 3" xfId="8523" xr:uid="{A4536508-52D9-4EDE-9F66-7C3C474A93C3}"/>
    <cellStyle name="Millares 181 4 3 2" xfId="20587" xr:uid="{0B22D572-C761-4AE7-A26B-24142618CBAD}"/>
    <cellStyle name="Millares 181 4 4" xfId="11498" xr:uid="{5D45301B-E4EA-4BE7-BF77-2CDB38E9DD57}"/>
    <cellStyle name="Millares 181 4 4 2" xfId="23562" xr:uid="{7194C7EB-D988-4870-811B-3F20B55B483D}"/>
    <cellStyle name="Millares 181 4 5" xfId="14635" xr:uid="{EFFABC79-32A9-46D4-93C7-0DFE96245C4A}"/>
    <cellStyle name="Millares 181 5" xfId="3445" xr:uid="{BDF8B46E-EE97-4DE6-AB56-B8CB29F99E1D}"/>
    <cellStyle name="Millares 181 5 2" xfId="6421" xr:uid="{678396FB-51F9-4A10-8CA2-F8B4B44ADED4}"/>
    <cellStyle name="Millares 181 5 2 2" xfId="18485" xr:uid="{36510CB7-A17F-418A-92FB-590671193D79}"/>
    <cellStyle name="Millares 181 5 3" xfId="9397" xr:uid="{68959066-74FA-4719-9080-8BC1A8851C2B}"/>
    <cellStyle name="Millares 181 5 3 2" xfId="21461" xr:uid="{4F2887C5-4423-4547-B046-DD848491E031}"/>
    <cellStyle name="Millares 181 5 4" xfId="12372" xr:uid="{40464744-0EC9-40D6-A774-358C74C2DD8F}"/>
    <cellStyle name="Millares 181 5 4 2" xfId="24436" xr:uid="{58B2C918-2E3A-4FF2-A69C-31F56093DEC2}"/>
    <cellStyle name="Millares 181 5 5" xfId="15509" xr:uid="{8883A113-0AC4-4CAD-BFB4-0D82F17BCCAB}"/>
    <cellStyle name="Millares 181 6" xfId="4672" xr:uid="{1C53F251-099F-4979-BCE9-7FC93D0A113D}"/>
    <cellStyle name="Millares 181 6 2" xfId="16736" xr:uid="{45A5C4A8-905F-4568-AE2D-BAAE3CA1EDDE}"/>
    <cellStyle name="Millares 181 7" xfId="7648" xr:uid="{6006A839-4ED9-404D-BDC6-ECD9F50840D7}"/>
    <cellStyle name="Millares 181 7 2" xfId="19712" xr:uid="{C4025639-88F7-424B-848C-9ECA4F665ADD}"/>
    <cellStyle name="Millares 181 8" xfId="10623" xr:uid="{74314048-F235-4214-9CA8-1EB25812FBC3}"/>
    <cellStyle name="Millares 181 8 2" xfId="22687" xr:uid="{2549B810-A08B-4E28-B50E-AEB83D36060B}"/>
    <cellStyle name="Millares 181 9" xfId="13760" xr:uid="{61A34CCF-6E74-4BF3-9B2F-183F6F226ABA}"/>
    <cellStyle name="Millares 182" xfId="1679" xr:uid="{418B9961-3A23-4001-A17F-E2E7E057CB43}"/>
    <cellStyle name="Millares 182 2" xfId="2280" xr:uid="{B33952F8-3416-4794-91A4-D2AAFA6CF09D}"/>
    <cellStyle name="Millares 182 2 2" xfId="3155" xr:uid="{8960DF3B-442D-4A1E-8A67-D622906357F0}"/>
    <cellStyle name="Millares 182 2 2 2" xfId="6131" xr:uid="{361F952E-9F05-4837-A96F-E17445DDCA2B}"/>
    <cellStyle name="Millares 182 2 2 2 2" xfId="18195" xr:uid="{831D4633-55A8-47D3-8B6E-93F54963F224}"/>
    <cellStyle name="Millares 182 2 2 3" xfId="9107" xr:uid="{E2540085-803E-4E57-B9CE-4812208639B3}"/>
    <cellStyle name="Millares 182 2 2 3 2" xfId="21171" xr:uid="{086CF746-42E4-4A6A-A296-AD790D235A03}"/>
    <cellStyle name="Millares 182 2 2 4" xfId="12082" xr:uid="{4473A820-166D-4F41-9692-0CC1C597513E}"/>
    <cellStyle name="Millares 182 2 2 4 2" xfId="24146" xr:uid="{E1C779CE-C569-4A73-A536-959EB3DD008B}"/>
    <cellStyle name="Millares 182 2 2 5" xfId="15219" xr:uid="{E4D6E650-9753-4BF0-B9B9-20E6E85752F2}"/>
    <cellStyle name="Millares 182 2 3" xfId="4029" xr:uid="{5D4FD74F-2553-4E0D-AE1E-1EDCBFC4C96A}"/>
    <cellStyle name="Millares 182 2 3 2" xfId="7005" xr:uid="{B39CBC01-6C6B-4A3C-B0A1-3ECB54915C3E}"/>
    <cellStyle name="Millares 182 2 3 2 2" xfId="19069" xr:uid="{55A93C54-CB07-47D3-BA09-EE47D699D2EA}"/>
    <cellStyle name="Millares 182 2 3 3" xfId="9981" xr:uid="{647D117B-0F6F-4FC2-907D-7BDEDBAF99DD}"/>
    <cellStyle name="Millares 182 2 3 3 2" xfId="22045" xr:uid="{A73EA428-CD52-40F4-BBF0-08A88D6141AF}"/>
    <cellStyle name="Millares 182 2 3 4" xfId="12956" xr:uid="{A720BE1B-5064-4E50-BC2D-E78DBDB3772B}"/>
    <cellStyle name="Millares 182 2 3 4 2" xfId="25020" xr:uid="{B3FCFA2F-5C22-46EE-9E58-E0CA37B1F7B0}"/>
    <cellStyle name="Millares 182 2 3 5" xfId="16093" xr:uid="{81DDAC18-E747-41F6-B40A-938312D611FE}"/>
    <cellStyle name="Millares 182 2 4" xfId="5256" xr:uid="{E9F92641-A69B-4050-B06F-BD4B1DEBA332}"/>
    <cellStyle name="Millares 182 2 4 2" xfId="17320" xr:uid="{256678F6-7DC5-4404-8156-4BC3999F122A}"/>
    <cellStyle name="Millares 182 2 5" xfId="8232" xr:uid="{D17EE6AF-560D-4251-8356-5172BA7335F6}"/>
    <cellStyle name="Millares 182 2 5 2" xfId="20296" xr:uid="{A0F848BB-1714-4690-B213-FE93805B9D6C}"/>
    <cellStyle name="Millares 182 2 6" xfId="11207" xr:uid="{4CC2F66D-BF3B-450E-B1EF-A941D5B9FB80}"/>
    <cellStyle name="Millares 182 2 6 2" xfId="23271" xr:uid="{54EA4BEA-71BA-4420-970A-91D0E86AB885}"/>
    <cellStyle name="Millares 182 2 7" xfId="14344" xr:uid="{BE322C32-A4E7-43F4-870F-69428E904C9F}"/>
    <cellStyle name="Millares 182 3" xfId="1989" xr:uid="{DF0260C4-EDF1-42EB-B0E4-6DD1939AC7B4}"/>
    <cellStyle name="Millares 182 3 2" xfId="2864" xr:uid="{D47584D6-0323-4E59-AC66-497AE02096FF}"/>
    <cellStyle name="Millares 182 3 2 2" xfId="5840" xr:uid="{65E43BEA-6E1B-4CE8-A164-7F0A070EE5F4}"/>
    <cellStyle name="Millares 182 3 2 2 2" xfId="17904" xr:uid="{2B9071DA-77E1-420B-845F-B5FB817EB115}"/>
    <cellStyle name="Millares 182 3 2 3" xfId="8816" xr:uid="{F2204D43-5570-45C0-A3B5-2672A50AE22A}"/>
    <cellStyle name="Millares 182 3 2 3 2" xfId="20880" xr:uid="{49E5DFE6-5AF9-4829-B5CD-14A353A5CFBE}"/>
    <cellStyle name="Millares 182 3 2 4" xfId="11791" xr:uid="{8D7FBD41-AB22-4828-A43D-26E58D04F76C}"/>
    <cellStyle name="Millares 182 3 2 4 2" xfId="23855" xr:uid="{2759B23D-FE0C-4171-936B-BFCBD5CF1D3F}"/>
    <cellStyle name="Millares 182 3 2 5" xfId="14928" xr:uid="{AC41734B-4B16-4B46-9DE6-144704EDCE9B}"/>
    <cellStyle name="Millares 182 3 3" xfId="3738" xr:uid="{68F7F0A1-286D-49A0-8AEB-00E48E13B186}"/>
    <cellStyle name="Millares 182 3 3 2" xfId="6714" xr:uid="{290B28BB-671B-44AE-8E26-0ED9B70A33DA}"/>
    <cellStyle name="Millares 182 3 3 2 2" xfId="18778" xr:uid="{DF868EDA-42E3-4817-8614-9378CC30528C}"/>
    <cellStyle name="Millares 182 3 3 3" xfId="9690" xr:uid="{E4AF308B-35E5-4B7B-8E93-D47C798D4E0D}"/>
    <cellStyle name="Millares 182 3 3 3 2" xfId="21754" xr:uid="{270E67A8-1EA1-4B3B-A035-646635FB5C14}"/>
    <cellStyle name="Millares 182 3 3 4" xfId="12665" xr:uid="{9CD7BA1F-59F2-4179-9E55-3B9BABAC6437}"/>
    <cellStyle name="Millares 182 3 3 4 2" xfId="24729" xr:uid="{B8928A89-37F0-40FE-9A8C-D7223FEB52FE}"/>
    <cellStyle name="Millares 182 3 3 5" xfId="15802" xr:uid="{1528575B-EA30-45CF-8098-2D8129FC406B}"/>
    <cellStyle name="Millares 182 3 4" xfId="4965" xr:uid="{B716505E-9304-4045-8F06-8173A5E2F4FA}"/>
    <cellStyle name="Millares 182 3 4 2" xfId="17029" xr:uid="{944B595B-DD8C-4FB3-8209-3353531673C0}"/>
    <cellStyle name="Millares 182 3 5" xfId="7941" xr:uid="{535B7CCB-9B85-48B0-A93A-FB46D7F6A94C}"/>
    <cellStyle name="Millares 182 3 5 2" xfId="20005" xr:uid="{9A9F9936-A33C-4EE6-B0F6-5840989A8EB1}"/>
    <cellStyle name="Millares 182 3 6" xfId="10916" xr:uid="{85FD9F5C-973A-4C3B-B89C-C3955D920310}"/>
    <cellStyle name="Millares 182 3 6 2" xfId="22980" xr:uid="{2B905711-5612-4093-BFE1-E329EB5DAF60}"/>
    <cellStyle name="Millares 182 3 7" xfId="14053" xr:uid="{C4B31A3E-6B73-4D4E-B18B-B287C23C9D3B}"/>
    <cellStyle name="Millares 182 4" xfId="2572" xr:uid="{DE32F744-9E38-4B33-B4E4-9C575825AB93}"/>
    <cellStyle name="Millares 182 4 2" xfId="5548" xr:uid="{7674B2DB-EA92-4EAF-869A-5D6094A451C7}"/>
    <cellStyle name="Millares 182 4 2 2" xfId="17612" xr:uid="{1286C156-04F3-42C1-8BC3-28C5BB7151B3}"/>
    <cellStyle name="Millares 182 4 3" xfId="8524" xr:uid="{B25CB6F5-AD33-4F89-8203-06078FE9B209}"/>
    <cellStyle name="Millares 182 4 3 2" xfId="20588" xr:uid="{4C667AD2-130C-4688-B230-01EF5D69559E}"/>
    <cellStyle name="Millares 182 4 4" xfId="11499" xr:uid="{3A83ABE4-056A-4BA4-9F13-F20906477606}"/>
    <cellStyle name="Millares 182 4 4 2" xfId="23563" xr:uid="{8CDBCDCE-400E-4CE9-9ED2-1FF2ACB811C1}"/>
    <cellStyle name="Millares 182 4 5" xfId="14636" xr:uid="{FFC972AC-494E-4878-9D8E-232020927A31}"/>
    <cellStyle name="Millares 182 5" xfId="3446" xr:uid="{8940FBAD-AB2F-48E1-A6BB-52EB19BFD2F3}"/>
    <cellStyle name="Millares 182 5 2" xfId="6422" xr:uid="{F50F7F33-E7A1-4437-A09A-DB719E4B3C7F}"/>
    <cellStyle name="Millares 182 5 2 2" xfId="18486" xr:uid="{08EA129A-4F63-45D7-AD8C-34FB8BC9E1FD}"/>
    <cellStyle name="Millares 182 5 3" xfId="9398" xr:uid="{D8D191A1-7DFA-49D8-B80E-06D780C6369B}"/>
    <cellStyle name="Millares 182 5 3 2" xfId="21462" xr:uid="{2A6EB6EB-2DEA-4E8E-95F5-95470DF9163E}"/>
    <cellStyle name="Millares 182 5 4" xfId="12373" xr:uid="{2A3E5780-7FB0-450B-8706-DF30E11076C8}"/>
    <cellStyle name="Millares 182 5 4 2" xfId="24437" xr:uid="{7AF94406-F32A-4335-A657-13C4CB468DB2}"/>
    <cellStyle name="Millares 182 5 5" xfId="15510" xr:uid="{9D5E96AD-FB69-461E-8EED-E0A766258374}"/>
    <cellStyle name="Millares 182 6" xfId="4673" xr:uid="{C1312059-85D4-4A2D-8DAF-8825A1877E29}"/>
    <cellStyle name="Millares 182 6 2" xfId="16737" xr:uid="{487F4019-9628-4F73-9970-7A1A9BB26AC5}"/>
    <cellStyle name="Millares 182 7" xfId="7649" xr:uid="{5EE7EDF5-084E-43B7-A049-BB376AA5EEF5}"/>
    <cellStyle name="Millares 182 7 2" xfId="19713" xr:uid="{90D1D38E-3C3D-400F-BEDB-9B4B916B376D}"/>
    <cellStyle name="Millares 182 8" xfId="10624" xr:uid="{4625F2FC-AD70-4BA0-981B-D4F4F6246DCE}"/>
    <cellStyle name="Millares 182 8 2" xfId="22688" xr:uid="{7537368B-90D8-4403-BB9E-F4234AD1245E}"/>
    <cellStyle name="Millares 182 9" xfId="13761" xr:uid="{8FC0C976-9BBC-4378-911E-9AC3C2D2A2F5}"/>
    <cellStyle name="Millares 183" xfId="1680" xr:uid="{9E717FD7-752A-4812-BC40-2443C9ACF80F}"/>
    <cellStyle name="Millares 183 2" xfId="2281" xr:uid="{5CC8EAF1-4254-461D-9E31-BD00011A11C3}"/>
    <cellStyle name="Millares 183 2 2" xfId="3156" xr:uid="{41983759-70C6-4B33-93D0-CDF3BDD90E5E}"/>
    <cellStyle name="Millares 183 2 2 2" xfId="6132" xr:uid="{6DABC7A0-8792-4E06-99D1-F486CBBF314B}"/>
    <cellStyle name="Millares 183 2 2 2 2" xfId="18196" xr:uid="{94B321F2-126F-40AE-A587-40C785D2866F}"/>
    <cellStyle name="Millares 183 2 2 3" xfId="9108" xr:uid="{45976C70-0343-419E-B431-CBCFDB2C749E}"/>
    <cellStyle name="Millares 183 2 2 3 2" xfId="21172" xr:uid="{90D51523-12C8-4E99-82A5-C654BEC40F40}"/>
    <cellStyle name="Millares 183 2 2 4" xfId="12083" xr:uid="{A6838621-F13F-4AF7-8CA1-44E9E727FF1D}"/>
    <cellStyle name="Millares 183 2 2 4 2" xfId="24147" xr:uid="{7B68C85B-EB8C-41FB-A947-B6ABFC6272AE}"/>
    <cellStyle name="Millares 183 2 2 5" xfId="15220" xr:uid="{8582F130-9C83-42B7-B5D4-EA550D1DE188}"/>
    <cellStyle name="Millares 183 2 3" xfId="4030" xr:uid="{9E1155C2-2B77-4ECF-8C8C-914B568B34A0}"/>
    <cellStyle name="Millares 183 2 3 2" xfId="7006" xr:uid="{D5D7DBE9-A1F5-4A8E-ACB0-B0BC970577B0}"/>
    <cellStyle name="Millares 183 2 3 2 2" xfId="19070" xr:uid="{022C730C-11E5-4FA4-B9C7-3EDC2A85708A}"/>
    <cellStyle name="Millares 183 2 3 3" xfId="9982" xr:uid="{BDDE5715-BC3C-4728-A135-B2172F440D64}"/>
    <cellStyle name="Millares 183 2 3 3 2" xfId="22046" xr:uid="{E830DC5C-714B-4A28-83A4-ED40BACA1339}"/>
    <cellStyle name="Millares 183 2 3 4" xfId="12957" xr:uid="{762026F8-3EDE-480D-BF12-441A05C3FCBD}"/>
    <cellStyle name="Millares 183 2 3 4 2" xfId="25021" xr:uid="{46D3FE6A-59D8-48C6-B823-DDE794760977}"/>
    <cellStyle name="Millares 183 2 3 5" xfId="16094" xr:uid="{58B491A4-3729-48D3-A48A-E00E30919F6B}"/>
    <cellStyle name="Millares 183 2 4" xfId="5257" xr:uid="{F9F6C45B-689D-47E6-A5C2-1CDA7ED3F549}"/>
    <cellStyle name="Millares 183 2 4 2" xfId="17321" xr:uid="{2C6249F8-04E4-43D3-8B92-33BCFA3A9A73}"/>
    <cellStyle name="Millares 183 2 5" xfId="8233" xr:uid="{89685362-BEEA-4374-B057-9AE1D9AADB5F}"/>
    <cellStyle name="Millares 183 2 5 2" xfId="20297" xr:uid="{45D83DD7-E5AB-4A51-9062-0ADD9A689977}"/>
    <cellStyle name="Millares 183 2 6" xfId="11208" xr:uid="{F1418B2C-CCCC-45B9-8030-75891C2A8CFB}"/>
    <cellStyle name="Millares 183 2 6 2" xfId="23272" xr:uid="{DE493DF8-4473-47B1-BEDD-9018AAB71AB6}"/>
    <cellStyle name="Millares 183 2 7" xfId="14345" xr:uid="{8702B3E5-8011-4040-8CDB-B8FB18099DE7}"/>
    <cellStyle name="Millares 183 3" xfId="1990" xr:uid="{791A133F-5373-4FD2-B97E-D80B9275ACFB}"/>
    <cellStyle name="Millares 183 3 2" xfId="2865" xr:uid="{86B5C99D-B22F-4C5B-844D-7B88F7185C4F}"/>
    <cellStyle name="Millares 183 3 2 2" xfId="5841" xr:uid="{5B04A2AA-6D92-47EC-9238-74F3BD9323D1}"/>
    <cellStyle name="Millares 183 3 2 2 2" xfId="17905" xr:uid="{ECD66C65-8B2E-4DBB-963E-1A08D67C8C4E}"/>
    <cellStyle name="Millares 183 3 2 3" xfId="8817" xr:uid="{A374C0CA-EDE1-4A25-BBDB-5EC28BEF20A8}"/>
    <cellStyle name="Millares 183 3 2 3 2" xfId="20881" xr:uid="{6A00C4E5-EE30-4208-880A-CFAD7EA6816C}"/>
    <cellStyle name="Millares 183 3 2 4" xfId="11792" xr:uid="{1562A8FD-5572-4C66-8795-392A750E1EAD}"/>
    <cellStyle name="Millares 183 3 2 4 2" xfId="23856" xr:uid="{E4C2A739-1A13-4A79-B925-600D8D2ED20B}"/>
    <cellStyle name="Millares 183 3 2 5" xfId="14929" xr:uid="{42D27471-34E5-45DB-BEE6-CAB921DF4C0C}"/>
    <cellStyle name="Millares 183 3 3" xfId="3739" xr:uid="{24B70835-870D-4892-A573-6587BCB16807}"/>
    <cellStyle name="Millares 183 3 3 2" xfId="6715" xr:uid="{1BAFFBBC-2BB9-4700-8404-1CF35E83624E}"/>
    <cellStyle name="Millares 183 3 3 2 2" xfId="18779" xr:uid="{29608150-2507-404B-BCF3-3E2D1BDFCDDF}"/>
    <cellStyle name="Millares 183 3 3 3" xfId="9691" xr:uid="{A4961F1C-A4D3-45F5-A9EB-857944CFF54D}"/>
    <cellStyle name="Millares 183 3 3 3 2" xfId="21755" xr:uid="{1E5F1B6A-F38C-4372-A3ED-B581736AD75D}"/>
    <cellStyle name="Millares 183 3 3 4" xfId="12666" xr:uid="{7BA99BE5-F615-42C0-AD54-0EDCD0EDA61B}"/>
    <cellStyle name="Millares 183 3 3 4 2" xfId="24730" xr:uid="{AADA8255-6B27-4F64-9802-C83894B2F745}"/>
    <cellStyle name="Millares 183 3 3 5" xfId="15803" xr:uid="{7F6F5656-B61E-4123-8AAF-1435661388B7}"/>
    <cellStyle name="Millares 183 3 4" xfId="4966" xr:uid="{0C902C32-D259-49BC-A34B-39CD2A66A3FC}"/>
    <cellStyle name="Millares 183 3 4 2" xfId="17030" xr:uid="{83A885CB-01D1-4721-B13D-023425B797AC}"/>
    <cellStyle name="Millares 183 3 5" xfId="7942" xr:uid="{2F4861B5-9BEA-46EF-B466-976FFD2BE5EA}"/>
    <cellStyle name="Millares 183 3 5 2" xfId="20006" xr:uid="{18B86373-DAC2-4586-86C7-73635ACDAAD4}"/>
    <cellStyle name="Millares 183 3 6" xfId="10917" xr:uid="{EC858095-207E-40FB-91D7-82DD7D5D14E4}"/>
    <cellStyle name="Millares 183 3 6 2" xfId="22981" xr:uid="{03864401-1D5C-405E-8A6D-D2F95DA313D7}"/>
    <cellStyle name="Millares 183 3 7" xfId="14054" xr:uid="{B71FF3DE-B9AD-49B4-8606-0E3105773A2C}"/>
    <cellStyle name="Millares 183 4" xfId="2573" xr:uid="{C01DAF28-A5F0-4CCD-843E-FE99EB866139}"/>
    <cellStyle name="Millares 183 4 2" xfId="5549" xr:uid="{EDA74859-0C83-400C-9443-5DD8345886D7}"/>
    <cellStyle name="Millares 183 4 2 2" xfId="17613" xr:uid="{F42F5C92-2814-462D-B28F-2605AD9D263D}"/>
    <cellStyle name="Millares 183 4 3" xfId="8525" xr:uid="{8E9FF60E-9E88-4E46-B6D7-DDB217EEF64B}"/>
    <cellStyle name="Millares 183 4 3 2" xfId="20589" xr:uid="{DBC6C436-6576-47A2-BF39-D5D2C6010EC6}"/>
    <cellStyle name="Millares 183 4 4" xfId="11500" xr:uid="{83F39493-1EA3-4898-88A7-CC4555FB5AE2}"/>
    <cellStyle name="Millares 183 4 4 2" xfId="23564" xr:uid="{5608C6D1-0EC6-4859-8D2C-B1B36270AB7B}"/>
    <cellStyle name="Millares 183 4 5" xfId="14637" xr:uid="{2DD65729-9DFE-4161-9541-3CB49A59FA90}"/>
    <cellStyle name="Millares 183 5" xfId="3447" xr:uid="{6391FA08-84E1-4EEF-8D83-A28761A59D45}"/>
    <cellStyle name="Millares 183 5 2" xfId="6423" xr:uid="{30BFA345-48CB-48EE-A299-37856CE6DB92}"/>
    <cellStyle name="Millares 183 5 2 2" xfId="18487" xr:uid="{14AA13D8-C009-4C97-8213-77BCAFD43932}"/>
    <cellStyle name="Millares 183 5 3" xfId="9399" xr:uid="{DA99CEA3-EE47-467C-AB59-65CF1F00C180}"/>
    <cellStyle name="Millares 183 5 3 2" xfId="21463" xr:uid="{FE0D8D73-A019-493A-9BD9-1443578223AA}"/>
    <cellStyle name="Millares 183 5 4" xfId="12374" xr:uid="{D4650B24-7C52-4D08-AF7D-E9A43053C2F4}"/>
    <cellStyle name="Millares 183 5 4 2" xfId="24438" xr:uid="{05C21473-D925-4336-A0CB-C6AE57D5AAFD}"/>
    <cellStyle name="Millares 183 5 5" xfId="15511" xr:uid="{EA960205-09E6-4EEF-89EB-C0763CE9F3A3}"/>
    <cellStyle name="Millares 183 6" xfId="4674" xr:uid="{A538C4A2-851F-45EB-B076-1E5A1757FA81}"/>
    <cellStyle name="Millares 183 6 2" xfId="16738" xr:uid="{6D981468-BDF6-42EA-A9AC-6607BE24BB9B}"/>
    <cellStyle name="Millares 183 7" xfId="7650" xr:uid="{6809AE5E-DED0-40CE-A67F-6E8756FC4CAD}"/>
    <cellStyle name="Millares 183 7 2" xfId="19714" xr:uid="{96B4D9FD-C1F4-4624-9EF4-57A2CDEBD286}"/>
    <cellStyle name="Millares 183 8" xfId="10625" xr:uid="{7E8271C5-FF86-4C9B-927A-D1B09BF14648}"/>
    <cellStyle name="Millares 183 8 2" xfId="22689" xr:uid="{C81344BD-AB91-4589-9B2C-8BD06941E8BC}"/>
    <cellStyle name="Millares 183 9" xfId="13762" xr:uid="{977DE2CE-D17A-45C4-9CFD-33812D3B7A42}"/>
    <cellStyle name="Millares 184" xfId="1681" xr:uid="{D4762424-D719-46A4-9619-A8D8E787FF7B}"/>
    <cellStyle name="Millares 184 2" xfId="2282" xr:uid="{72A316D7-66D7-4254-BD53-51E0763EF77E}"/>
    <cellStyle name="Millares 184 2 2" xfId="3157" xr:uid="{DD15EFE8-875D-4EA4-B157-E4AA28D36C13}"/>
    <cellStyle name="Millares 184 2 2 2" xfId="6133" xr:uid="{79A188A8-C107-4B64-85C4-DED5F7FE8574}"/>
    <cellStyle name="Millares 184 2 2 2 2" xfId="18197" xr:uid="{755E6E1D-613E-4194-A0AD-5DD22A92A06C}"/>
    <cellStyle name="Millares 184 2 2 3" xfId="9109" xr:uid="{D2446FFF-5D3F-4AFC-B47E-08365753ADE9}"/>
    <cellStyle name="Millares 184 2 2 3 2" xfId="21173" xr:uid="{40EB34FF-43BD-4D76-9679-7CB247B05C8C}"/>
    <cellStyle name="Millares 184 2 2 4" xfId="12084" xr:uid="{9F25DA90-175B-4609-8C80-8EF2EF7082B7}"/>
    <cellStyle name="Millares 184 2 2 4 2" xfId="24148" xr:uid="{B5648C6E-5365-4FEC-9C11-A451147A71E0}"/>
    <cellStyle name="Millares 184 2 2 5" xfId="15221" xr:uid="{E40BA4DC-D071-4454-BAE2-BEC2EA47272F}"/>
    <cellStyle name="Millares 184 2 3" xfId="4031" xr:uid="{6B6D6BB5-7999-4928-8409-B418C1EAB303}"/>
    <cellStyle name="Millares 184 2 3 2" xfId="7007" xr:uid="{CD576A77-9889-418A-AF74-41BEFB20E7FA}"/>
    <cellStyle name="Millares 184 2 3 2 2" xfId="19071" xr:uid="{B596CE8E-1FAA-43C9-A2BD-637A43BBEE7A}"/>
    <cellStyle name="Millares 184 2 3 3" xfId="9983" xr:uid="{DB993BCF-C527-4DE3-837B-D9D43EA49AA3}"/>
    <cellStyle name="Millares 184 2 3 3 2" xfId="22047" xr:uid="{C55590DE-69AA-4787-9B5C-7DDA6FDA8F3C}"/>
    <cellStyle name="Millares 184 2 3 4" xfId="12958" xr:uid="{917DBE5E-2692-4C14-BB20-5152B90C70DD}"/>
    <cellStyle name="Millares 184 2 3 4 2" xfId="25022" xr:uid="{F7ED9263-27AA-4018-A4A1-D08A212635AD}"/>
    <cellStyle name="Millares 184 2 3 5" xfId="16095" xr:uid="{56B2239D-8A06-4E40-9EB7-6DBA92C1C0EA}"/>
    <cellStyle name="Millares 184 2 4" xfId="5258" xr:uid="{AA388887-B720-4122-BC5A-3A5C8DDE15F8}"/>
    <cellStyle name="Millares 184 2 4 2" xfId="17322" xr:uid="{B82349E9-BF84-4C39-8103-1E560A90C630}"/>
    <cellStyle name="Millares 184 2 5" xfId="8234" xr:uid="{845FF80C-B48E-43CF-9FCA-43E5E92D6056}"/>
    <cellStyle name="Millares 184 2 5 2" xfId="20298" xr:uid="{074E0E9D-9EEC-4C8C-B8B0-437CE27E6A45}"/>
    <cellStyle name="Millares 184 2 6" xfId="11209" xr:uid="{85B80194-84DC-4821-94A5-9BB8B73297F8}"/>
    <cellStyle name="Millares 184 2 6 2" xfId="23273" xr:uid="{4814A675-8343-49FE-AF32-569360FFBAD1}"/>
    <cellStyle name="Millares 184 2 7" xfId="14346" xr:uid="{A741000E-7EBB-47C5-99C9-B2621E0628E2}"/>
    <cellStyle name="Millares 184 3" xfId="1991" xr:uid="{1AB4E59F-4B63-46BB-BEBB-3BC48BFFC00B}"/>
    <cellStyle name="Millares 184 3 2" xfId="2866" xr:uid="{A4B35C2C-B750-4843-970A-4E456284CDE1}"/>
    <cellStyle name="Millares 184 3 2 2" xfId="5842" xr:uid="{B431E6F6-AF22-488D-9B53-1A453BD50582}"/>
    <cellStyle name="Millares 184 3 2 2 2" xfId="17906" xr:uid="{E0B46D4E-EE87-49F0-904B-6D1C22BE9273}"/>
    <cellStyle name="Millares 184 3 2 3" xfId="8818" xr:uid="{BE1EEBFE-18A5-4A31-AA11-C8CE2574CA26}"/>
    <cellStyle name="Millares 184 3 2 3 2" xfId="20882" xr:uid="{082176AB-F2FD-4FEE-83DC-7CA178807FCF}"/>
    <cellStyle name="Millares 184 3 2 4" xfId="11793" xr:uid="{C4D9456A-36DA-4250-BF24-49ED317F9BC4}"/>
    <cellStyle name="Millares 184 3 2 4 2" xfId="23857" xr:uid="{F92636ED-EE0B-4CD4-A04F-435501464C36}"/>
    <cellStyle name="Millares 184 3 2 5" xfId="14930" xr:uid="{4C910035-CF79-4E38-A5A7-22B034D0551F}"/>
    <cellStyle name="Millares 184 3 3" xfId="3740" xr:uid="{1ABAB138-7124-4F30-B7E6-64C80D7A0E4A}"/>
    <cellStyle name="Millares 184 3 3 2" xfId="6716" xr:uid="{E8847163-EBD3-4831-B8E0-0B138A90D916}"/>
    <cellStyle name="Millares 184 3 3 2 2" xfId="18780" xr:uid="{6EF98C08-C88E-4B2B-B750-252DD70A554B}"/>
    <cellStyle name="Millares 184 3 3 3" xfId="9692" xr:uid="{B2AD3C2D-B0F6-4690-9EB7-11F7707EE613}"/>
    <cellStyle name="Millares 184 3 3 3 2" xfId="21756" xr:uid="{D33910A7-1D53-48C2-8C93-3412CD5A49AC}"/>
    <cellStyle name="Millares 184 3 3 4" xfId="12667" xr:uid="{85293D4C-9025-42A0-A1C2-806DF185E857}"/>
    <cellStyle name="Millares 184 3 3 4 2" xfId="24731" xr:uid="{9728AA88-876A-42C4-9E71-E2417A86C22A}"/>
    <cellStyle name="Millares 184 3 3 5" xfId="15804" xr:uid="{2F444A0B-4F86-4E1A-ADDF-669C96FE4A6C}"/>
    <cellStyle name="Millares 184 3 4" xfId="4967" xr:uid="{0501248C-504D-4065-A6EB-89949F681A59}"/>
    <cellStyle name="Millares 184 3 4 2" xfId="17031" xr:uid="{788C9560-4D02-48BF-BB8C-72CDD5CA197A}"/>
    <cellStyle name="Millares 184 3 5" xfId="7943" xr:uid="{7C50C237-4434-4F4C-B6E4-301C6AE87210}"/>
    <cellStyle name="Millares 184 3 5 2" xfId="20007" xr:uid="{9B316E5A-0268-47EA-8869-881EF4530028}"/>
    <cellStyle name="Millares 184 3 6" xfId="10918" xr:uid="{D1D10EDE-E68E-45CD-9D64-38D7CBA7449B}"/>
    <cellStyle name="Millares 184 3 6 2" xfId="22982" xr:uid="{BCB8CF5E-4909-4785-A452-80688170F3A0}"/>
    <cellStyle name="Millares 184 3 7" xfId="14055" xr:uid="{65D5BE70-0146-4E30-A948-7213F17AAEB4}"/>
    <cellStyle name="Millares 184 4" xfId="2574" xr:uid="{DEA6ECD4-4F7C-4BD4-B68D-09FA05D54A39}"/>
    <cellStyle name="Millares 184 4 2" xfId="5550" xr:uid="{06A9551D-2412-40A6-9E86-8AE0BB1C4B0D}"/>
    <cellStyle name="Millares 184 4 2 2" xfId="17614" xr:uid="{1222CF74-DD0A-4AC7-B2CB-A31D1DE63FBD}"/>
    <cellStyle name="Millares 184 4 3" xfId="8526" xr:uid="{F06AE279-2DBB-44FC-966B-E26EC5F63B83}"/>
    <cellStyle name="Millares 184 4 3 2" xfId="20590" xr:uid="{A97D7782-B481-4C5D-A617-20E8E11A161C}"/>
    <cellStyle name="Millares 184 4 4" xfId="11501" xr:uid="{805B3C63-712D-48E2-B13D-51FB8ECB9A98}"/>
    <cellStyle name="Millares 184 4 4 2" xfId="23565" xr:uid="{FB4048C8-81DE-4962-B184-F20252A289CB}"/>
    <cellStyle name="Millares 184 4 5" xfId="14638" xr:uid="{33F2646F-9EF7-4E23-BB01-E6ED6E59D5A2}"/>
    <cellStyle name="Millares 184 5" xfId="3448" xr:uid="{F9D32098-EAE2-4FDF-B6AC-1C8EC32FB6D2}"/>
    <cellStyle name="Millares 184 5 2" xfId="6424" xr:uid="{5EBB8049-DFE6-4F83-8084-3C167C15517B}"/>
    <cellStyle name="Millares 184 5 2 2" xfId="18488" xr:uid="{E9647240-0E5B-4A72-A953-1D123C92B219}"/>
    <cellStyle name="Millares 184 5 3" xfId="9400" xr:uid="{FAAE1909-BB9F-4E5D-941E-1A676D060218}"/>
    <cellStyle name="Millares 184 5 3 2" xfId="21464" xr:uid="{9EDA3239-5232-4152-98E3-87B6A184E049}"/>
    <cellStyle name="Millares 184 5 4" xfId="12375" xr:uid="{626EE9EA-1D43-4C03-A0D9-E5197A265C69}"/>
    <cellStyle name="Millares 184 5 4 2" xfId="24439" xr:uid="{4BA2670A-DBFF-4136-8E7F-8971D10C6992}"/>
    <cellStyle name="Millares 184 5 5" xfId="15512" xr:uid="{F44EED0C-40EA-4F3A-B832-C52DD71BB1C9}"/>
    <cellStyle name="Millares 184 6" xfId="4675" xr:uid="{AC330517-7611-4DC4-9DC8-3AD46EAE52F5}"/>
    <cellStyle name="Millares 184 6 2" xfId="16739" xr:uid="{A037471A-B2B7-49D4-BB25-9A77DDE4354D}"/>
    <cellStyle name="Millares 184 7" xfId="7651" xr:uid="{5853F02C-AA5A-4BCA-8309-D94C9564FD6F}"/>
    <cellStyle name="Millares 184 7 2" xfId="19715" xr:uid="{1E3597A2-DD32-4802-AFDD-BE0374EBC49D}"/>
    <cellStyle name="Millares 184 8" xfId="10626" xr:uid="{A159AD93-517B-41CD-88D3-7BEDC5287419}"/>
    <cellStyle name="Millares 184 8 2" xfId="22690" xr:uid="{4E46D31C-7C18-41DA-986C-A8AE0E245DAE}"/>
    <cellStyle name="Millares 184 9" xfId="13763" xr:uid="{D882527D-3B88-480C-94C9-465AF50C9E31}"/>
    <cellStyle name="Millares 185" xfId="1682" xr:uid="{95226BAF-1D55-4F26-94CF-D838FA1BE407}"/>
    <cellStyle name="Millares 185 2" xfId="2283" xr:uid="{B9C535C4-E07C-49F2-B744-B2990731D24F}"/>
    <cellStyle name="Millares 185 2 2" xfId="3158" xr:uid="{2F7D3D21-1EE0-47A2-8D1F-6B3A8939C603}"/>
    <cellStyle name="Millares 185 2 2 2" xfId="6134" xr:uid="{66470C9A-8D38-4E6F-81F3-26D3A3C72D9A}"/>
    <cellStyle name="Millares 185 2 2 2 2" xfId="18198" xr:uid="{BC4F9E18-4631-4E6C-A497-FA23F9DA8A4C}"/>
    <cellStyle name="Millares 185 2 2 3" xfId="9110" xr:uid="{D7D53BD6-D7B6-4C46-9810-D89AFA242A80}"/>
    <cellStyle name="Millares 185 2 2 3 2" xfId="21174" xr:uid="{CB27A46E-1EA8-49F0-9EFF-7624268566CA}"/>
    <cellStyle name="Millares 185 2 2 4" xfId="12085" xr:uid="{2DA03925-50DD-412F-9DDC-D158A8386566}"/>
    <cellStyle name="Millares 185 2 2 4 2" xfId="24149" xr:uid="{355F11BE-5684-4192-A3D0-98CB99E6503F}"/>
    <cellStyle name="Millares 185 2 2 5" xfId="15222" xr:uid="{648012C6-12A7-46BE-9714-86606D55E3A1}"/>
    <cellStyle name="Millares 185 2 3" xfId="4032" xr:uid="{B7349D96-F14B-4D85-9177-6CA84DB9DBB2}"/>
    <cellStyle name="Millares 185 2 3 2" xfId="7008" xr:uid="{DC33FBCB-77DD-488F-9F44-45C60646B033}"/>
    <cellStyle name="Millares 185 2 3 2 2" xfId="19072" xr:uid="{37D6A01E-4FF7-4420-8F73-27CCF2240910}"/>
    <cellStyle name="Millares 185 2 3 3" xfId="9984" xr:uid="{D9F8E0E5-DABD-4206-AEE4-6F28C9FD810C}"/>
    <cellStyle name="Millares 185 2 3 3 2" xfId="22048" xr:uid="{4CE5897E-3607-48E6-9990-9691EB49B52B}"/>
    <cellStyle name="Millares 185 2 3 4" xfId="12959" xr:uid="{3E795A3E-3155-4C8F-AD9C-BD24E1D8BC95}"/>
    <cellStyle name="Millares 185 2 3 4 2" xfId="25023" xr:uid="{08AC1F53-486C-4319-A2A8-318258EFDDE8}"/>
    <cellStyle name="Millares 185 2 3 5" xfId="16096" xr:uid="{D0C4012C-5F89-4087-A6E4-344F207DE766}"/>
    <cellStyle name="Millares 185 2 4" xfId="5259" xr:uid="{46AE9B19-DEAE-4337-8AED-B3DF93414EAB}"/>
    <cellStyle name="Millares 185 2 4 2" xfId="17323" xr:uid="{D53639C5-497E-4107-84B7-229D658BC4F7}"/>
    <cellStyle name="Millares 185 2 5" xfId="8235" xr:uid="{101C8AE1-55AC-483A-A807-FE144477F950}"/>
    <cellStyle name="Millares 185 2 5 2" xfId="20299" xr:uid="{FB7A4CAA-3101-41E8-9686-C18A031E002B}"/>
    <cellStyle name="Millares 185 2 6" xfId="11210" xr:uid="{A0A2AD5F-8D5A-4015-B332-75FA86F05CD9}"/>
    <cellStyle name="Millares 185 2 6 2" xfId="23274" xr:uid="{275037AD-C41A-4841-8D7C-8AD997358901}"/>
    <cellStyle name="Millares 185 2 7" xfId="14347" xr:uid="{3A712CAA-2E52-4C9F-A3A7-DC128F048ABA}"/>
    <cellStyle name="Millares 185 3" xfId="1992" xr:uid="{FFB75CB3-8409-4866-86B2-543C98C11B31}"/>
    <cellStyle name="Millares 185 3 2" xfId="2867" xr:uid="{B9720BEC-DF69-4C5E-B892-443CD960B9EF}"/>
    <cellStyle name="Millares 185 3 2 2" xfId="5843" xr:uid="{4747DE2A-B932-4C89-99AF-B45023363EAE}"/>
    <cellStyle name="Millares 185 3 2 2 2" xfId="17907" xr:uid="{722A8B2F-C8F3-4DEA-AA93-67B2279746EC}"/>
    <cellStyle name="Millares 185 3 2 3" xfId="8819" xr:uid="{35F77585-556A-40A4-8ED6-5A49AE074E43}"/>
    <cellStyle name="Millares 185 3 2 3 2" xfId="20883" xr:uid="{5F507851-E6EC-4CA2-B6B7-1B8AEF932BCC}"/>
    <cellStyle name="Millares 185 3 2 4" xfId="11794" xr:uid="{97AE20F3-B46E-4BF3-890B-78CB12C86735}"/>
    <cellStyle name="Millares 185 3 2 4 2" xfId="23858" xr:uid="{042BA240-85A2-4DB4-B812-2BED0AB307DB}"/>
    <cellStyle name="Millares 185 3 2 5" xfId="14931" xr:uid="{5DA173E8-5246-4C9B-890C-CC7863BEE18E}"/>
    <cellStyle name="Millares 185 3 3" xfId="3741" xr:uid="{2C30E522-E229-4ADA-8A92-60B2C5F660B6}"/>
    <cellStyle name="Millares 185 3 3 2" xfId="6717" xr:uid="{50DC93CC-6223-48A4-81A2-1685BB002081}"/>
    <cellStyle name="Millares 185 3 3 2 2" xfId="18781" xr:uid="{A7BC5714-CA89-4B5C-ABF6-AB4D01566E7F}"/>
    <cellStyle name="Millares 185 3 3 3" xfId="9693" xr:uid="{092CE39E-F720-4008-BAC0-2816F01458F1}"/>
    <cellStyle name="Millares 185 3 3 3 2" xfId="21757" xr:uid="{48B6A8A8-55D5-4B51-B393-65BD8832EDB6}"/>
    <cellStyle name="Millares 185 3 3 4" xfId="12668" xr:uid="{11529F68-8AA7-4F42-A4C3-03676D4161C7}"/>
    <cellStyle name="Millares 185 3 3 4 2" xfId="24732" xr:uid="{74E94E04-3F06-4845-998E-9B8B2E5202B0}"/>
    <cellStyle name="Millares 185 3 3 5" xfId="15805" xr:uid="{3D1A8B8F-97A6-4C5C-9641-9DB2A3489406}"/>
    <cellStyle name="Millares 185 3 4" xfId="4968" xr:uid="{F59DA683-F0C3-4805-BE39-5CDEE991DD86}"/>
    <cellStyle name="Millares 185 3 4 2" xfId="17032" xr:uid="{1F8BD3B7-3F4C-459A-ACD5-36AD13C5E4D7}"/>
    <cellStyle name="Millares 185 3 5" xfId="7944" xr:uid="{68D7A9BA-B980-4DF8-835A-2D12383B7DA0}"/>
    <cellStyle name="Millares 185 3 5 2" xfId="20008" xr:uid="{C58743FF-8081-41C7-8D2F-CDBA322F2499}"/>
    <cellStyle name="Millares 185 3 6" xfId="10919" xr:uid="{9FA02327-77D2-4C1E-B4BF-A8D4FB286BF2}"/>
    <cellStyle name="Millares 185 3 6 2" xfId="22983" xr:uid="{76907C34-B35E-4D66-B9D4-38352810E858}"/>
    <cellStyle name="Millares 185 3 7" xfId="14056" xr:uid="{BFB0C8B4-1A56-4169-B060-ABECB79FBAF6}"/>
    <cellStyle name="Millares 185 4" xfId="2575" xr:uid="{C493155A-474E-407E-B6DD-FE7B57DD3EF3}"/>
    <cellStyle name="Millares 185 4 2" xfId="5551" xr:uid="{404D168E-E39C-48AC-8B7F-FF2E577D16E2}"/>
    <cellStyle name="Millares 185 4 2 2" xfId="17615" xr:uid="{E64CFAD1-4DEE-40F4-9CF9-4274E07823A5}"/>
    <cellStyle name="Millares 185 4 3" xfId="8527" xr:uid="{A403FE9E-8FE8-41E0-B5E1-6C2CE6DD0035}"/>
    <cellStyle name="Millares 185 4 3 2" xfId="20591" xr:uid="{CB4C6426-60C0-44E8-950B-34D888F89B42}"/>
    <cellStyle name="Millares 185 4 4" xfId="11502" xr:uid="{7F6EC01A-95A8-41BA-8ACF-73A634A76E9D}"/>
    <cellStyle name="Millares 185 4 4 2" xfId="23566" xr:uid="{9B78FA58-C0D1-449A-BC50-FC5D9682A4DF}"/>
    <cellStyle name="Millares 185 4 5" xfId="14639" xr:uid="{F1E73177-D526-4CDB-BBBF-4E9890731C3F}"/>
    <cellStyle name="Millares 185 5" xfId="3449" xr:uid="{E70305CC-4A69-4FE3-92A9-12BB84C1C8BF}"/>
    <cellStyle name="Millares 185 5 2" xfId="6425" xr:uid="{D1C396C0-E3AE-4523-B86B-3DF02AD4381B}"/>
    <cellStyle name="Millares 185 5 2 2" xfId="18489" xr:uid="{547FDC97-308F-4156-A887-A376C3E9D914}"/>
    <cellStyle name="Millares 185 5 3" xfId="9401" xr:uid="{B05DF4DC-3986-4AC5-8D6B-833E6E4FCD43}"/>
    <cellStyle name="Millares 185 5 3 2" xfId="21465" xr:uid="{D9A603BA-18B2-447B-A70D-BD70E1B8C23D}"/>
    <cellStyle name="Millares 185 5 4" xfId="12376" xr:uid="{BC3C7F6E-9344-4148-863F-9DE5210DD47A}"/>
    <cellStyle name="Millares 185 5 4 2" xfId="24440" xr:uid="{C5453691-2D61-4AE5-BD8D-1B8A9F3DD0DC}"/>
    <cellStyle name="Millares 185 5 5" xfId="15513" xr:uid="{8D40D73F-46FE-4727-823B-346C4E358120}"/>
    <cellStyle name="Millares 185 6" xfId="4676" xr:uid="{29E08B53-1BD9-4805-8BEF-6E7ADA86B693}"/>
    <cellStyle name="Millares 185 6 2" xfId="16740" xr:uid="{22F9166F-8E5C-4416-AE38-8F080D3E0357}"/>
    <cellStyle name="Millares 185 7" xfId="7652" xr:uid="{BA05551B-73E9-4C07-BB22-1DC56886F67B}"/>
    <cellStyle name="Millares 185 7 2" xfId="19716" xr:uid="{5656038D-4C8C-45D1-8BED-76508DBC8D43}"/>
    <cellStyle name="Millares 185 8" xfId="10627" xr:uid="{CF114003-AE7F-4695-AD15-93821953C6B4}"/>
    <cellStyle name="Millares 185 8 2" xfId="22691" xr:uid="{45A3EDB9-7F34-4255-BA2A-E5AEF69B7DBD}"/>
    <cellStyle name="Millares 185 9" xfId="13764" xr:uid="{6CC60760-3FD1-4983-BDC6-942318A25654}"/>
    <cellStyle name="Millares 186" xfId="1683" xr:uid="{89CE178C-7397-4C73-ABBC-E04BBD6D9A4A}"/>
    <cellStyle name="Millares 186 2" xfId="2284" xr:uid="{DCC653CF-5746-43D4-BE7F-CDCC2B41B0CA}"/>
    <cellStyle name="Millares 186 2 2" xfId="3159" xr:uid="{E1FE5FB8-003A-42FC-9E47-6E533596AC01}"/>
    <cellStyle name="Millares 186 2 2 2" xfId="6135" xr:uid="{DAA44315-DF94-47C0-B936-B643E39C8934}"/>
    <cellStyle name="Millares 186 2 2 2 2" xfId="18199" xr:uid="{DB6A1577-AF88-426D-A38C-6D627CE7A3CC}"/>
    <cellStyle name="Millares 186 2 2 3" xfId="9111" xr:uid="{8955EA7B-B6D8-479E-8016-26CAEC1AE88D}"/>
    <cellStyle name="Millares 186 2 2 3 2" xfId="21175" xr:uid="{5B9C6AC0-C6C4-480C-B926-097D6D58A9FD}"/>
    <cellStyle name="Millares 186 2 2 4" xfId="12086" xr:uid="{DC10C96C-D2D7-4697-A47D-A635A508A798}"/>
    <cellStyle name="Millares 186 2 2 4 2" xfId="24150" xr:uid="{E41FE915-288A-4CCC-857F-03FBD09E8D5A}"/>
    <cellStyle name="Millares 186 2 2 5" xfId="15223" xr:uid="{55AA7B32-2FD8-409D-9A12-A2B9EB0E8D7C}"/>
    <cellStyle name="Millares 186 2 3" xfId="4033" xr:uid="{36F4ED08-7776-4974-BB48-4DB3E696515A}"/>
    <cellStyle name="Millares 186 2 3 2" xfId="7009" xr:uid="{F00A636D-D229-433C-BF00-3006C1CD7AB6}"/>
    <cellStyle name="Millares 186 2 3 2 2" xfId="19073" xr:uid="{241B3517-1FF2-4AD0-868D-21FFAAD8B11A}"/>
    <cellStyle name="Millares 186 2 3 3" xfId="9985" xr:uid="{5854ADF8-CADD-4460-B4A7-4218FC8ACC61}"/>
    <cellStyle name="Millares 186 2 3 3 2" xfId="22049" xr:uid="{F324705F-DDED-40B7-B5CC-E6130A3EF0B8}"/>
    <cellStyle name="Millares 186 2 3 4" xfId="12960" xr:uid="{703653DC-7ECD-4995-806F-3EDFC2ED147C}"/>
    <cellStyle name="Millares 186 2 3 4 2" xfId="25024" xr:uid="{BCB47DF3-C8C0-4B08-870F-DA74C0B9D084}"/>
    <cellStyle name="Millares 186 2 3 5" xfId="16097" xr:uid="{5879A61C-5F38-4FBC-8E7E-77BD867B2C14}"/>
    <cellStyle name="Millares 186 2 4" xfId="5260" xr:uid="{4861FCC9-BD8C-4E78-94AD-9F603AEEDA9A}"/>
    <cellStyle name="Millares 186 2 4 2" xfId="17324" xr:uid="{40AD8AE7-EF44-4F32-9290-FAE3B39EC4E4}"/>
    <cellStyle name="Millares 186 2 5" xfId="8236" xr:uid="{60E7FC51-1FE4-4958-AEFC-7B68350DF2CA}"/>
    <cellStyle name="Millares 186 2 5 2" xfId="20300" xr:uid="{77FE1E8C-E825-4DDD-A5DF-3D188B6F9313}"/>
    <cellStyle name="Millares 186 2 6" xfId="11211" xr:uid="{292E0EFF-54D7-4AA3-9D2C-69A83CAF6B22}"/>
    <cellStyle name="Millares 186 2 6 2" xfId="23275" xr:uid="{84CF3E5D-3A9C-4CC7-9144-F97ED3C7E879}"/>
    <cellStyle name="Millares 186 2 7" xfId="14348" xr:uid="{0805135B-D89F-4DF1-8D17-0BEB1D6867BB}"/>
    <cellStyle name="Millares 186 3" xfId="1993" xr:uid="{64F0EEFB-3364-45BD-ABB0-7C04BEFADE9B}"/>
    <cellStyle name="Millares 186 3 2" xfId="2868" xr:uid="{EB7ED451-E673-4795-A980-AB4C2005A61D}"/>
    <cellStyle name="Millares 186 3 2 2" xfId="5844" xr:uid="{176E14BC-C190-4AD6-9649-B1EF9E4E25E3}"/>
    <cellStyle name="Millares 186 3 2 2 2" xfId="17908" xr:uid="{C9C24E9B-572B-4AE8-94F7-CC6845C28ACE}"/>
    <cellStyle name="Millares 186 3 2 3" xfId="8820" xr:uid="{239F7CDC-3134-4888-A994-6906EC8474B3}"/>
    <cellStyle name="Millares 186 3 2 3 2" xfId="20884" xr:uid="{C2915664-AE76-4098-BE9F-53B7267A377F}"/>
    <cellStyle name="Millares 186 3 2 4" xfId="11795" xr:uid="{B7329AF3-443F-4ACE-B993-F1A1DCFDDD2D}"/>
    <cellStyle name="Millares 186 3 2 4 2" xfId="23859" xr:uid="{18F78C47-A474-438F-B674-94AF05BD78E9}"/>
    <cellStyle name="Millares 186 3 2 5" xfId="14932" xr:uid="{0EADE022-1DAB-499A-8DD5-777F5028B137}"/>
    <cellStyle name="Millares 186 3 3" xfId="3742" xr:uid="{61300F7A-D1B9-40EF-9BF3-0A9C36A9A852}"/>
    <cellStyle name="Millares 186 3 3 2" xfId="6718" xr:uid="{BC103946-4341-4277-9BFC-B1B231C575BF}"/>
    <cellStyle name="Millares 186 3 3 2 2" xfId="18782" xr:uid="{61E390F7-46A5-497A-8BFC-8B5003C3AFD4}"/>
    <cellStyle name="Millares 186 3 3 3" xfId="9694" xr:uid="{58DED32C-DB13-4179-9E54-721895FFFE06}"/>
    <cellStyle name="Millares 186 3 3 3 2" xfId="21758" xr:uid="{80519EE5-BE52-40DA-B3FB-488A7CC23835}"/>
    <cellStyle name="Millares 186 3 3 4" xfId="12669" xr:uid="{8AD342DB-098D-4B1D-96A8-156FF2065E5E}"/>
    <cellStyle name="Millares 186 3 3 4 2" xfId="24733" xr:uid="{55739A15-8264-45A2-BD7E-0828A248F24E}"/>
    <cellStyle name="Millares 186 3 3 5" xfId="15806" xr:uid="{00626495-F9C6-46A1-B413-A02822FB8DBD}"/>
    <cellStyle name="Millares 186 3 4" xfId="4969" xr:uid="{5BC67227-2CE0-4001-AA26-59B0DDBC8444}"/>
    <cellStyle name="Millares 186 3 4 2" xfId="17033" xr:uid="{AFDF9509-6F3A-4ECE-A4AE-A7418AFEC190}"/>
    <cellStyle name="Millares 186 3 5" xfId="7945" xr:uid="{F7DB2B03-08CE-4329-B584-726BCD1CC903}"/>
    <cellStyle name="Millares 186 3 5 2" xfId="20009" xr:uid="{AE0FF1BC-0C82-4E54-94FE-E6818BAB2558}"/>
    <cellStyle name="Millares 186 3 6" xfId="10920" xr:uid="{648C8D9C-78AA-4225-B6FF-741E71C6B291}"/>
    <cellStyle name="Millares 186 3 6 2" xfId="22984" xr:uid="{4F85441D-A581-4D08-AA99-8420B4868F1F}"/>
    <cellStyle name="Millares 186 3 7" xfId="14057" xr:uid="{1C0F6182-0855-4E37-AD05-8226A922D35D}"/>
    <cellStyle name="Millares 186 4" xfId="2576" xr:uid="{4335D426-33A0-4C0A-8724-CB47204A7948}"/>
    <cellStyle name="Millares 186 4 2" xfId="5552" xr:uid="{586EE3E0-4AE9-49BD-849A-558B1F9376D3}"/>
    <cellStyle name="Millares 186 4 2 2" xfId="17616" xr:uid="{4147CB9D-CE7E-4377-86BD-8FA24AF37813}"/>
    <cellStyle name="Millares 186 4 3" xfId="8528" xr:uid="{8BE67B63-492C-4510-995E-EFD0C36BB5C5}"/>
    <cellStyle name="Millares 186 4 3 2" xfId="20592" xr:uid="{AD3BA6A2-95E1-4213-8142-2CF26FDB0AA0}"/>
    <cellStyle name="Millares 186 4 4" xfId="11503" xr:uid="{A4AA45CF-4386-4A01-B645-C512E7A2E886}"/>
    <cellStyle name="Millares 186 4 4 2" xfId="23567" xr:uid="{478A572D-51EA-4963-A99B-CB67DB7F05CB}"/>
    <cellStyle name="Millares 186 4 5" xfId="14640" xr:uid="{0C989564-0255-4622-ACF7-7B51D5316579}"/>
    <cellStyle name="Millares 186 5" xfId="3450" xr:uid="{919E45A3-4CD0-42AF-B993-9FFF6456DFA4}"/>
    <cellStyle name="Millares 186 5 2" xfId="6426" xr:uid="{2B20A23D-6E27-45CE-B29B-34A20830A2AC}"/>
    <cellStyle name="Millares 186 5 2 2" xfId="18490" xr:uid="{F3CA0259-E42C-4DC5-8A01-00EA9A31C5E5}"/>
    <cellStyle name="Millares 186 5 3" xfId="9402" xr:uid="{55EB23E6-351F-41EA-8F75-6AD03F79686C}"/>
    <cellStyle name="Millares 186 5 3 2" xfId="21466" xr:uid="{42A0423F-55FC-43C6-A930-5899D551DB6A}"/>
    <cellStyle name="Millares 186 5 4" xfId="12377" xr:uid="{82B0A0C2-1E7E-40F9-94DE-C2C3F99A4B9C}"/>
    <cellStyle name="Millares 186 5 4 2" xfId="24441" xr:uid="{313AA672-98B4-4D30-9156-B7EDD25B91D9}"/>
    <cellStyle name="Millares 186 5 5" xfId="15514" xr:uid="{0BD80C1D-63B5-4CF8-BFE4-7837519231C4}"/>
    <cellStyle name="Millares 186 6" xfId="4677" xr:uid="{412C5BB0-498A-46A3-81C3-F779735B2E36}"/>
    <cellStyle name="Millares 186 6 2" xfId="16741" xr:uid="{73E78712-601F-4D69-BCEB-C59D2A4D13DC}"/>
    <cellStyle name="Millares 186 7" xfId="7653" xr:uid="{943F9E51-73B5-4243-B423-66D81AA490BB}"/>
    <cellStyle name="Millares 186 7 2" xfId="19717" xr:uid="{C400BD33-12EE-4621-8E4C-ED0EEEDD8963}"/>
    <cellStyle name="Millares 186 8" xfId="10628" xr:uid="{EF93EA5E-858A-4CF1-9851-F318C8E428F9}"/>
    <cellStyle name="Millares 186 8 2" xfId="22692" xr:uid="{FDBCAB07-F907-4428-80B6-1BC1B7138FF8}"/>
    <cellStyle name="Millares 186 9" xfId="13765" xr:uid="{17AA0CC0-50E7-4D4F-B738-661E1BAD241E}"/>
    <cellStyle name="Millares 187" xfId="1684" xr:uid="{B0EA8524-A873-43CC-9B4C-E763883697C4}"/>
    <cellStyle name="Millares 187 2" xfId="2285" xr:uid="{7FE203BF-BBC1-414E-9C73-C05ADF4571CE}"/>
    <cellStyle name="Millares 187 2 2" xfId="3160" xr:uid="{A35F13D3-FF0C-43B8-9F99-D783417FCC84}"/>
    <cellStyle name="Millares 187 2 2 2" xfId="6136" xr:uid="{50D50C78-89E0-499F-8B82-5A11418123BB}"/>
    <cellStyle name="Millares 187 2 2 2 2" xfId="18200" xr:uid="{76402B0A-E9F8-4928-AD6A-E81E04EE518F}"/>
    <cellStyle name="Millares 187 2 2 3" xfId="9112" xr:uid="{3C307E00-5EB4-4987-ADE2-130B08A55C32}"/>
    <cellStyle name="Millares 187 2 2 3 2" xfId="21176" xr:uid="{E7E74851-012C-4573-AAEA-F9F8843D26DE}"/>
    <cellStyle name="Millares 187 2 2 4" xfId="12087" xr:uid="{532C43E1-4E6E-4827-8658-E485481F4DE9}"/>
    <cellStyle name="Millares 187 2 2 4 2" xfId="24151" xr:uid="{D44FDB8C-11B8-474B-8929-39189E3FB019}"/>
    <cellStyle name="Millares 187 2 2 5" xfId="15224" xr:uid="{0416C94E-0670-43AD-8CF0-91A319404B67}"/>
    <cellStyle name="Millares 187 2 3" xfId="4034" xr:uid="{FE91BCA8-AFF8-4EB9-B6BE-1471CE8A49FF}"/>
    <cellStyle name="Millares 187 2 3 2" xfId="7010" xr:uid="{230A037E-716B-4D63-A195-B5BA01320457}"/>
    <cellStyle name="Millares 187 2 3 2 2" xfId="19074" xr:uid="{2E441CA4-4312-46C4-B1DB-4723342A3CB7}"/>
    <cellStyle name="Millares 187 2 3 3" xfId="9986" xr:uid="{00568D6F-ADBD-4F2D-92DA-9AA2EE959DAA}"/>
    <cellStyle name="Millares 187 2 3 3 2" xfId="22050" xr:uid="{DCD84855-9102-44CD-87F7-9C549D7ED6E9}"/>
    <cellStyle name="Millares 187 2 3 4" xfId="12961" xr:uid="{22E38392-47F5-4511-88AA-EE7AEA169265}"/>
    <cellStyle name="Millares 187 2 3 4 2" xfId="25025" xr:uid="{66A7C575-017B-4011-B0A2-5D491201AD98}"/>
    <cellStyle name="Millares 187 2 3 5" xfId="16098" xr:uid="{D435D58A-D7B5-4895-B5B5-CA03E8FDF826}"/>
    <cellStyle name="Millares 187 2 4" xfId="5261" xr:uid="{C072C52F-6D67-4B54-94F3-D8169130F093}"/>
    <cellStyle name="Millares 187 2 4 2" xfId="17325" xr:uid="{29A00288-F943-4F97-8670-028B5FE0C465}"/>
    <cellStyle name="Millares 187 2 5" xfId="8237" xr:uid="{15EE2979-105B-4E4E-AC7C-7D18CF93A5CC}"/>
    <cellStyle name="Millares 187 2 5 2" xfId="20301" xr:uid="{51CEBBAB-DFE5-43B5-B087-6ED7100404CD}"/>
    <cellStyle name="Millares 187 2 6" xfId="11212" xr:uid="{3A7A1BD8-6D99-4B42-82F9-6812CE719659}"/>
    <cellStyle name="Millares 187 2 6 2" xfId="23276" xr:uid="{4C88F821-D0D5-49FA-9279-469F37119506}"/>
    <cellStyle name="Millares 187 2 7" xfId="14349" xr:uid="{5C3DB4A7-8DC2-4F13-A719-112FA63E5F33}"/>
    <cellStyle name="Millares 187 3" xfId="1994" xr:uid="{6E475C47-FD03-4D0C-BA12-0AFC720614B6}"/>
    <cellStyle name="Millares 187 3 2" xfId="2869" xr:uid="{69B18A3C-E368-42C7-B81C-78577B6F0B82}"/>
    <cellStyle name="Millares 187 3 2 2" xfId="5845" xr:uid="{F9C3CF6B-20B5-4263-AE5D-E45D05FF33D2}"/>
    <cellStyle name="Millares 187 3 2 2 2" xfId="17909" xr:uid="{E91A3E18-8D3C-434B-81A4-B2FD3A9F692E}"/>
    <cellStyle name="Millares 187 3 2 3" xfId="8821" xr:uid="{DE8C0E87-725E-4343-AE12-811EB22161F8}"/>
    <cellStyle name="Millares 187 3 2 3 2" xfId="20885" xr:uid="{836AAB3C-E850-42A8-9E48-9F235D22ED35}"/>
    <cellStyle name="Millares 187 3 2 4" xfId="11796" xr:uid="{C939A610-5EA1-47F3-80F5-8F79FE0F1274}"/>
    <cellStyle name="Millares 187 3 2 4 2" xfId="23860" xr:uid="{5C885C93-A54F-45FF-B91C-4817FC012BE3}"/>
    <cellStyle name="Millares 187 3 2 5" xfId="14933" xr:uid="{F72C561D-5415-4A07-B0A9-3E7A70DD4DF0}"/>
    <cellStyle name="Millares 187 3 3" xfId="3743" xr:uid="{B828AD22-FCAD-446D-998A-487BDD304E55}"/>
    <cellStyle name="Millares 187 3 3 2" xfId="6719" xr:uid="{54E5960B-DBB1-4288-98FB-91CD6044CAB2}"/>
    <cellStyle name="Millares 187 3 3 2 2" xfId="18783" xr:uid="{896B1D22-DA6A-4CE7-A6A2-0FBD26295E82}"/>
    <cellStyle name="Millares 187 3 3 3" xfId="9695" xr:uid="{D7290E1D-D7E4-46C6-BDAD-CB242A156DDE}"/>
    <cellStyle name="Millares 187 3 3 3 2" xfId="21759" xr:uid="{481628CE-D0A2-4C2B-AA5E-149CF69B7300}"/>
    <cellStyle name="Millares 187 3 3 4" xfId="12670" xr:uid="{913B6854-3187-4B52-8A92-CC5AE1803B3B}"/>
    <cellStyle name="Millares 187 3 3 4 2" xfId="24734" xr:uid="{3051E9F0-1C2E-4530-8530-159A4C8D19B6}"/>
    <cellStyle name="Millares 187 3 3 5" xfId="15807" xr:uid="{538ECFCE-04E5-49C6-AC62-CB3225E7D1C0}"/>
    <cellStyle name="Millares 187 3 4" xfId="4970" xr:uid="{73C00024-CC2C-4852-BB16-CF593951E6D4}"/>
    <cellStyle name="Millares 187 3 4 2" xfId="17034" xr:uid="{B7FC219B-9DFF-43EB-BB93-C690E1782729}"/>
    <cellStyle name="Millares 187 3 5" xfId="7946" xr:uid="{B774FF8A-34DD-4468-8D64-BD489ED30A1B}"/>
    <cellStyle name="Millares 187 3 5 2" xfId="20010" xr:uid="{EB5F3022-83DF-4F3A-B2BC-35B6DF21BD8E}"/>
    <cellStyle name="Millares 187 3 6" xfId="10921" xr:uid="{45C800C7-A0CF-4E2E-844C-4DCFEB198464}"/>
    <cellStyle name="Millares 187 3 6 2" xfId="22985" xr:uid="{D2C86846-4C37-420C-B1D2-F1AF649697E3}"/>
    <cellStyle name="Millares 187 3 7" xfId="14058" xr:uid="{0BD714C8-31E4-49AA-ADE4-76B7F4DED714}"/>
    <cellStyle name="Millares 187 4" xfId="2577" xr:uid="{79B23F2A-985D-49DC-A9ED-3ECA10D6B720}"/>
    <cellStyle name="Millares 187 4 2" xfId="5553" xr:uid="{62CF9840-CDCF-44B1-BBF5-3BCACA48D4E9}"/>
    <cellStyle name="Millares 187 4 2 2" xfId="17617" xr:uid="{28B9C105-C127-4CCE-B46D-7ADC5A1D96F7}"/>
    <cellStyle name="Millares 187 4 3" xfId="8529" xr:uid="{9451AE41-AA43-458F-97A4-7493AC527AA0}"/>
    <cellStyle name="Millares 187 4 3 2" xfId="20593" xr:uid="{F56C1F1E-B73F-4682-A621-1137D81AF4FA}"/>
    <cellStyle name="Millares 187 4 4" xfId="11504" xr:uid="{0ACBFD32-FF96-461A-842B-C8D682C94D47}"/>
    <cellStyle name="Millares 187 4 4 2" xfId="23568" xr:uid="{B775C78D-4870-4295-9356-345B9EF9FD5A}"/>
    <cellStyle name="Millares 187 4 5" xfId="14641" xr:uid="{F8E6E86E-EB16-4438-9EDE-914CC5CC92C8}"/>
    <cellStyle name="Millares 187 5" xfId="3451" xr:uid="{377EE2A5-DB82-479D-A6C0-FDFB04522552}"/>
    <cellStyle name="Millares 187 5 2" xfId="6427" xr:uid="{4C578364-76AA-45F5-9837-BAC73B60ED23}"/>
    <cellStyle name="Millares 187 5 2 2" xfId="18491" xr:uid="{B0F8B43C-4D83-46A7-AD27-AF6307C26BC4}"/>
    <cellStyle name="Millares 187 5 3" xfId="9403" xr:uid="{8C17ACFC-BA15-4B3B-804B-852B58237906}"/>
    <cellStyle name="Millares 187 5 3 2" xfId="21467" xr:uid="{029899A5-0A76-4C9F-B31E-33ED95BCB1A0}"/>
    <cellStyle name="Millares 187 5 4" xfId="12378" xr:uid="{C84A3D26-FFF3-4402-BBC9-7C333E69F0ED}"/>
    <cellStyle name="Millares 187 5 4 2" xfId="24442" xr:uid="{AC6023D1-55E2-4F36-8B98-E074D3D36BC8}"/>
    <cellStyle name="Millares 187 5 5" xfId="15515" xr:uid="{D7858550-8A83-481A-A06D-9926B66BF989}"/>
    <cellStyle name="Millares 187 6" xfId="4678" xr:uid="{31342983-7ECF-4FF3-8DD1-132DA4806C5A}"/>
    <cellStyle name="Millares 187 6 2" xfId="16742" xr:uid="{1A1D205A-666B-4E67-BD87-DDE6AE20086D}"/>
    <cellStyle name="Millares 187 7" xfId="7654" xr:uid="{A83DADD2-EE9B-47B8-9DA6-D832EAE8AE7F}"/>
    <cellStyle name="Millares 187 7 2" xfId="19718" xr:uid="{D9359F89-49C0-4082-ACBD-B28BAFA341FB}"/>
    <cellStyle name="Millares 187 8" xfId="10629" xr:uid="{B9DA2BF9-FF72-4A5F-8ACD-55515F514CA6}"/>
    <cellStyle name="Millares 187 8 2" xfId="22693" xr:uid="{85268C10-50D1-4FC4-96B2-31E08F92C767}"/>
    <cellStyle name="Millares 187 9" xfId="13766" xr:uid="{3532B6EC-D638-477E-98AE-2FC1AE11B4C9}"/>
    <cellStyle name="Millares 188" xfId="1685" xr:uid="{48B7605F-0CDD-41B6-B245-C220E484FA45}"/>
    <cellStyle name="Millares 188 2" xfId="2286" xr:uid="{9A56AE94-CEE9-420A-A853-03E900B95F6E}"/>
    <cellStyle name="Millares 188 2 2" xfId="3161" xr:uid="{F5F2A1A4-9C73-4449-B65B-10067892732D}"/>
    <cellStyle name="Millares 188 2 2 2" xfId="6137" xr:uid="{3A4175CE-D544-4C7C-90E9-003954ACD1B5}"/>
    <cellStyle name="Millares 188 2 2 2 2" xfId="18201" xr:uid="{B23400E3-3099-4791-8B1E-3B913FF42B36}"/>
    <cellStyle name="Millares 188 2 2 3" xfId="9113" xr:uid="{3276C796-8F47-4525-8CC1-864C6169CEF4}"/>
    <cellStyle name="Millares 188 2 2 3 2" xfId="21177" xr:uid="{162279EC-9A8C-422E-81DF-979CED26B163}"/>
    <cellStyle name="Millares 188 2 2 4" xfId="12088" xr:uid="{CAC85462-4594-4B85-9802-A56627FFD477}"/>
    <cellStyle name="Millares 188 2 2 4 2" xfId="24152" xr:uid="{2CF691CF-172E-40F2-B9BD-A386E54E5693}"/>
    <cellStyle name="Millares 188 2 2 5" xfId="15225" xr:uid="{4382F1BA-B0A8-40B3-999B-B4F97611AEFD}"/>
    <cellStyle name="Millares 188 2 3" xfId="4035" xr:uid="{BFBEF0EC-1038-4EBD-89DD-65E5AE7D43FF}"/>
    <cellStyle name="Millares 188 2 3 2" xfId="7011" xr:uid="{9F883386-B21C-4D15-B05C-DBF979A3301B}"/>
    <cellStyle name="Millares 188 2 3 2 2" xfId="19075" xr:uid="{CF8949DF-B266-415C-B9C6-C70595865B21}"/>
    <cellStyle name="Millares 188 2 3 3" xfId="9987" xr:uid="{C2AA2663-D042-40A2-B841-2095C695DE4D}"/>
    <cellStyle name="Millares 188 2 3 3 2" xfId="22051" xr:uid="{75458BA7-E8C5-4DC9-A3BD-7627886BA880}"/>
    <cellStyle name="Millares 188 2 3 4" xfId="12962" xr:uid="{DB715D02-3905-43C7-A4D9-BABB7FD3E7EE}"/>
    <cellStyle name="Millares 188 2 3 4 2" xfId="25026" xr:uid="{8A4AE0B2-05B5-4FC4-8B2C-A9A837BD4BE5}"/>
    <cellStyle name="Millares 188 2 3 5" xfId="16099" xr:uid="{1D308D99-CE31-44F3-9BB7-D2EB96151DF0}"/>
    <cellStyle name="Millares 188 2 4" xfId="5262" xr:uid="{3B6F16FD-2084-46D4-93A5-B3A88ABC8FAF}"/>
    <cellStyle name="Millares 188 2 4 2" xfId="17326" xr:uid="{0A550330-ADA9-4700-9484-77253C81BAD2}"/>
    <cellStyle name="Millares 188 2 5" xfId="8238" xr:uid="{AE702961-D761-468D-9C9C-09F715B4AA63}"/>
    <cellStyle name="Millares 188 2 5 2" xfId="20302" xr:uid="{FBBC53F0-533C-45A2-ADF3-E753D1C242D2}"/>
    <cellStyle name="Millares 188 2 6" xfId="11213" xr:uid="{8FE815F5-8927-4C2B-BFA5-AA79722201F1}"/>
    <cellStyle name="Millares 188 2 6 2" xfId="23277" xr:uid="{39AA1E18-60F6-414A-A945-E09DFF4CB27B}"/>
    <cellStyle name="Millares 188 2 7" xfId="14350" xr:uid="{561DD840-6D00-4E44-98B5-E4A1EDA88FDE}"/>
    <cellStyle name="Millares 188 3" xfId="1995" xr:uid="{514F78F2-5F30-4715-B123-F4DCA0BD8997}"/>
    <cellStyle name="Millares 188 3 2" xfId="2870" xr:uid="{6AF50B90-B247-4139-8C65-53C461492FEA}"/>
    <cellStyle name="Millares 188 3 2 2" xfId="5846" xr:uid="{0D8DA532-6839-43E0-A33B-F149C21AD75A}"/>
    <cellStyle name="Millares 188 3 2 2 2" xfId="17910" xr:uid="{77A6D791-D1FA-49E4-97BC-50BE691D6CB8}"/>
    <cellStyle name="Millares 188 3 2 3" xfId="8822" xr:uid="{73E2C0C4-640E-41FE-9E20-3FC5F5AE7C13}"/>
    <cellStyle name="Millares 188 3 2 3 2" xfId="20886" xr:uid="{BE940743-3FFC-4CB9-9F7A-D53F5CAD1B14}"/>
    <cellStyle name="Millares 188 3 2 4" xfId="11797" xr:uid="{9CC0B767-4D90-4412-BD8D-911CE687BC25}"/>
    <cellStyle name="Millares 188 3 2 4 2" xfId="23861" xr:uid="{2B400DAC-B756-4922-B62D-95D153DC2DCF}"/>
    <cellStyle name="Millares 188 3 2 5" xfId="14934" xr:uid="{5D05ED45-E566-4B23-B7AF-6CB297DEA915}"/>
    <cellStyle name="Millares 188 3 3" xfId="3744" xr:uid="{4C39E843-74FC-4142-964D-86ABFD479A0F}"/>
    <cellStyle name="Millares 188 3 3 2" xfId="6720" xr:uid="{5CFED7D0-A463-44DD-9DD7-3CE488D426D6}"/>
    <cellStyle name="Millares 188 3 3 2 2" xfId="18784" xr:uid="{981B9715-024A-4DD7-B1F7-C24FC82856A6}"/>
    <cellStyle name="Millares 188 3 3 3" xfId="9696" xr:uid="{FE92E612-7D68-4972-889E-D94B9CC71E32}"/>
    <cellStyle name="Millares 188 3 3 3 2" xfId="21760" xr:uid="{FE476BBF-ABA9-4FEF-ADE9-4E45CC964805}"/>
    <cellStyle name="Millares 188 3 3 4" xfId="12671" xr:uid="{338E6EC5-91A2-404E-AB20-1CDFAAF4CE4B}"/>
    <cellStyle name="Millares 188 3 3 4 2" xfId="24735" xr:uid="{EC32D7E0-D543-4B77-A1EA-2154291F2AAA}"/>
    <cellStyle name="Millares 188 3 3 5" xfId="15808" xr:uid="{173C49EE-31E6-4850-B23D-280DCEC4B356}"/>
    <cellStyle name="Millares 188 3 4" xfId="4971" xr:uid="{3811DB7C-D42E-4030-B76C-08C3589927A1}"/>
    <cellStyle name="Millares 188 3 4 2" xfId="17035" xr:uid="{141C244D-826E-4901-93AD-52DBFEAB3099}"/>
    <cellStyle name="Millares 188 3 5" xfId="7947" xr:uid="{774B5356-7BB6-4BAA-8086-10352BCFAA0F}"/>
    <cellStyle name="Millares 188 3 5 2" xfId="20011" xr:uid="{385D33AB-9B79-402E-A18B-ED0E08472CB7}"/>
    <cellStyle name="Millares 188 3 6" xfId="10922" xr:uid="{E262C3EF-84F1-4298-98EE-D62810F4C60B}"/>
    <cellStyle name="Millares 188 3 6 2" xfId="22986" xr:uid="{1CDFD84C-AFEB-454A-90D5-7F97BCC40255}"/>
    <cellStyle name="Millares 188 3 7" xfId="14059" xr:uid="{498309BC-6C63-4204-B3BE-D272E40693CC}"/>
    <cellStyle name="Millares 188 4" xfId="2578" xr:uid="{FB75B0CD-C7A0-4FD3-A5C1-B84C86DCF3F6}"/>
    <cellStyle name="Millares 188 4 2" xfId="5554" xr:uid="{42287EC6-1439-4E2A-B10E-C55899726F4E}"/>
    <cellStyle name="Millares 188 4 2 2" xfId="17618" xr:uid="{E32DAE83-DB1B-45F4-A50B-E260E4A17827}"/>
    <cellStyle name="Millares 188 4 3" xfId="8530" xr:uid="{B707BD5F-A0D4-485B-A1C1-8D1B5C7635A4}"/>
    <cellStyle name="Millares 188 4 3 2" xfId="20594" xr:uid="{414736BB-BFBD-486F-8286-BCFB4F17D41F}"/>
    <cellStyle name="Millares 188 4 4" xfId="11505" xr:uid="{3E5BF814-8280-49D5-B09F-659BC64CD798}"/>
    <cellStyle name="Millares 188 4 4 2" xfId="23569" xr:uid="{85CCDC07-2A0A-4CC0-A527-953A3AEC89F0}"/>
    <cellStyle name="Millares 188 4 5" xfId="14642" xr:uid="{3CB59D0D-E4A3-4E0F-81BF-C8BB5E9A8D2A}"/>
    <cellStyle name="Millares 188 5" xfId="3452" xr:uid="{09E958F6-1456-45DF-9A71-AEFC80184EC4}"/>
    <cellStyle name="Millares 188 5 2" xfId="6428" xr:uid="{E1F31EFC-AF35-419E-ABF8-B6B71809F84C}"/>
    <cellStyle name="Millares 188 5 2 2" xfId="18492" xr:uid="{FBBB23D8-8C6B-4029-8DAC-D5869E10CA7B}"/>
    <cellStyle name="Millares 188 5 3" xfId="9404" xr:uid="{B1D928F9-1F4F-4328-9D7B-FA9FFBCC4164}"/>
    <cellStyle name="Millares 188 5 3 2" xfId="21468" xr:uid="{2EE202E1-B763-4C80-8DBB-AC1F5AC5DD93}"/>
    <cellStyle name="Millares 188 5 4" xfId="12379" xr:uid="{6313774A-F99B-4201-ACD0-10ED653CCE11}"/>
    <cellStyle name="Millares 188 5 4 2" xfId="24443" xr:uid="{9D074C35-86DA-4714-B041-5C9F2CA7F562}"/>
    <cellStyle name="Millares 188 5 5" xfId="15516" xr:uid="{44E5F199-4FE1-464D-93F3-6CE4C5C31153}"/>
    <cellStyle name="Millares 188 6" xfId="4679" xr:uid="{3245830B-265B-4437-97DE-382162AF5544}"/>
    <cellStyle name="Millares 188 6 2" xfId="16743" xr:uid="{E8557F11-99F9-4149-B75F-F3055A8C652C}"/>
    <cellStyle name="Millares 188 7" xfId="7655" xr:uid="{DC3B668F-B134-4974-9FD8-21B7051B77B0}"/>
    <cellStyle name="Millares 188 7 2" xfId="19719" xr:uid="{055C4795-CE26-4F9E-A2DE-6C593DC1A7BA}"/>
    <cellStyle name="Millares 188 8" xfId="10630" xr:uid="{DC7BA5B7-4CE0-423D-B6D6-2870C8D8B4C9}"/>
    <cellStyle name="Millares 188 8 2" xfId="22694" xr:uid="{DE06EBC0-591B-4CBC-A632-855CE3F9983C}"/>
    <cellStyle name="Millares 188 9" xfId="13767" xr:uid="{AE92360E-A2F1-4359-9272-303DBBC32208}"/>
    <cellStyle name="Millares 189" xfId="1686" xr:uid="{7EE97A3E-8F48-461F-A979-0B9000B00FF5}"/>
    <cellStyle name="Millares 189 2" xfId="2287" xr:uid="{856DBE18-9C82-4B17-AB94-C43E84A68118}"/>
    <cellStyle name="Millares 189 2 2" xfId="3162" xr:uid="{1E65BFDE-5376-4D92-A4C7-D741EB1F7732}"/>
    <cellStyle name="Millares 189 2 2 2" xfId="6138" xr:uid="{2CE1C533-ED30-45D3-B8D7-624F40783DF8}"/>
    <cellStyle name="Millares 189 2 2 2 2" xfId="18202" xr:uid="{72378AF8-7A1D-49B9-8A7B-557D1C83577B}"/>
    <cellStyle name="Millares 189 2 2 3" xfId="9114" xr:uid="{367418C4-E2F7-4F27-87FD-156B11F74A78}"/>
    <cellStyle name="Millares 189 2 2 3 2" xfId="21178" xr:uid="{D2D2DCB3-04A9-48C1-BD5A-F31541EF9D64}"/>
    <cellStyle name="Millares 189 2 2 4" xfId="12089" xr:uid="{5DD7FD93-8A56-451F-996F-0C309D6E62B3}"/>
    <cellStyle name="Millares 189 2 2 4 2" xfId="24153" xr:uid="{992B208B-C1B6-4A68-851D-3CB0975CE40C}"/>
    <cellStyle name="Millares 189 2 2 5" xfId="15226" xr:uid="{51910B0D-C2B0-49D3-BAAA-AC75D3C92425}"/>
    <cellStyle name="Millares 189 2 3" xfId="4036" xr:uid="{2BD06844-E7D2-4050-8B01-B3026DA57343}"/>
    <cellStyle name="Millares 189 2 3 2" xfId="7012" xr:uid="{3CADAE88-2C7D-4BC6-80D4-9DA14374E601}"/>
    <cellStyle name="Millares 189 2 3 2 2" xfId="19076" xr:uid="{E8C6FAFE-A610-4F85-B9FC-BEF81F24427C}"/>
    <cellStyle name="Millares 189 2 3 3" xfId="9988" xr:uid="{F1F1AFA4-7F19-4B06-A653-10E2AFC691A1}"/>
    <cellStyle name="Millares 189 2 3 3 2" xfId="22052" xr:uid="{5BAE54E3-3454-4D63-B984-6652B926FD1C}"/>
    <cellStyle name="Millares 189 2 3 4" xfId="12963" xr:uid="{0E978877-E002-4975-8FDC-7A32A9CA34FA}"/>
    <cellStyle name="Millares 189 2 3 4 2" xfId="25027" xr:uid="{98D9E4DE-BF4F-4126-BF93-C46882490D6B}"/>
    <cellStyle name="Millares 189 2 3 5" xfId="16100" xr:uid="{73A91D98-2F6D-4A69-9463-AD8B6DCD8568}"/>
    <cellStyle name="Millares 189 2 4" xfId="5263" xr:uid="{F18D8FA4-C1B8-4D1A-B560-6FC5B6A94679}"/>
    <cellStyle name="Millares 189 2 4 2" xfId="17327" xr:uid="{6F209EA8-4251-4D42-AE48-848DE2C6F396}"/>
    <cellStyle name="Millares 189 2 5" xfId="8239" xr:uid="{55832B16-69AD-4006-8BFD-B9BCAC99B508}"/>
    <cellStyle name="Millares 189 2 5 2" xfId="20303" xr:uid="{1C35AB34-1DAE-4A57-8466-35502919A784}"/>
    <cellStyle name="Millares 189 2 6" xfId="11214" xr:uid="{ECE780AC-38C6-4B7B-8756-8F76A151CC42}"/>
    <cellStyle name="Millares 189 2 6 2" xfId="23278" xr:uid="{D3009BF0-8D6F-4E0C-9D2E-DB3EE201F14C}"/>
    <cellStyle name="Millares 189 2 7" xfId="14351" xr:uid="{6817194B-DF79-47E9-B0A5-DE25BD2BF95B}"/>
    <cellStyle name="Millares 189 3" xfId="1996" xr:uid="{0E922AE9-4526-4C2F-8B70-676A74D31098}"/>
    <cellStyle name="Millares 189 3 2" xfId="2871" xr:uid="{5C19E8FC-AB28-401D-8C03-F74FFF279936}"/>
    <cellStyle name="Millares 189 3 2 2" xfId="5847" xr:uid="{39B5D082-599C-44A3-9A13-38A81B17670A}"/>
    <cellStyle name="Millares 189 3 2 2 2" xfId="17911" xr:uid="{081849E0-0FBF-4A4C-A44E-B9E9CFFBC99A}"/>
    <cellStyle name="Millares 189 3 2 3" xfId="8823" xr:uid="{FEC76077-5738-4E7C-935E-8E3F4AC85C59}"/>
    <cellStyle name="Millares 189 3 2 3 2" xfId="20887" xr:uid="{1007086F-3B6D-40C8-B810-32A1CB12E9DE}"/>
    <cellStyle name="Millares 189 3 2 4" xfId="11798" xr:uid="{1FEF9F03-2D8F-47A8-B2EF-38DAE58CC815}"/>
    <cellStyle name="Millares 189 3 2 4 2" xfId="23862" xr:uid="{0EE77133-8F69-4FFB-9065-7A2BE4CAC8F7}"/>
    <cellStyle name="Millares 189 3 2 5" xfId="14935" xr:uid="{814AA093-FDF8-4B6B-9F73-A71E740B2816}"/>
    <cellStyle name="Millares 189 3 3" xfId="3745" xr:uid="{7D217A3E-4082-4EB3-94FD-28EF2F2A5102}"/>
    <cellStyle name="Millares 189 3 3 2" xfId="6721" xr:uid="{C6C0F128-9363-4091-800E-C6817537625B}"/>
    <cellStyle name="Millares 189 3 3 2 2" xfId="18785" xr:uid="{B7BACA84-271D-4B70-8298-75728ABFA4D2}"/>
    <cellStyle name="Millares 189 3 3 3" xfId="9697" xr:uid="{3ACE6ABE-EB55-449A-B55E-C1742046EC5C}"/>
    <cellStyle name="Millares 189 3 3 3 2" xfId="21761" xr:uid="{667A5B62-3BDF-4575-8F41-FA3AB98D431A}"/>
    <cellStyle name="Millares 189 3 3 4" xfId="12672" xr:uid="{565C8ED8-FAA4-4F80-B839-73E65072FC72}"/>
    <cellStyle name="Millares 189 3 3 4 2" xfId="24736" xr:uid="{1D252DD1-4514-4491-86CE-B1EF773866E5}"/>
    <cellStyle name="Millares 189 3 3 5" xfId="15809" xr:uid="{99E1CE48-203E-470C-9B88-DE2BE519D990}"/>
    <cellStyle name="Millares 189 3 4" xfId="4972" xr:uid="{F25EECBC-74D3-4CCC-9228-DB668FEC34FB}"/>
    <cellStyle name="Millares 189 3 4 2" xfId="17036" xr:uid="{53140119-E0EB-408C-8D07-6A872B7C10C1}"/>
    <cellStyle name="Millares 189 3 5" xfId="7948" xr:uid="{21CE0DD5-B40D-4A94-9F0A-D079BCC731C4}"/>
    <cellStyle name="Millares 189 3 5 2" xfId="20012" xr:uid="{EFD537C6-CBF4-41CB-B038-CC97435877EC}"/>
    <cellStyle name="Millares 189 3 6" xfId="10923" xr:uid="{80E96BDD-0DC9-4E65-BE08-DE94ADE574B9}"/>
    <cellStyle name="Millares 189 3 6 2" xfId="22987" xr:uid="{0D2BE82D-874F-40B3-9651-5061A65FA2F1}"/>
    <cellStyle name="Millares 189 3 7" xfId="14060" xr:uid="{4BB679C6-46B2-43BB-A217-9AC9EAFCFF97}"/>
    <cellStyle name="Millares 189 4" xfId="2579" xr:uid="{4FB69D57-D788-4AF4-A957-73C9FCE0CCA2}"/>
    <cellStyle name="Millares 189 4 2" xfId="5555" xr:uid="{314EC2AD-FDFA-406E-9688-710A2C436675}"/>
    <cellStyle name="Millares 189 4 2 2" xfId="17619" xr:uid="{36E349F9-2A59-4663-9B60-95C3374C9CFF}"/>
    <cellStyle name="Millares 189 4 3" xfId="8531" xr:uid="{0EE2BC45-5549-4BD3-83FF-339D24FC1F61}"/>
    <cellStyle name="Millares 189 4 3 2" xfId="20595" xr:uid="{B8065C69-4904-44B1-8D89-4145FD3E3993}"/>
    <cellStyle name="Millares 189 4 4" xfId="11506" xr:uid="{3EB96662-0601-4F9A-B425-ABD002F80D32}"/>
    <cellStyle name="Millares 189 4 4 2" xfId="23570" xr:uid="{9EFCBD74-F4FE-478E-B62D-4B02893675FF}"/>
    <cellStyle name="Millares 189 4 5" xfId="14643" xr:uid="{2290E044-FA22-4647-BC59-1E26FF92E776}"/>
    <cellStyle name="Millares 189 5" xfId="3453" xr:uid="{12D63CAC-5D0C-4CF1-8035-EEE533DCE9D3}"/>
    <cellStyle name="Millares 189 5 2" xfId="6429" xr:uid="{1B93CD5B-D7DE-4642-AD73-C25DAB9F7268}"/>
    <cellStyle name="Millares 189 5 2 2" xfId="18493" xr:uid="{D1B3F965-B741-4239-BAE9-F8CB31D5E397}"/>
    <cellStyle name="Millares 189 5 3" xfId="9405" xr:uid="{893E86D8-C041-4198-85CD-832E09B14465}"/>
    <cellStyle name="Millares 189 5 3 2" xfId="21469" xr:uid="{1DE56B1B-58E3-472A-90D2-DD696BBCF8AB}"/>
    <cellStyle name="Millares 189 5 4" xfId="12380" xr:uid="{62DED3D8-958B-4294-B83A-F45714689205}"/>
    <cellStyle name="Millares 189 5 4 2" xfId="24444" xr:uid="{D24F3FA0-8301-4B22-951F-D831337ACB38}"/>
    <cellStyle name="Millares 189 5 5" xfId="15517" xr:uid="{B9588E13-89E2-4E52-83D2-F828B7CF661D}"/>
    <cellStyle name="Millares 189 6" xfId="4680" xr:uid="{03C43713-EEAC-4B40-8BE9-CE6552D93222}"/>
    <cellStyle name="Millares 189 6 2" xfId="16744" xr:uid="{A5D7629A-4CE4-4E37-AF7E-FE1A23DEC024}"/>
    <cellStyle name="Millares 189 7" xfId="7656" xr:uid="{AA399AE1-75AC-4251-9D2A-BCD5682CB810}"/>
    <cellStyle name="Millares 189 7 2" xfId="19720" xr:uid="{4198D36F-3B54-4622-BF0D-94D459788E0E}"/>
    <cellStyle name="Millares 189 8" xfId="10631" xr:uid="{12599842-834A-40F6-975A-A621207C66A4}"/>
    <cellStyle name="Millares 189 8 2" xfId="22695" xr:uid="{59C250E3-A919-4914-A9A7-27F3D2EBB953}"/>
    <cellStyle name="Millares 189 9" xfId="13768" xr:uid="{839D370C-EE50-4EDB-88F5-8A4F7E28B62A}"/>
    <cellStyle name="Millares 19" xfId="353" xr:uid="{00000000-0005-0000-0000-000087010000}"/>
    <cellStyle name="Millares 19 2" xfId="718" xr:uid="{00000000-0005-0000-0000-000088010000}"/>
    <cellStyle name="Millares 190" xfId="1687" xr:uid="{E6FD041F-2971-46C5-AE9B-686A2EA7706B}"/>
    <cellStyle name="Millares 190 2" xfId="2288" xr:uid="{3C1E11E7-BA56-4693-A971-AF02A094C0FE}"/>
    <cellStyle name="Millares 190 2 2" xfId="3163" xr:uid="{125203CB-37AD-47CB-8268-53E89CE141BC}"/>
    <cellStyle name="Millares 190 2 2 2" xfId="6139" xr:uid="{629DA771-A9F9-481F-A19B-427B9B8FD246}"/>
    <cellStyle name="Millares 190 2 2 2 2" xfId="18203" xr:uid="{869A945B-8625-4AE2-B73D-B5842360EBEA}"/>
    <cellStyle name="Millares 190 2 2 3" xfId="9115" xr:uid="{574293B6-6FA6-426E-B643-A0F276A7295C}"/>
    <cellStyle name="Millares 190 2 2 3 2" xfId="21179" xr:uid="{906FB54C-8B5C-4B80-87DA-175952E845C0}"/>
    <cellStyle name="Millares 190 2 2 4" xfId="12090" xr:uid="{16A2033F-032C-4BC8-83D2-20862F961199}"/>
    <cellStyle name="Millares 190 2 2 4 2" xfId="24154" xr:uid="{6D39F0A1-446B-45AD-A14B-DA46D0277B6D}"/>
    <cellStyle name="Millares 190 2 2 5" xfId="15227" xr:uid="{353C3110-7BF5-42B6-9E4E-A0FB0999BBDD}"/>
    <cellStyle name="Millares 190 2 3" xfId="4037" xr:uid="{627263B4-E782-4288-AFD4-AC1CB314FBFE}"/>
    <cellStyle name="Millares 190 2 3 2" xfId="7013" xr:uid="{C29B4C63-0145-4C46-8241-D20F592EBC2A}"/>
    <cellStyle name="Millares 190 2 3 2 2" xfId="19077" xr:uid="{187792C5-15B2-4658-983C-B1985F94A5DB}"/>
    <cellStyle name="Millares 190 2 3 3" xfId="9989" xr:uid="{FC352BBF-235A-4BFC-BE51-43AF81A6CC7F}"/>
    <cellStyle name="Millares 190 2 3 3 2" xfId="22053" xr:uid="{4777DFE3-BE01-4A8B-8319-533262891C1C}"/>
    <cellStyle name="Millares 190 2 3 4" xfId="12964" xr:uid="{956CA008-BFC8-418F-B21E-CB5B1C7E9647}"/>
    <cellStyle name="Millares 190 2 3 4 2" xfId="25028" xr:uid="{9C84E882-80E8-4E9A-ABE4-0F191843E1F2}"/>
    <cellStyle name="Millares 190 2 3 5" xfId="16101" xr:uid="{80FE1EDB-4E98-4FCD-A083-0C80DE2A35E1}"/>
    <cellStyle name="Millares 190 2 4" xfId="5264" xr:uid="{5C680390-A179-4BBD-A295-AD326C458B68}"/>
    <cellStyle name="Millares 190 2 4 2" xfId="17328" xr:uid="{AA046A93-DB87-442C-ABA8-7BC0FC1DDDFF}"/>
    <cellStyle name="Millares 190 2 5" xfId="8240" xr:uid="{68E23F86-D1D9-4F9F-914D-601E64927391}"/>
    <cellStyle name="Millares 190 2 5 2" xfId="20304" xr:uid="{835289AB-F394-4FD7-8F7D-E9E208CE8492}"/>
    <cellStyle name="Millares 190 2 6" xfId="11215" xr:uid="{E634894B-A640-4697-AC9A-B790DF708BB5}"/>
    <cellStyle name="Millares 190 2 6 2" xfId="23279" xr:uid="{D2EEF2C8-F3FE-4613-8915-7FCACB37F1F1}"/>
    <cellStyle name="Millares 190 2 7" xfId="14352" xr:uid="{C20F6380-C690-4F22-9995-3B4505A7E75D}"/>
    <cellStyle name="Millares 190 3" xfId="1997" xr:uid="{B6DA8688-3D46-4FE2-AA77-8AF1F7E26C92}"/>
    <cellStyle name="Millares 190 3 2" xfId="2872" xr:uid="{F49E326E-8D66-4882-9B5A-DBDC85684777}"/>
    <cellStyle name="Millares 190 3 2 2" xfId="5848" xr:uid="{178ED2D1-E427-45D5-A9CC-BEA0EDB6C836}"/>
    <cellStyle name="Millares 190 3 2 2 2" xfId="17912" xr:uid="{60022330-4918-47A6-9916-74A0DD8B17C4}"/>
    <cellStyle name="Millares 190 3 2 3" xfId="8824" xr:uid="{4B34561D-B38E-44C5-B7FA-79087676F744}"/>
    <cellStyle name="Millares 190 3 2 3 2" xfId="20888" xr:uid="{BB7AB46A-EBDB-4302-A88E-9ED85C4B6AAD}"/>
    <cellStyle name="Millares 190 3 2 4" xfId="11799" xr:uid="{BD979DDB-B667-418E-985F-400130759EF6}"/>
    <cellStyle name="Millares 190 3 2 4 2" xfId="23863" xr:uid="{1EFB996E-5622-4C8F-B5C0-AE397966F1C8}"/>
    <cellStyle name="Millares 190 3 2 5" xfId="14936" xr:uid="{CE3D362F-DC26-495D-A4F5-FA2246B143AC}"/>
    <cellStyle name="Millares 190 3 3" xfId="3746" xr:uid="{A3541E2A-E1FA-47C0-A9B3-4F1A5F50F0FB}"/>
    <cellStyle name="Millares 190 3 3 2" xfId="6722" xr:uid="{20918961-171C-4156-B9C5-6F044C48FB96}"/>
    <cellStyle name="Millares 190 3 3 2 2" xfId="18786" xr:uid="{512BDD82-6707-4A5F-A766-51B1C2762278}"/>
    <cellStyle name="Millares 190 3 3 3" xfId="9698" xr:uid="{3ECDAEDD-743F-4E4F-BA87-1D044976220E}"/>
    <cellStyle name="Millares 190 3 3 3 2" xfId="21762" xr:uid="{26A85B5D-F007-43F2-8F72-5CC0FE01A615}"/>
    <cellStyle name="Millares 190 3 3 4" xfId="12673" xr:uid="{35936F5E-2C1D-4FF6-877F-B23DE99F94B0}"/>
    <cellStyle name="Millares 190 3 3 4 2" xfId="24737" xr:uid="{B716D91F-E837-431B-B572-D51359D050B1}"/>
    <cellStyle name="Millares 190 3 3 5" xfId="15810" xr:uid="{2657E42B-6C2B-468D-8A37-74F494417309}"/>
    <cellStyle name="Millares 190 3 4" xfId="4973" xr:uid="{4EAF80AF-E7B2-4D3C-AAB5-B009B4D132DC}"/>
    <cellStyle name="Millares 190 3 4 2" xfId="17037" xr:uid="{84FFD221-4D8A-4641-AB9B-856238D2B262}"/>
    <cellStyle name="Millares 190 3 5" xfId="7949" xr:uid="{B0EE775F-34B7-45A9-AD6F-0DBB8405EE8F}"/>
    <cellStyle name="Millares 190 3 5 2" xfId="20013" xr:uid="{F00F6340-61CE-485D-AC7E-6D741F66A28D}"/>
    <cellStyle name="Millares 190 3 6" xfId="10924" xr:uid="{7E92A986-A649-4B11-965F-3AD5E22D8F16}"/>
    <cellStyle name="Millares 190 3 6 2" xfId="22988" xr:uid="{F4C0CC4B-1D86-4A4C-9167-2AC9DA2A9C0B}"/>
    <cellStyle name="Millares 190 3 7" xfId="14061" xr:uid="{37A704F9-44AB-4106-95D8-654AACD7E9B1}"/>
    <cellStyle name="Millares 190 4" xfId="2580" xr:uid="{3298AB03-1BE1-4C2F-A823-8F2CA16F495F}"/>
    <cellStyle name="Millares 190 4 2" xfId="5556" xr:uid="{A938D360-1BED-43A2-88BD-D02B03B9AD58}"/>
    <cellStyle name="Millares 190 4 2 2" xfId="17620" xr:uid="{00AD2788-3889-4308-878B-FB06654DEB1A}"/>
    <cellStyle name="Millares 190 4 3" xfId="8532" xr:uid="{5084E226-0115-4BDA-BE59-2B389DC8D7E2}"/>
    <cellStyle name="Millares 190 4 3 2" xfId="20596" xr:uid="{E4AC884F-A0E4-49E2-A8C4-1B8ED4823623}"/>
    <cellStyle name="Millares 190 4 4" xfId="11507" xr:uid="{CA8C5110-CEA1-4FD1-BC00-C2B536171951}"/>
    <cellStyle name="Millares 190 4 4 2" xfId="23571" xr:uid="{34F4A2EC-CCF3-4267-AA44-AA127F5A376C}"/>
    <cellStyle name="Millares 190 4 5" xfId="14644" xr:uid="{3080CCD5-AF1F-4478-BA15-A41B66CF26CE}"/>
    <cellStyle name="Millares 190 5" xfId="3454" xr:uid="{540CB4A0-8A6F-4524-88AD-3DCC7DF20DC9}"/>
    <cellStyle name="Millares 190 5 2" xfId="6430" xr:uid="{4EC57BC6-4A97-497F-B06D-C9E20D7C18E1}"/>
    <cellStyle name="Millares 190 5 2 2" xfId="18494" xr:uid="{B77DD58A-CFEB-44D5-8515-9809FA1D87BF}"/>
    <cellStyle name="Millares 190 5 3" xfId="9406" xr:uid="{8821BF66-7F51-4A12-B429-8A2627E8879B}"/>
    <cellStyle name="Millares 190 5 3 2" xfId="21470" xr:uid="{4E959F05-D825-41DC-BFF1-98BDD80F6575}"/>
    <cellStyle name="Millares 190 5 4" xfId="12381" xr:uid="{483868F4-3B5F-4CA5-A00D-238E0B64C427}"/>
    <cellStyle name="Millares 190 5 4 2" xfId="24445" xr:uid="{49F6C315-F568-440D-84C0-EF7BD270C45E}"/>
    <cellStyle name="Millares 190 5 5" xfId="15518" xr:uid="{296A9F77-B97C-4D31-8E6A-CDDB4181F99D}"/>
    <cellStyle name="Millares 190 6" xfId="4681" xr:uid="{3D995EAE-F7DC-4302-8F55-738A87B0678B}"/>
    <cellStyle name="Millares 190 6 2" xfId="16745" xr:uid="{FEC7F928-68C6-4A94-93D1-2E904BB79367}"/>
    <cellStyle name="Millares 190 7" xfId="7657" xr:uid="{43FDA820-33E5-4EB9-A636-EFFA040AFEEE}"/>
    <cellStyle name="Millares 190 7 2" xfId="19721" xr:uid="{017AEF39-91A1-41B0-ACBE-CCF91884637E}"/>
    <cellStyle name="Millares 190 8" xfId="10632" xr:uid="{8B7573FC-9054-43A9-97AB-9E34E6AA0B28}"/>
    <cellStyle name="Millares 190 8 2" xfId="22696" xr:uid="{34E2721B-0AC7-49B9-9317-1A1CB4915A34}"/>
    <cellStyle name="Millares 190 9" xfId="13769" xr:uid="{932F3AA7-A33C-4539-933D-07398FB5FB4B}"/>
    <cellStyle name="Millares 191" xfId="1688" xr:uid="{F76C0ACC-908D-4BB1-B706-138C5D07A54C}"/>
    <cellStyle name="Millares 191 2" xfId="2289" xr:uid="{C38448B3-0D27-41E5-AEEF-4368A8092C23}"/>
    <cellStyle name="Millares 191 2 2" xfId="3164" xr:uid="{FD29A27B-1F5F-4B0B-8C6A-0DE6078A761A}"/>
    <cellStyle name="Millares 191 2 2 2" xfId="6140" xr:uid="{E4400792-4321-4618-8D57-74055DBAE7DB}"/>
    <cellStyle name="Millares 191 2 2 2 2" xfId="18204" xr:uid="{57ADE24A-7EB5-42C7-8A9A-CD9B4CF26ED9}"/>
    <cellStyle name="Millares 191 2 2 3" xfId="9116" xr:uid="{447F9D46-9EDC-40DE-BB4F-A14BB65407BA}"/>
    <cellStyle name="Millares 191 2 2 3 2" xfId="21180" xr:uid="{751BDD3E-0830-4EB8-866F-380B0DD22C5D}"/>
    <cellStyle name="Millares 191 2 2 4" xfId="12091" xr:uid="{D7F0489E-29EF-4959-A27B-41E5F7F5D2A8}"/>
    <cellStyle name="Millares 191 2 2 4 2" xfId="24155" xr:uid="{800BC45F-63E7-4C3B-B363-781F18A1994E}"/>
    <cellStyle name="Millares 191 2 2 5" xfId="15228" xr:uid="{DD30B252-65A8-450A-8A8E-0FA08AE11ECE}"/>
    <cellStyle name="Millares 191 2 3" xfId="4038" xr:uid="{A758B524-2314-4227-A480-6762442FD85C}"/>
    <cellStyle name="Millares 191 2 3 2" xfId="7014" xr:uid="{FAAF88C6-F755-400C-8432-0124DEC27466}"/>
    <cellStyle name="Millares 191 2 3 2 2" xfId="19078" xr:uid="{2E40ED03-9AFA-4E94-BF3A-F6705AFECEAF}"/>
    <cellStyle name="Millares 191 2 3 3" xfId="9990" xr:uid="{5F0D2B59-D7B2-4BE6-9745-5B2A3F5678D8}"/>
    <cellStyle name="Millares 191 2 3 3 2" xfId="22054" xr:uid="{E867DB0D-2FFE-409E-927D-BEC18DDEC12D}"/>
    <cellStyle name="Millares 191 2 3 4" xfId="12965" xr:uid="{129246EA-31DA-4CB3-BD17-FBC8E3FB7AD3}"/>
    <cellStyle name="Millares 191 2 3 4 2" xfId="25029" xr:uid="{7142D22E-D06A-4FC3-B321-6D0D3AEA1C6D}"/>
    <cellStyle name="Millares 191 2 3 5" xfId="16102" xr:uid="{DF6FDEB6-27BF-4F00-AED2-72471F8088C4}"/>
    <cellStyle name="Millares 191 2 4" xfId="5265" xr:uid="{5BC3C292-F3BC-45A9-93D9-161C2AE3A39D}"/>
    <cellStyle name="Millares 191 2 4 2" xfId="17329" xr:uid="{B7422BD5-02DA-434E-8B82-B2FF95B09748}"/>
    <cellStyle name="Millares 191 2 5" xfId="8241" xr:uid="{0C3FC3A7-FDFA-4A5B-B858-A15921AC73EC}"/>
    <cellStyle name="Millares 191 2 5 2" xfId="20305" xr:uid="{BC45C19D-BC38-4C71-A1D0-596607C33088}"/>
    <cellStyle name="Millares 191 2 6" xfId="11216" xr:uid="{25FD7514-CA26-466F-AC13-AC6C1D4F3CD4}"/>
    <cellStyle name="Millares 191 2 6 2" xfId="23280" xr:uid="{F591C690-7492-4892-9658-9BB6DD5683E8}"/>
    <cellStyle name="Millares 191 2 7" xfId="14353" xr:uid="{DEE5E8FA-66C4-4E9A-8A8F-E2F25A0BA154}"/>
    <cellStyle name="Millares 191 3" xfId="1998" xr:uid="{87D8687C-C5AE-4EE3-A71C-E10E7C57227B}"/>
    <cellStyle name="Millares 191 3 2" xfId="2873" xr:uid="{29D5C1AD-DE96-49AF-9F48-1BCC50BF11CB}"/>
    <cellStyle name="Millares 191 3 2 2" xfId="5849" xr:uid="{CA6C4C04-57AB-4972-9600-050A5FC3B62A}"/>
    <cellStyle name="Millares 191 3 2 2 2" xfId="17913" xr:uid="{B6F6BC46-99F8-4BDA-BE67-222E2208A3C4}"/>
    <cellStyle name="Millares 191 3 2 3" xfId="8825" xr:uid="{AC140052-6C08-4264-B83A-D70A28BC5BE7}"/>
    <cellStyle name="Millares 191 3 2 3 2" xfId="20889" xr:uid="{CFE6E431-7FB5-4153-A3C8-404BE8F849EF}"/>
    <cellStyle name="Millares 191 3 2 4" xfId="11800" xr:uid="{20A995A2-741E-4848-970B-1F62D8FA49B4}"/>
    <cellStyle name="Millares 191 3 2 4 2" xfId="23864" xr:uid="{5624DB71-5A76-4F70-9C46-A7A1A9918E29}"/>
    <cellStyle name="Millares 191 3 2 5" xfId="14937" xr:uid="{EDB2EBC2-4E49-41EE-A986-75D7BCCB1337}"/>
    <cellStyle name="Millares 191 3 3" xfId="3747" xr:uid="{E04CE9F4-243C-4542-AE11-08589E5C84ED}"/>
    <cellStyle name="Millares 191 3 3 2" xfId="6723" xr:uid="{A3AFAE62-4EBD-45C4-A462-9F38621B7579}"/>
    <cellStyle name="Millares 191 3 3 2 2" xfId="18787" xr:uid="{08EEB8AE-4306-4457-BD72-9D8B13CAA5AA}"/>
    <cellStyle name="Millares 191 3 3 3" xfId="9699" xr:uid="{8E7B44DC-2EB7-4677-BC6E-53A308867897}"/>
    <cellStyle name="Millares 191 3 3 3 2" xfId="21763" xr:uid="{848A06A3-001D-4A39-A1C4-2B1DA08DA698}"/>
    <cellStyle name="Millares 191 3 3 4" xfId="12674" xr:uid="{B521054A-C90A-4C0A-A958-1B448F6698EA}"/>
    <cellStyle name="Millares 191 3 3 4 2" xfId="24738" xr:uid="{4E9AAA84-9247-4D82-8B65-6A722258F556}"/>
    <cellStyle name="Millares 191 3 3 5" xfId="15811" xr:uid="{F234DFF6-0413-48C0-A87D-A7895CCA036D}"/>
    <cellStyle name="Millares 191 3 4" xfId="4974" xr:uid="{E97A632A-5CC3-4710-AD99-15168FD0EE51}"/>
    <cellStyle name="Millares 191 3 4 2" xfId="17038" xr:uid="{9EC433D8-7163-45FC-BC01-FDBA3C3F6DD5}"/>
    <cellStyle name="Millares 191 3 5" xfId="7950" xr:uid="{40308B6F-0714-4205-90F6-BF8FC63198E1}"/>
    <cellStyle name="Millares 191 3 5 2" xfId="20014" xr:uid="{FB32C37C-6AEF-4B81-A3EB-F99CD6AC3BFD}"/>
    <cellStyle name="Millares 191 3 6" xfId="10925" xr:uid="{B61F6415-E3D1-4498-8E22-BB06C633B2C5}"/>
    <cellStyle name="Millares 191 3 6 2" xfId="22989" xr:uid="{477272EA-92E3-4408-BBE4-1BD3837E156A}"/>
    <cellStyle name="Millares 191 3 7" xfId="14062" xr:uid="{4D8AF11D-DF18-4569-B427-A5ADBB628921}"/>
    <cellStyle name="Millares 191 4" xfId="2581" xr:uid="{44AB44FC-239F-4AC7-91CE-405B21D57ED1}"/>
    <cellStyle name="Millares 191 4 2" xfId="5557" xr:uid="{E3D709D4-EC77-40C8-913E-D89BAC31C51F}"/>
    <cellStyle name="Millares 191 4 2 2" xfId="17621" xr:uid="{6433A763-0DCF-44D9-8B82-F6914A20C086}"/>
    <cellStyle name="Millares 191 4 3" xfId="8533" xr:uid="{543EB722-ECEC-4308-BB03-5053A5EEC87F}"/>
    <cellStyle name="Millares 191 4 3 2" xfId="20597" xr:uid="{ECFB2118-F5B0-424E-9B6F-B846EC6E6A54}"/>
    <cellStyle name="Millares 191 4 4" xfId="11508" xr:uid="{E344A1A1-8F75-4592-97D8-6ACC8EAD9143}"/>
    <cellStyle name="Millares 191 4 4 2" xfId="23572" xr:uid="{7547A319-A552-42DB-90E9-B70042619969}"/>
    <cellStyle name="Millares 191 4 5" xfId="14645" xr:uid="{3B3613A9-9E82-45FA-92C6-B4D6F0BB7F07}"/>
    <cellStyle name="Millares 191 5" xfId="3455" xr:uid="{3F75D75E-5E8B-4512-BE01-995EF9EAB5FF}"/>
    <cellStyle name="Millares 191 5 2" xfId="6431" xr:uid="{B12814C9-1790-4725-91DF-2D6CD4ED2C62}"/>
    <cellStyle name="Millares 191 5 2 2" xfId="18495" xr:uid="{C2F7A2DA-54FC-4927-B2B0-57D5C23BBED5}"/>
    <cellStyle name="Millares 191 5 3" xfId="9407" xr:uid="{0E4656CF-54E4-4A41-A805-72350B06026C}"/>
    <cellStyle name="Millares 191 5 3 2" xfId="21471" xr:uid="{BFD13362-3BBA-4911-9A6A-36255EB7A635}"/>
    <cellStyle name="Millares 191 5 4" xfId="12382" xr:uid="{5A05E25B-3F57-4A9E-9560-85527271B1C9}"/>
    <cellStyle name="Millares 191 5 4 2" xfId="24446" xr:uid="{624ED81E-5A6A-4DAE-9CA8-9878310B9932}"/>
    <cellStyle name="Millares 191 5 5" xfId="15519" xr:uid="{7A280A23-19C2-4E78-B694-88A80A307490}"/>
    <cellStyle name="Millares 191 6" xfId="4682" xr:uid="{EC6EF674-D257-4434-9FD4-96C326C80F2D}"/>
    <cellStyle name="Millares 191 6 2" xfId="16746" xr:uid="{2B344049-1705-4E3B-A9F1-EDF2F3CE2225}"/>
    <cellStyle name="Millares 191 7" xfId="7658" xr:uid="{C6C4B993-1954-4514-8CB9-0A74A5C485D4}"/>
    <cellStyle name="Millares 191 7 2" xfId="19722" xr:uid="{DBA8E302-BD44-4ACF-B27D-3FF3AE0D7182}"/>
    <cellStyle name="Millares 191 8" xfId="10633" xr:uid="{67D067BA-86B5-4DCF-ADD2-58363DA88549}"/>
    <cellStyle name="Millares 191 8 2" xfId="22697" xr:uid="{4FD720EC-E745-4905-A25C-8B3470ABEAC3}"/>
    <cellStyle name="Millares 191 9" xfId="13770" xr:uid="{FC940E03-3915-4B57-8C24-9F003736C8F5}"/>
    <cellStyle name="Millares 192" xfId="1689" xr:uid="{1A882987-ED47-4FEE-AF0E-44049D5E6699}"/>
    <cellStyle name="Millares 192 2" xfId="2290" xr:uid="{11143BA3-A568-4D9E-975C-62A9A52CD125}"/>
    <cellStyle name="Millares 192 2 2" xfId="3165" xr:uid="{57868196-753B-46C4-B787-7FCC768F28AF}"/>
    <cellStyle name="Millares 192 2 2 2" xfId="6141" xr:uid="{0001DAB1-FA00-4EF9-ABC6-9FE30218039C}"/>
    <cellStyle name="Millares 192 2 2 2 2" xfId="18205" xr:uid="{9C16FF8A-F027-4C1F-A8E4-003D5C4AA688}"/>
    <cellStyle name="Millares 192 2 2 3" xfId="9117" xr:uid="{FF1117CC-61D5-4E1F-8CE6-CCB611401C10}"/>
    <cellStyle name="Millares 192 2 2 3 2" xfId="21181" xr:uid="{7A1C4F31-FFEA-4AE1-B1C7-7A7004EF7273}"/>
    <cellStyle name="Millares 192 2 2 4" xfId="12092" xr:uid="{984B3517-38D2-4762-914E-2D6A197B8ABD}"/>
    <cellStyle name="Millares 192 2 2 4 2" xfId="24156" xr:uid="{0480B8A3-168B-4C6D-869E-27CA911A7749}"/>
    <cellStyle name="Millares 192 2 2 5" xfId="15229" xr:uid="{5B588F2B-97C1-4A97-BC6A-D7709008DAF8}"/>
    <cellStyle name="Millares 192 2 3" xfId="4039" xr:uid="{212A2D48-4032-45E4-9CAF-C68027C385F5}"/>
    <cellStyle name="Millares 192 2 3 2" xfId="7015" xr:uid="{71284CB3-031E-4557-AAC5-E7DB0AAB6D1F}"/>
    <cellStyle name="Millares 192 2 3 2 2" xfId="19079" xr:uid="{08708E8A-B40B-48C4-91A9-277CDE336434}"/>
    <cellStyle name="Millares 192 2 3 3" xfId="9991" xr:uid="{808758C7-A181-4990-8349-282878D68AB8}"/>
    <cellStyle name="Millares 192 2 3 3 2" xfId="22055" xr:uid="{B3357F4A-E5CA-428D-8C5A-0E4CEC5CA36F}"/>
    <cellStyle name="Millares 192 2 3 4" xfId="12966" xr:uid="{4E00D531-5341-4EBE-997C-48644EB107AC}"/>
    <cellStyle name="Millares 192 2 3 4 2" xfId="25030" xr:uid="{B12B4C33-2869-48A4-B45A-630B41FAFC07}"/>
    <cellStyle name="Millares 192 2 3 5" xfId="16103" xr:uid="{13545C6C-2DE0-46CE-822F-3C163A9B277E}"/>
    <cellStyle name="Millares 192 2 4" xfId="5266" xr:uid="{CED493CB-5018-4A27-8880-860D7B32D59A}"/>
    <cellStyle name="Millares 192 2 4 2" xfId="17330" xr:uid="{98758FFF-DD2D-49DD-A0ED-D91E1A224F3A}"/>
    <cellStyle name="Millares 192 2 5" xfId="8242" xr:uid="{A781688B-2B43-44BB-B37E-4B8FC9D455BE}"/>
    <cellStyle name="Millares 192 2 5 2" xfId="20306" xr:uid="{D5107041-37D3-4BDB-ADD0-EF6AF46831A1}"/>
    <cellStyle name="Millares 192 2 6" xfId="11217" xr:uid="{6B20DE54-DAA4-44E0-ABD1-C017F32E8B8C}"/>
    <cellStyle name="Millares 192 2 6 2" xfId="23281" xr:uid="{A2682DFD-841C-4234-BBAB-CED0958FF6CD}"/>
    <cellStyle name="Millares 192 2 7" xfId="14354" xr:uid="{F6A8B797-EEC3-443B-8BA0-FFBC1212785B}"/>
    <cellStyle name="Millares 192 3" xfId="1999" xr:uid="{ED66A968-F814-4B33-A492-9591305F5976}"/>
    <cellStyle name="Millares 192 3 2" xfId="2874" xr:uid="{0399091C-E42D-4661-9CB3-195B5043E054}"/>
    <cellStyle name="Millares 192 3 2 2" xfId="5850" xr:uid="{5E6C5CC9-0EAF-4AF7-87AF-C76E8F69C78B}"/>
    <cellStyle name="Millares 192 3 2 2 2" xfId="17914" xr:uid="{701DD976-5E6F-414D-9F05-750774C112B8}"/>
    <cellStyle name="Millares 192 3 2 3" xfId="8826" xr:uid="{A0544740-8F3D-46CB-92AB-387F61338330}"/>
    <cellStyle name="Millares 192 3 2 3 2" xfId="20890" xr:uid="{5C5354E0-5BB8-4147-94FB-D65DDF7B384D}"/>
    <cellStyle name="Millares 192 3 2 4" xfId="11801" xr:uid="{E67EB8BB-2C41-4AB0-B7CA-DA08042F70D0}"/>
    <cellStyle name="Millares 192 3 2 4 2" xfId="23865" xr:uid="{A2470617-002B-4D01-85B0-026DB88BD5E2}"/>
    <cellStyle name="Millares 192 3 2 5" xfId="14938" xr:uid="{50442D48-C1ED-463C-8034-03645110D40A}"/>
    <cellStyle name="Millares 192 3 3" xfId="3748" xr:uid="{C2728910-127A-44A6-B539-E42C29D0FB09}"/>
    <cellStyle name="Millares 192 3 3 2" xfId="6724" xr:uid="{398D2519-60BD-4F01-85AD-E9617A0179F3}"/>
    <cellStyle name="Millares 192 3 3 2 2" xfId="18788" xr:uid="{15E66B56-FEB7-49E3-A5F2-CAEAF406939F}"/>
    <cellStyle name="Millares 192 3 3 3" xfId="9700" xr:uid="{3A8254A4-2958-4717-837A-C8577A3339DD}"/>
    <cellStyle name="Millares 192 3 3 3 2" xfId="21764" xr:uid="{C2B3871B-CBAA-446E-A4AF-7BE28ACA5D4F}"/>
    <cellStyle name="Millares 192 3 3 4" xfId="12675" xr:uid="{FAE43B2B-8DF1-4695-813F-165948978FD1}"/>
    <cellStyle name="Millares 192 3 3 4 2" xfId="24739" xr:uid="{64429FD6-C9DC-416C-B884-4108BD120F78}"/>
    <cellStyle name="Millares 192 3 3 5" xfId="15812" xr:uid="{3505F287-E044-49A3-823A-65373838EA7A}"/>
    <cellStyle name="Millares 192 3 4" xfId="4975" xr:uid="{E01B23D9-4A48-451F-BD4A-D30E04E73435}"/>
    <cellStyle name="Millares 192 3 4 2" xfId="17039" xr:uid="{99721C1A-9B61-4F5F-B9BB-B7B23A654A18}"/>
    <cellStyle name="Millares 192 3 5" xfId="7951" xr:uid="{157AD53A-0FDF-4201-B011-4E80F5DE4CB3}"/>
    <cellStyle name="Millares 192 3 5 2" xfId="20015" xr:uid="{AB50E767-D20B-495C-86F4-42F751EC4AE5}"/>
    <cellStyle name="Millares 192 3 6" xfId="10926" xr:uid="{39119EEE-6ED9-4244-A473-A590612FC4F9}"/>
    <cellStyle name="Millares 192 3 6 2" xfId="22990" xr:uid="{1732D496-8E47-4FD5-BDD1-077B118AACA8}"/>
    <cellStyle name="Millares 192 3 7" xfId="14063" xr:uid="{6BB83336-7290-447C-9218-AD42A44B237A}"/>
    <cellStyle name="Millares 192 4" xfId="2582" xr:uid="{74BD30A4-A273-4013-A981-7F843628B737}"/>
    <cellStyle name="Millares 192 4 2" xfId="5558" xr:uid="{FBA3AF9E-4C71-4841-8CBF-B9B9E4F71E5E}"/>
    <cellStyle name="Millares 192 4 2 2" xfId="17622" xr:uid="{F390AB6B-14F7-4B44-87D3-95EDF9D9B9DC}"/>
    <cellStyle name="Millares 192 4 3" xfId="8534" xr:uid="{14935BB8-4C83-421E-B552-8A78975AAC5B}"/>
    <cellStyle name="Millares 192 4 3 2" xfId="20598" xr:uid="{C97E029E-3EA9-4C01-A596-8D24948BDA79}"/>
    <cellStyle name="Millares 192 4 4" xfId="11509" xr:uid="{E5593E5D-9356-4CDD-97F6-56464EABC649}"/>
    <cellStyle name="Millares 192 4 4 2" xfId="23573" xr:uid="{6394A8C1-14FB-408E-AA57-97D55FB958CA}"/>
    <cellStyle name="Millares 192 4 5" xfId="14646" xr:uid="{33F173FC-F528-4F46-BF08-43CF07E258B3}"/>
    <cellStyle name="Millares 192 5" xfId="3456" xr:uid="{85AEF260-2670-450A-A220-2AE671B37269}"/>
    <cellStyle name="Millares 192 5 2" xfId="6432" xr:uid="{45F41A3C-0252-429F-ABA2-6AD2586908F9}"/>
    <cellStyle name="Millares 192 5 2 2" xfId="18496" xr:uid="{4117593D-0881-4D57-B0FB-943BF8FA35C3}"/>
    <cellStyle name="Millares 192 5 3" xfId="9408" xr:uid="{8F2D1A77-2E16-412F-A7AD-96CC877CB00F}"/>
    <cellStyle name="Millares 192 5 3 2" xfId="21472" xr:uid="{CF14D9FD-8C41-4AAC-B416-3FD7B4AD07F7}"/>
    <cellStyle name="Millares 192 5 4" xfId="12383" xr:uid="{13E41A92-83C7-4199-BED8-C1D8350034BC}"/>
    <cellStyle name="Millares 192 5 4 2" xfId="24447" xr:uid="{D6C3FE88-CF65-413B-A761-37C8F6ADEDE1}"/>
    <cellStyle name="Millares 192 5 5" xfId="15520" xr:uid="{CA0A1958-F465-48FF-A76B-FBD9F3731B61}"/>
    <cellStyle name="Millares 192 6" xfId="4683" xr:uid="{DEA0E9F4-5127-4284-AD88-B317C8A1597B}"/>
    <cellStyle name="Millares 192 6 2" xfId="16747" xr:uid="{32972414-036C-4FA4-B791-022E2383C9A3}"/>
    <cellStyle name="Millares 192 7" xfId="7659" xr:uid="{B4FB9D5D-F99E-4A2C-BA0B-C2FE2905196C}"/>
    <cellStyle name="Millares 192 7 2" xfId="19723" xr:uid="{8C2B0742-E949-4DD7-AA7A-DCC0B4E22844}"/>
    <cellStyle name="Millares 192 8" xfId="10634" xr:uid="{AA21A019-118A-4228-B1CD-6749CB51BC2A}"/>
    <cellStyle name="Millares 192 8 2" xfId="22698" xr:uid="{E1DEE8B6-51E3-4195-9E3E-5606F368F7DE}"/>
    <cellStyle name="Millares 192 9" xfId="13771" xr:uid="{67982ECC-D7F1-4873-B329-BB2003AF3304}"/>
    <cellStyle name="Millares 193" xfId="1690" xr:uid="{5CBE74A2-4723-4A7E-9BA2-E14FA325AFD5}"/>
    <cellStyle name="Millares 193 2" xfId="2291" xr:uid="{327C1EF7-5B32-4A7A-B527-84F543A41661}"/>
    <cellStyle name="Millares 193 2 2" xfId="3166" xr:uid="{624C590D-C3E9-44A9-ABC7-7D24DC8CC496}"/>
    <cellStyle name="Millares 193 2 2 2" xfId="6142" xr:uid="{212CE5A7-7E00-4BAB-8083-A9E83F27D353}"/>
    <cellStyle name="Millares 193 2 2 2 2" xfId="18206" xr:uid="{361729FD-B8B8-4D98-A352-3A3E852483EF}"/>
    <cellStyle name="Millares 193 2 2 3" xfId="9118" xr:uid="{3D8EA9AA-929B-402D-A8A9-9F742F3FAE9B}"/>
    <cellStyle name="Millares 193 2 2 3 2" xfId="21182" xr:uid="{3AF013F4-0ABB-49EB-8F07-CEFE5E31C3E6}"/>
    <cellStyle name="Millares 193 2 2 4" xfId="12093" xr:uid="{EA25ADD1-4A1B-496C-8401-62A021D8C31E}"/>
    <cellStyle name="Millares 193 2 2 4 2" xfId="24157" xr:uid="{88A61F7A-0BB4-408B-9C4A-3CB15B18C832}"/>
    <cellStyle name="Millares 193 2 2 5" xfId="15230" xr:uid="{51B9773C-91AD-4C64-A8F1-8C30F9DF1154}"/>
    <cellStyle name="Millares 193 2 3" xfId="4040" xr:uid="{C1422120-AF75-4BFB-BBBA-8BB0D494417B}"/>
    <cellStyle name="Millares 193 2 3 2" xfId="7016" xr:uid="{EA2926A7-49FE-4ED9-A0D4-50960DFEC5FA}"/>
    <cellStyle name="Millares 193 2 3 2 2" xfId="19080" xr:uid="{E8038D60-B6B4-4067-9041-AAFC5AE90699}"/>
    <cellStyle name="Millares 193 2 3 3" xfId="9992" xr:uid="{775E9243-66EF-4924-AC60-6CE7D7BB47A0}"/>
    <cellStyle name="Millares 193 2 3 3 2" xfId="22056" xr:uid="{C1B07A65-B31C-4CC3-BE36-FFDCF026DDFF}"/>
    <cellStyle name="Millares 193 2 3 4" xfId="12967" xr:uid="{88E3CF0D-258B-4F2E-B6F2-43DB33213EEE}"/>
    <cellStyle name="Millares 193 2 3 4 2" xfId="25031" xr:uid="{E5E6E992-B474-418F-98F3-196E426E63ED}"/>
    <cellStyle name="Millares 193 2 3 5" xfId="16104" xr:uid="{A8AB09CD-35D1-4054-8721-E904D4C08F46}"/>
    <cellStyle name="Millares 193 2 4" xfId="5267" xr:uid="{6F7196B9-D6D6-46A0-800D-7FCF7376C93E}"/>
    <cellStyle name="Millares 193 2 4 2" xfId="17331" xr:uid="{430FB5F4-1B69-4EF8-B4F1-FDA4B1F393EA}"/>
    <cellStyle name="Millares 193 2 5" xfId="8243" xr:uid="{0B5BFDC3-ACF6-43B1-B350-7BC2BE7537DA}"/>
    <cellStyle name="Millares 193 2 5 2" xfId="20307" xr:uid="{20CA89ED-EE4B-4126-B952-6EA9685D5D3A}"/>
    <cellStyle name="Millares 193 2 6" xfId="11218" xr:uid="{999113AF-3538-46F2-8800-707D93C744EA}"/>
    <cellStyle name="Millares 193 2 6 2" xfId="23282" xr:uid="{2AC2AF4C-8533-45D2-ACE8-B72C74CE6F28}"/>
    <cellStyle name="Millares 193 2 7" xfId="14355" xr:uid="{90B9C3C3-627D-4D13-90B6-B8F2B976D863}"/>
    <cellStyle name="Millares 193 3" xfId="2000" xr:uid="{843D8ECD-350C-4DD3-8FB8-368F731329B1}"/>
    <cellStyle name="Millares 193 3 2" xfId="2875" xr:uid="{299B9120-5E93-4F60-9546-40A153BAEE80}"/>
    <cellStyle name="Millares 193 3 2 2" xfId="5851" xr:uid="{D4DC5DF2-246B-4FE2-9A51-0938F2AF1E12}"/>
    <cellStyle name="Millares 193 3 2 2 2" xfId="17915" xr:uid="{D74C1535-947C-4DA5-8781-9B9644D7A288}"/>
    <cellStyle name="Millares 193 3 2 3" xfId="8827" xr:uid="{66D9C727-9E8F-4065-9BD5-F43677E74C2B}"/>
    <cellStyle name="Millares 193 3 2 3 2" xfId="20891" xr:uid="{420B90F7-523A-4970-A1A3-7AED1C38433A}"/>
    <cellStyle name="Millares 193 3 2 4" xfId="11802" xr:uid="{88795FFB-ECE5-4E7A-AD82-08E15994DC16}"/>
    <cellStyle name="Millares 193 3 2 4 2" xfId="23866" xr:uid="{CB9D499F-2A58-4020-A1D1-428BF7BF06B5}"/>
    <cellStyle name="Millares 193 3 2 5" xfId="14939" xr:uid="{8E7859F6-3249-4AB6-AF92-CD08DB81A50A}"/>
    <cellStyle name="Millares 193 3 3" xfId="3749" xr:uid="{DA3C5918-9BDD-4D92-8B15-6B8D80F35269}"/>
    <cellStyle name="Millares 193 3 3 2" xfId="6725" xr:uid="{5CDB5DCC-B22B-4153-96CD-14CD7484F8D9}"/>
    <cellStyle name="Millares 193 3 3 2 2" xfId="18789" xr:uid="{6D70D27A-4B93-4F5C-8552-2E49981911DD}"/>
    <cellStyle name="Millares 193 3 3 3" xfId="9701" xr:uid="{A4E4C9A6-FE2B-4A1D-B784-40CFFB1912E1}"/>
    <cellStyle name="Millares 193 3 3 3 2" xfId="21765" xr:uid="{47903415-6086-4B33-95A6-A5C145E0E98C}"/>
    <cellStyle name="Millares 193 3 3 4" xfId="12676" xr:uid="{D7771E2C-8326-490A-BB35-455E4A567E1B}"/>
    <cellStyle name="Millares 193 3 3 4 2" xfId="24740" xr:uid="{829DE77F-AD99-4529-93DD-46BE1BA1CD7C}"/>
    <cellStyle name="Millares 193 3 3 5" xfId="15813" xr:uid="{3CA645E9-E26A-4770-9DC8-3ED44A9CE567}"/>
    <cellStyle name="Millares 193 3 4" xfId="4976" xr:uid="{77856336-A89E-40E0-B0DC-301685D72186}"/>
    <cellStyle name="Millares 193 3 4 2" xfId="17040" xr:uid="{ABFC1246-511E-4279-9E82-B104C27D4DDA}"/>
    <cellStyle name="Millares 193 3 5" xfId="7952" xr:uid="{D3DCB5D7-10A6-48CF-8BE4-B0418BB3A512}"/>
    <cellStyle name="Millares 193 3 5 2" xfId="20016" xr:uid="{26098D13-BA1B-404F-AEBF-9F863123B843}"/>
    <cellStyle name="Millares 193 3 6" xfId="10927" xr:uid="{4B4A4E37-08D0-4164-B742-611D59A35280}"/>
    <cellStyle name="Millares 193 3 6 2" xfId="22991" xr:uid="{6CFCFA5D-13A9-4086-B8D4-EC00EF9D28FC}"/>
    <cellStyle name="Millares 193 3 7" xfId="14064" xr:uid="{ADD916FD-E923-4145-8EFA-8F6BCC194612}"/>
    <cellStyle name="Millares 193 4" xfId="2583" xr:uid="{6CA9A8ED-B429-4F18-86DF-FAEB999BB704}"/>
    <cellStyle name="Millares 193 4 2" xfId="5559" xr:uid="{083CD8D3-1ED8-4CF6-8A0B-0BD5E9601B14}"/>
    <cellStyle name="Millares 193 4 2 2" xfId="17623" xr:uid="{865A94BA-E1E6-4322-ACCD-6E7EBD229386}"/>
    <cellStyle name="Millares 193 4 3" xfId="8535" xr:uid="{56A3CECA-184F-42E8-9B06-AA9D1C6C0440}"/>
    <cellStyle name="Millares 193 4 3 2" xfId="20599" xr:uid="{63594145-0C3D-46C5-A1FF-B1B0225539EA}"/>
    <cellStyle name="Millares 193 4 4" xfId="11510" xr:uid="{9B817E95-1EE8-4DBA-AC95-3F1A2A58FD66}"/>
    <cellStyle name="Millares 193 4 4 2" xfId="23574" xr:uid="{5506C941-150A-4D8E-BB5E-287B2F588086}"/>
    <cellStyle name="Millares 193 4 5" xfId="14647" xr:uid="{619416BE-F848-4F21-AD36-63C72EB51D70}"/>
    <cellStyle name="Millares 193 5" xfId="3457" xr:uid="{E5D1517A-3E3F-409C-A730-C9D2CED5EC74}"/>
    <cellStyle name="Millares 193 5 2" xfId="6433" xr:uid="{CCA08A62-880B-4493-B9DE-A6366F3A6F49}"/>
    <cellStyle name="Millares 193 5 2 2" xfId="18497" xr:uid="{1A6F8210-8649-4D3B-B2AB-91C73588B470}"/>
    <cellStyle name="Millares 193 5 3" xfId="9409" xr:uid="{CF23E6D2-E3AD-4046-BBC2-52FF06E93397}"/>
    <cellStyle name="Millares 193 5 3 2" xfId="21473" xr:uid="{2646580E-FFC2-4495-AA40-6C724DFBB5A9}"/>
    <cellStyle name="Millares 193 5 4" xfId="12384" xr:uid="{FD99EF66-4C32-49A2-8598-3DDF176D46BB}"/>
    <cellStyle name="Millares 193 5 4 2" xfId="24448" xr:uid="{0E7688BF-AFF1-4B0D-8C6F-FFEB29660835}"/>
    <cellStyle name="Millares 193 5 5" xfId="15521" xr:uid="{650CE16C-76AD-4E0E-A2F3-197D0131E53C}"/>
    <cellStyle name="Millares 193 6" xfId="4684" xr:uid="{BD25CEC8-B29B-4C90-9D67-7549D8C22B4C}"/>
    <cellStyle name="Millares 193 6 2" xfId="16748" xr:uid="{F9EFC41C-D2EC-495C-B0B0-11A597AE08F4}"/>
    <cellStyle name="Millares 193 7" xfId="7660" xr:uid="{80D0AE55-350C-4D6F-AFBD-03C07C2BEBBA}"/>
    <cellStyle name="Millares 193 7 2" xfId="19724" xr:uid="{6F926524-00A3-461B-B99E-C143E4AE3F31}"/>
    <cellStyle name="Millares 193 8" xfId="10635" xr:uid="{BC26EE8D-720F-468E-9217-023F7AE00986}"/>
    <cellStyle name="Millares 193 8 2" xfId="22699" xr:uid="{D2263F73-C52D-4FAD-ADAF-493F669CA734}"/>
    <cellStyle name="Millares 193 9" xfId="13772" xr:uid="{A623C49C-8E83-412A-A319-5432AC475BBF}"/>
    <cellStyle name="Millares 194" xfId="1691" xr:uid="{37FC0546-ED66-4D45-B994-266F73A3760B}"/>
    <cellStyle name="Millares 194 2" xfId="2292" xr:uid="{05831396-24DA-435C-9D60-2F498559A468}"/>
    <cellStyle name="Millares 194 2 2" xfId="3167" xr:uid="{8726A836-0B5B-4436-AF23-C7D4D0EF3765}"/>
    <cellStyle name="Millares 194 2 2 2" xfId="6143" xr:uid="{D8B39F29-9689-4E90-A387-2920633CE22E}"/>
    <cellStyle name="Millares 194 2 2 2 2" xfId="18207" xr:uid="{738B1603-654F-47BF-9519-C83266D39AEE}"/>
    <cellStyle name="Millares 194 2 2 3" xfId="9119" xr:uid="{BF589D16-C1AE-4A2D-9201-169FCCCE8488}"/>
    <cellStyle name="Millares 194 2 2 3 2" xfId="21183" xr:uid="{A9D2E26F-5DE1-4385-B030-970FEA7E3DF9}"/>
    <cellStyle name="Millares 194 2 2 4" xfId="12094" xr:uid="{9BDD1DCB-2A0B-4BF5-85DD-F4627DC25CB8}"/>
    <cellStyle name="Millares 194 2 2 4 2" xfId="24158" xr:uid="{7ED305C9-0587-404B-80C6-EEFC439286E8}"/>
    <cellStyle name="Millares 194 2 2 5" xfId="15231" xr:uid="{50B3239F-0966-4CF5-8203-C04704C60A76}"/>
    <cellStyle name="Millares 194 2 3" xfId="4041" xr:uid="{2733C858-7FDC-4EAC-9D26-982FF3613A94}"/>
    <cellStyle name="Millares 194 2 3 2" xfId="7017" xr:uid="{A3C8360E-47C9-4455-BF6F-CE5733A2CC4E}"/>
    <cellStyle name="Millares 194 2 3 2 2" xfId="19081" xr:uid="{CF65C8B7-028F-490B-B3DE-F7F67E033722}"/>
    <cellStyle name="Millares 194 2 3 3" xfId="9993" xr:uid="{60247A22-F381-4317-B406-2C6DE19C39A2}"/>
    <cellStyle name="Millares 194 2 3 3 2" xfId="22057" xr:uid="{0D73E9BD-A96E-4D02-A16D-278B1D530667}"/>
    <cellStyle name="Millares 194 2 3 4" xfId="12968" xr:uid="{3151AD78-117A-4CE8-89C6-B82D1326FAE0}"/>
    <cellStyle name="Millares 194 2 3 4 2" xfId="25032" xr:uid="{9616675D-5F32-4D32-8B17-5B7EDB51BB4D}"/>
    <cellStyle name="Millares 194 2 3 5" xfId="16105" xr:uid="{CEA890E1-CA53-4420-8027-02844E7A230C}"/>
    <cellStyle name="Millares 194 2 4" xfId="5268" xr:uid="{264B3FA3-4F3F-48E7-A895-CF4B26FA155A}"/>
    <cellStyle name="Millares 194 2 4 2" xfId="17332" xr:uid="{FE6C02C8-C80C-45E3-9CA6-088AB9B55740}"/>
    <cellStyle name="Millares 194 2 5" xfId="8244" xr:uid="{709B6E5B-D5C5-4B84-AC55-EB1BAD1F64D1}"/>
    <cellStyle name="Millares 194 2 5 2" xfId="20308" xr:uid="{7F36C797-7C82-4480-A444-F0F925AB472D}"/>
    <cellStyle name="Millares 194 2 6" xfId="11219" xr:uid="{619F6256-70CC-4171-AEAB-532A2C31029D}"/>
    <cellStyle name="Millares 194 2 6 2" xfId="23283" xr:uid="{9A6792AE-BF76-4006-A75A-53C2056A2E72}"/>
    <cellStyle name="Millares 194 2 7" xfId="14356" xr:uid="{8CFA5685-4784-40AE-844B-B4C1C6B5C446}"/>
    <cellStyle name="Millares 194 3" xfId="2001" xr:uid="{05FD5DFD-85F5-49AA-9BB0-2FF086818B97}"/>
    <cellStyle name="Millares 194 3 2" xfId="2876" xr:uid="{3B0E0EAA-9D70-4B21-B4BC-8BE8E014D5F3}"/>
    <cellStyle name="Millares 194 3 2 2" xfId="5852" xr:uid="{99985D1E-AE89-4E42-8A96-187204EFBB40}"/>
    <cellStyle name="Millares 194 3 2 2 2" xfId="17916" xr:uid="{85880BBB-CB70-4AF0-ADDB-EF697C17E185}"/>
    <cellStyle name="Millares 194 3 2 3" xfId="8828" xr:uid="{AFC1AA15-65D4-42CC-9442-F76FC7D55E76}"/>
    <cellStyle name="Millares 194 3 2 3 2" xfId="20892" xr:uid="{2E88FB52-1503-494D-8D42-1571944105FC}"/>
    <cellStyle name="Millares 194 3 2 4" xfId="11803" xr:uid="{0708C187-2109-410A-B751-390BB91CA8E1}"/>
    <cellStyle name="Millares 194 3 2 4 2" xfId="23867" xr:uid="{6EF82A32-75F5-4D4C-A93E-E79215C94175}"/>
    <cellStyle name="Millares 194 3 2 5" xfId="14940" xr:uid="{AAC33E7A-4B4C-459A-B35D-6501B3CB820D}"/>
    <cellStyle name="Millares 194 3 3" xfId="3750" xr:uid="{5E93CAB5-591F-463B-85E7-97D3CD9D3964}"/>
    <cellStyle name="Millares 194 3 3 2" xfId="6726" xr:uid="{F4BEDDC5-C1C4-4BF5-8A10-9BB2EB6CF813}"/>
    <cellStyle name="Millares 194 3 3 2 2" xfId="18790" xr:uid="{7A1D7433-0E03-4EA6-B57E-246484FDCFF0}"/>
    <cellStyle name="Millares 194 3 3 3" xfId="9702" xr:uid="{04D6115A-3FB5-4DB4-90AE-B498BA79FC86}"/>
    <cellStyle name="Millares 194 3 3 3 2" xfId="21766" xr:uid="{FF7871BF-8595-42A3-B911-04C93DF63F83}"/>
    <cellStyle name="Millares 194 3 3 4" xfId="12677" xr:uid="{285BE0FD-331C-467D-B32E-D65CD5EF81CB}"/>
    <cellStyle name="Millares 194 3 3 4 2" xfId="24741" xr:uid="{209A61B7-4F8B-4396-B1B1-28978450EE7E}"/>
    <cellStyle name="Millares 194 3 3 5" xfId="15814" xr:uid="{3C7A848C-26B5-466B-961C-26F6672CD82D}"/>
    <cellStyle name="Millares 194 3 4" xfId="4977" xr:uid="{19A18A9A-2BAF-4A4B-B225-F8D2DF2A81B3}"/>
    <cellStyle name="Millares 194 3 4 2" xfId="17041" xr:uid="{57309F15-7233-49E5-9C3D-963A8479AC7C}"/>
    <cellStyle name="Millares 194 3 5" xfId="7953" xr:uid="{CB183772-2975-4DE8-9158-EE74CE116DC6}"/>
    <cellStyle name="Millares 194 3 5 2" xfId="20017" xr:uid="{04E4D4C6-93B7-4BBC-B0CE-416E1F09408F}"/>
    <cellStyle name="Millares 194 3 6" xfId="10928" xr:uid="{885DBF62-358D-4ECE-8CEA-DE82C4CBA4FC}"/>
    <cellStyle name="Millares 194 3 6 2" xfId="22992" xr:uid="{04DA54CC-73A5-4726-ABE5-96D6F5EF3B48}"/>
    <cellStyle name="Millares 194 3 7" xfId="14065" xr:uid="{4C5E140F-4AEA-4BCC-BD2D-94C18D06619C}"/>
    <cellStyle name="Millares 194 4" xfId="2584" xr:uid="{4D1CF27E-BD83-4C0E-9F5B-2DB5F2ED4084}"/>
    <cellStyle name="Millares 194 4 2" xfId="5560" xr:uid="{4B54E622-52FF-4B2B-901A-10C06F58054C}"/>
    <cellStyle name="Millares 194 4 2 2" xfId="17624" xr:uid="{2155EF95-CD4A-467E-987D-473DBDEC7EE8}"/>
    <cellStyle name="Millares 194 4 3" xfId="8536" xr:uid="{717AF56F-B66E-4D36-8023-3A845CE1C86A}"/>
    <cellStyle name="Millares 194 4 3 2" xfId="20600" xr:uid="{B7473A11-3E31-4F95-AA23-116A744F9743}"/>
    <cellStyle name="Millares 194 4 4" xfId="11511" xr:uid="{0582F841-C7F1-41D8-981E-46689CF90B69}"/>
    <cellStyle name="Millares 194 4 4 2" xfId="23575" xr:uid="{D8E1D777-CC55-4E34-AA86-1BB1E146DC13}"/>
    <cellStyle name="Millares 194 4 5" xfId="14648" xr:uid="{3083F9AF-5EAC-4686-B8B3-15AC73A9F443}"/>
    <cellStyle name="Millares 194 5" xfId="3458" xr:uid="{AF4388C1-8A45-4224-85FD-BEAF06F474F4}"/>
    <cellStyle name="Millares 194 5 2" xfId="6434" xr:uid="{A97B4CE3-EAFB-406D-9F20-D9C73721CBA9}"/>
    <cellStyle name="Millares 194 5 2 2" xfId="18498" xr:uid="{21CF003F-CAB7-4C7E-8ED5-52E1F498E297}"/>
    <cellStyle name="Millares 194 5 3" xfId="9410" xr:uid="{6932CEF2-914A-44CC-95F8-417C6EB5E394}"/>
    <cellStyle name="Millares 194 5 3 2" xfId="21474" xr:uid="{D1B32F75-FA70-48F4-ABD6-853467644ADD}"/>
    <cellStyle name="Millares 194 5 4" xfId="12385" xr:uid="{F976041A-B80A-4FCB-91D9-AC1F258E1FCE}"/>
    <cellStyle name="Millares 194 5 4 2" xfId="24449" xr:uid="{EE3A96CC-E3E7-4BD1-B26F-061180AE9453}"/>
    <cellStyle name="Millares 194 5 5" xfId="15522" xr:uid="{8BC69C75-E7D4-4485-AAC7-FF0BAB6CAE6E}"/>
    <cellStyle name="Millares 194 6" xfId="4685" xr:uid="{E70B94B9-5C3D-48FB-A414-6C78EE48778D}"/>
    <cellStyle name="Millares 194 6 2" xfId="16749" xr:uid="{3729E8E8-81FD-4017-BD38-AB5FA8E6065F}"/>
    <cellStyle name="Millares 194 7" xfId="7661" xr:uid="{4C2DB3BE-23B5-4B68-AD98-ACD261242980}"/>
    <cellStyle name="Millares 194 7 2" xfId="19725" xr:uid="{39123800-92CD-4EDB-8E9C-E0527264D331}"/>
    <cellStyle name="Millares 194 8" xfId="10636" xr:uid="{B5DC4CA9-7560-4A67-B0AE-CC33724BA668}"/>
    <cellStyle name="Millares 194 8 2" xfId="22700" xr:uid="{50F00A67-0131-47A8-B81E-796C3AA1BC15}"/>
    <cellStyle name="Millares 194 9" xfId="13773" xr:uid="{0D36B23B-3594-439F-8F4B-CFC9321471B8}"/>
    <cellStyle name="Millares 195" xfId="1692" xr:uid="{840FBE40-D37A-4E83-99AE-3529A4F5E0A4}"/>
    <cellStyle name="Millares 195 2" xfId="2293" xr:uid="{AF261667-3EE3-4DD4-BE26-C713FA6AFF0F}"/>
    <cellStyle name="Millares 195 2 2" xfId="3168" xr:uid="{BDD3B512-AB5A-4ED6-8F7B-451B19F5EEE3}"/>
    <cellStyle name="Millares 195 2 2 2" xfId="6144" xr:uid="{F74B6533-3772-4282-81AB-71B14EC481AA}"/>
    <cellStyle name="Millares 195 2 2 2 2" xfId="18208" xr:uid="{B639BB94-EF2E-469C-BAC0-C3D0A9A44C01}"/>
    <cellStyle name="Millares 195 2 2 3" xfId="9120" xr:uid="{E4DA5CEE-D2EE-4735-97D6-63E9ADD74037}"/>
    <cellStyle name="Millares 195 2 2 3 2" xfId="21184" xr:uid="{443C24B3-A608-40C5-B16A-2D010AB05C3F}"/>
    <cellStyle name="Millares 195 2 2 4" xfId="12095" xr:uid="{D2953A3C-DE7A-4FE2-88FE-F954DED47614}"/>
    <cellStyle name="Millares 195 2 2 4 2" xfId="24159" xr:uid="{B7CA506F-8D47-4550-86EA-FD61177D42B8}"/>
    <cellStyle name="Millares 195 2 2 5" xfId="15232" xr:uid="{5A658198-ACF9-4F17-BFC9-94C6207EA64A}"/>
    <cellStyle name="Millares 195 2 3" xfId="4042" xr:uid="{23FB6B7E-A5D5-422D-A693-D6B598B730B6}"/>
    <cellStyle name="Millares 195 2 3 2" xfId="7018" xr:uid="{84C06DE5-5934-4C5A-98CD-8EAA7B10D85A}"/>
    <cellStyle name="Millares 195 2 3 2 2" xfId="19082" xr:uid="{C7E308DE-C53B-45EA-B40F-4CDFDFF1ABAD}"/>
    <cellStyle name="Millares 195 2 3 3" xfId="9994" xr:uid="{510AE755-9A66-46BF-92A0-00DBE152A31C}"/>
    <cellStyle name="Millares 195 2 3 3 2" xfId="22058" xr:uid="{A5040E77-7A54-4D17-AD59-E5A21331C964}"/>
    <cellStyle name="Millares 195 2 3 4" xfId="12969" xr:uid="{E8F80A98-CADC-4087-821B-109DE5575CEE}"/>
    <cellStyle name="Millares 195 2 3 4 2" xfId="25033" xr:uid="{4A4A2BE5-8E30-4426-87F8-70633150AD05}"/>
    <cellStyle name="Millares 195 2 3 5" xfId="16106" xr:uid="{0523440F-4D7C-42DD-998B-9CA7D5365FDC}"/>
    <cellStyle name="Millares 195 2 4" xfId="5269" xr:uid="{79C9ACBE-06EC-4635-8D4C-F64DFC2D9261}"/>
    <cellStyle name="Millares 195 2 4 2" xfId="17333" xr:uid="{0E93F874-402E-48E2-9459-DC2AFC1066EA}"/>
    <cellStyle name="Millares 195 2 5" xfId="8245" xr:uid="{E765F995-A423-4A5A-9608-9BB714E8F87A}"/>
    <cellStyle name="Millares 195 2 5 2" xfId="20309" xr:uid="{9BB30C86-D0EC-4C13-A92E-D8055D93D27E}"/>
    <cellStyle name="Millares 195 2 6" xfId="11220" xr:uid="{6CDD51D8-9EDD-41DE-8EBB-0DAE07C45E9E}"/>
    <cellStyle name="Millares 195 2 6 2" xfId="23284" xr:uid="{6C95C630-902D-4413-A588-250E14E18672}"/>
    <cellStyle name="Millares 195 2 7" xfId="14357" xr:uid="{9B4ADD14-231B-4FB9-982B-E0DAF6B95FF7}"/>
    <cellStyle name="Millares 195 3" xfId="2002" xr:uid="{F27B64C1-0994-4425-9766-CEB94DF510EE}"/>
    <cellStyle name="Millares 195 3 2" xfId="2877" xr:uid="{DC30474B-8781-44FA-A3B5-DC2BEB2750D2}"/>
    <cellStyle name="Millares 195 3 2 2" xfId="5853" xr:uid="{8CC32FD2-3F79-43EB-9903-2900DC767C12}"/>
    <cellStyle name="Millares 195 3 2 2 2" xfId="17917" xr:uid="{15A02390-14FE-4C50-AEF9-63E60367DA9F}"/>
    <cellStyle name="Millares 195 3 2 3" xfId="8829" xr:uid="{F910DA7F-3D45-4339-B7BB-0D55FDC7D108}"/>
    <cellStyle name="Millares 195 3 2 3 2" xfId="20893" xr:uid="{F0C2DA51-C6DA-42FB-BEBF-9A1CB60C0F90}"/>
    <cellStyle name="Millares 195 3 2 4" xfId="11804" xr:uid="{0A5378AF-C02E-4F7C-B561-FFFDC9D9E44C}"/>
    <cellStyle name="Millares 195 3 2 4 2" xfId="23868" xr:uid="{FC072403-FA15-42F2-B10E-3D79F76C4656}"/>
    <cellStyle name="Millares 195 3 2 5" xfId="14941" xr:uid="{FCBBA47A-80E5-4CD3-B37C-8DA8FD79BEB1}"/>
    <cellStyle name="Millares 195 3 3" xfId="3751" xr:uid="{1A80A464-5A0D-4A5A-B9F8-688356D13F8D}"/>
    <cellStyle name="Millares 195 3 3 2" xfId="6727" xr:uid="{52A7A5ED-24A7-4261-B18C-E58D04286749}"/>
    <cellStyle name="Millares 195 3 3 2 2" xfId="18791" xr:uid="{8553260A-F2A7-41EC-9511-A2124941334D}"/>
    <cellStyle name="Millares 195 3 3 3" xfId="9703" xr:uid="{836EED09-55EA-4169-B4E1-F8BC85E57F43}"/>
    <cellStyle name="Millares 195 3 3 3 2" xfId="21767" xr:uid="{AE274FA0-22FC-4859-973E-D12D19A77D67}"/>
    <cellStyle name="Millares 195 3 3 4" xfId="12678" xr:uid="{C0800A30-D73A-43BC-8EE7-918F3B6CB255}"/>
    <cellStyle name="Millares 195 3 3 4 2" xfId="24742" xr:uid="{C1B0C56C-562F-41B3-AC48-AEEBE790FD34}"/>
    <cellStyle name="Millares 195 3 3 5" xfId="15815" xr:uid="{220F3CDE-CE5B-4476-9C78-93A763C01598}"/>
    <cellStyle name="Millares 195 3 4" xfId="4978" xr:uid="{D11EABD8-BFB3-49C6-AD9A-6819DBCF40F9}"/>
    <cellStyle name="Millares 195 3 4 2" xfId="17042" xr:uid="{5D28F0ED-0CE4-4133-B70B-20AD46F20C9E}"/>
    <cellStyle name="Millares 195 3 5" xfId="7954" xr:uid="{13E500F5-0E59-4427-89E5-E2C4AA277068}"/>
    <cellStyle name="Millares 195 3 5 2" xfId="20018" xr:uid="{670578C6-2569-41B8-8732-70B5F70E5052}"/>
    <cellStyle name="Millares 195 3 6" xfId="10929" xr:uid="{6A1286D1-FCF2-482C-8CC0-796AAD9A89BE}"/>
    <cellStyle name="Millares 195 3 6 2" xfId="22993" xr:uid="{9746FEC9-EF34-4876-A941-86FCFD4C0370}"/>
    <cellStyle name="Millares 195 3 7" xfId="14066" xr:uid="{00658909-F86A-4EBC-B836-38BDD5D005EE}"/>
    <cellStyle name="Millares 195 4" xfId="2585" xr:uid="{C78EA371-E25A-44D6-82E8-0EC3A9A53D51}"/>
    <cellStyle name="Millares 195 4 2" xfId="5561" xr:uid="{CB4FC783-F0E2-47B4-8F0B-DF720D3743F5}"/>
    <cellStyle name="Millares 195 4 2 2" xfId="17625" xr:uid="{686188E7-045E-4AF1-8944-6C694043FB81}"/>
    <cellStyle name="Millares 195 4 3" xfId="8537" xr:uid="{E8BC156E-1E48-4503-9326-ABFC09C73005}"/>
    <cellStyle name="Millares 195 4 3 2" xfId="20601" xr:uid="{DD6CD031-903F-42FA-9B63-4CC01DAA2367}"/>
    <cellStyle name="Millares 195 4 4" xfId="11512" xr:uid="{EF1E8836-A3CB-408E-BACF-2B0C76BB2DB5}"/>
    <cellStyle name="Millares 195 4 4 2" xfId="23576" xr:uid="{2382A057-AE89-48A6-B9EA-9E280AFC4344}"/>
    <cellStyle name="Millares 195 4 5" xfId="14649" xr:uid="{63CB4E22-7456-4948-8FD6-11032AED2D3D}"/>
    <cellStyle name="Millares 195 5" xfId="3459" xr:uid="{4F014A01-AA59-486B-946F-68D8380722EF}"/>
    <cellStyle name="Millares 195 5 2" xfId="6435" xr:uid="{EB4681BC-2690-48FD-9FC8-79C99739B61A}"/>
    <cellStyle name="Millares 195 5 2 2" xfId="18499" xr:uid="{15026977-B67D-402A-9961-0B0D69C5E888}"/>
    <cellStyle name="Millares 195 5 3" xfId="9411" xr:uid="{1A1B59B2-980C-423A-8197-F61B199B0CF8}"/>
    <cellStyle name="Millares 195 5 3 2" xfId="21475" xr:uid="{A0DBEA40-3738-4326-AE51-6AC16BA71515}"/>
    <cellStyle name="Millares 195 5 4" xfId="12386" xr:uid="{5733F204-A4A9-4BCF-A196-2E6F86B3D7AF}"/>
    <cellStyle name="Millares 195 5 4 2" xfId="24450" xr:uid="{4390778F-5E73-47B6-B3D7-3A898747E386}"/>
    <cellStyle name="Millares 195 5 5" xfId="15523" xr:uid="{6F75CE89-E061-4A84-839E-F8459D46CC2B}"/>
    <cellStyle name="Millares 195 6" xfId="4686" xr:uid="{01D7D12B-418B-402B-BB34-6F20DEAA57DA}"/>
    <cellStyle name="Millares 195 6 2" xfId="16750" xr:uid="{33A14A83-2D8E-444F-AE07-BD5183151BF5}"/>
    <cellStyle name="Millares 195 7" xfId="7662" xr:uid="{A0A965A1-3F7A-403B-82E3-FD477FD7A71F}"/>
    <cellStyle name="Millares 195 7 2" xfId="19726" xr:uid="{654098DC-5814-4C3F-BA6F-A6DF6990635B}"/>
    <cellStyle name="Millares 195 8" xfId="10637" xr:uid="{DA24F636-69BE-4D8D-AFDB-4A02A2ABC5D8}"/>
    <cellStyle name="Millares 195 8 2" xfId="22701" xr:uid="{6C54665D-32AA-4FD7-B9A6-BDA94CC5FA31}"/>
    <cellStyle name="Millares 195 9" xfId="13774" xr:uid="{961D8F94-FA00-4507-9C07-5F8012280D68}"/>
    <cellStyle name="Millares 196" xfId="1693" xr:uid="{53B80651-15CF-4475-862A-773396E354AD}"/>
    <cellStyle name="Millares 196 2" xfId="2294" xr:uid="{14D2605B-8DE3-410B-A16B-492CA3343224}"/>
    <cellStyle name="Millares 196 2 2" xfId="3169" xr:uid="{AD6B3F49-B72D-4D2A-8992-15291D75EA8D}"/>
    <cellStyle name="Millares 196 2 2 2" xfId="6145" xr:uid="{2BEB700D-CFED-45E2-B6F2-D101B1F1E729}"/>
    <cellStyle name="Millares 196 2 2 2 2" xfId="18209" xr:uid="{D945A782-00B9-493F-910A-795C42FE23BF}"/>
    <cellStyle name="Millares 196 2 2 3" xfId="9121" xr:uid="{90A1E364-D050-4A7E-93F7-79D834B36142}"/>
    <cellStyle name="Millares 196 2 2 3 2" xfId="21185" xr:uid="{AF4520E3-2A15-4F22-B3B7-8AF29E900FA7}"/>
    <cellStyle name="Millares 196 2 2 4" xfId="12096" xr:uid="{85D61B79-1DE6-4529-969F-1AFF2EC0C91F}"/>
    <cellStyle name="Millares 196 2 2 4 2" xfId="24160" xr:uid="{12335EC4-62B1-4BC1-AFB6-33C55AA0AAC5}"/>
    <cellStyle name="Millares 196 2 2 5" xfId="15233" xr:uid="{EF325679-D38F-4F55-A86F-51FF1A45C627}"/>
    <cellStyle name="Millares 196 2 3" xfId="4043" xr:uid="{39597848-C3EA-4121-85B7-93A95A5AED34}"/>
    <cellStyle name="Millares 196 2 3 2" xfId="7019" xr:uid="{273E7CA2-A5FB-484F-A032-F00C1A322004}"/>
    <cellStyle name="Millares 196 2 3 2 2" xfId="19083" xr:uid="{9A4D02C2-1BF6-41F9-8DB3-D5A9B187FC37}"/>
    <cellStyle name="Millares 196 2 3 3" xfId="9995" xr:uid="{FC6CF62B-12D0-4A99-AEF7-A99FE5D00408}"/>
    <cellStyle name="Millares 196 2 3 3 2" xfId="22059" xr:uid="{91828FFE-2F1E-40DC-B21E-294250DB1546}"/>
    <cellStyle name="Millares 196 2 3 4" xfId="12970" xr:uid="{CCF08187-0742-45F2-82F3-04872A2EF542}"/>
    <cellStyle name="Millares 196 2 3 4 2" xfId="25034" xr:uid="{D7D72863-CE31-4F0C-B26B-F770F72F71FF}"/>
    <cellStyle name="Millares 196 2 3 5" xfId="16107" xr:uid="{90638D6C-0839-4124-A355-59803A3E7E11}"/>
    <cellStyle name="Millares 196 2 4" xfId="5270" xr:uid="{2A2AFEE3-5E4E-40F3-8D51-001A6514D219}"/>
    <cellStyle name="Millares 196 2 4 2" xfId="17334" xr:uid="{29FDC7CC-2904-497B-81A6-C224F7BE5BEC}"/>
    <cellStyle name="Millares 196 2 5" xfId="8246" xr:uid="{54E425A4-15F2-4E91-9C33-FF580AEB3152}"/>
    <cellStyle name="Millares 196 2 5 2" xfId="20310" xr:uid="{6791D341-6DF4-4508-B701-3B189A4F3695}"/>
    <cellStyle name="Millares 196 2 6" xfId="11221" xr:uid="{09247A5F-20F1-4317-9AEA-5405AB70B00F}"/>
    <cellStyle name="Millares 196 2 6 2" xfId="23285" xr:uid="{1CA460B3-D274-4D15-9AEC-B4B8D2EBBA98}"/>
    <cellStyle name="Millares 196 2 7" xfId="14358" xr:uid="{49F7C691-30ED-49D2-B28B-28ED52EDA287}"/>
    <cellStyle name="Millares 196 3" xfId="2003" xr:uid="{75D13430-F0BB-454E-8909-7852AAA5C629}"/>
    <cellStyle name="Millares 196 3 2" xfId="2878" xr:uid="{33B5AEC9-E2A6-415E-AA99-8619A3526DDA}"/>
    <cellStyle name="Millares 196 3 2 2" xfId="5854" xr:uid="{130C0085-5446-425E-8BAB-068B3946C842}"/>
    <cellStyle name="Millares 196 3 2 2 2" xfId="17918" xr:uid="{0971A800-0671-4AD5-A035-2A36DFE69C9A}"/>
    <cellStyle name="Millares 196 3 2 3" xfId="8830" xr:uid="{DBE464EF-5D05-4796-A87E-C024FE8AE032}"/>
    <cellStyle name="Millares 196 3 2 3 2" xfId="20894" xr:uid="{2F909D92-08A0-45BC-A835-BEB51D29D0B8}"/>
    <cellStyle name="Millares 196 3 2 4" xfId="11805" xr:uid="{5DEC5065-E018-4244-BB60-F1141FBD563E}"/>
    <cellStyle name="Millares 196 3 2 4 2" xfId="23869" xr:uid="{19303FDB-49BB-4F0B-B535-A323DCCD17E7}"/>
    <cellStyle name="Millares 196 3 2 5" xfId="14942" xr:uid="{913DEC75-ADD8-4CB0-8A4C-01B73897EC3B}"/>
    <cellStyle name="Millares 196 3 3" xfId="3752" xr:uid="{F0664700-147C-4E05-8986-C68981FE9921}"/>
    <cellStyle name="Millares 196 3 3 2" xfId="6728" xr:uid="{A1CB5E5F-F57D-4455-B86D-5C33C0D5ECD7}"/>
    <cellStyle name="Millares 196 3 3 2 2" xfId="18792" xr:uid="{79AB5251-5BB0-4112-AEA4-10107BC040D3}"/>
    <cellStyle name="Millares 196 3 3 3" xfId="9704" xr:uid="{B635832D-3CB7-432E-B83E-1371E0FF7942}"/>
    <cellStyle name="Millares 196 3 3 3 2" xfId="21768" xr:uid="{9A6DE495-BF47-4435-89E4-94F126A460CD}"/>
    <cellStyle name="Millares 196 3 3 4" xfId="12679" xr:uid="{35ED70D4-80E3-4C76-B377-E3E194FAB3A5}"/>
    <cellStyle name="Millares 196 3 3 4 2" xfId="24743" xr:uid="{94B4A885-E509-44AE-8E13-380BF6BB6B9A}"/>
    <cellStyle name="Millares 196 3 3 5" xfId="15816" xr:uid="{3052C580-C73F-4650-808C-19086566B44E}"/>
    <cellStyle name="Millares 196 3 4" xfId="4979" xr:uid="{AF05398E-F2A7-44CA-9F31-A9FFC7FAEDDF}"/>
    <cellStyle name="Millares 196 3 4 2" xfId="17043" xr:uid="{EB311E71-A8E2-4D9C-B757-9C7290DD80C5}"/>
    <cellStyle name="Millares 196 3 5" xfId="7955" xr:uid="{2D42C2C0-799F-4FCB-B908-5B5F7E2E40D1}"/>
    <cellStyle name="Millares 196 3 5 2" xfId="20019" xr:uid="{76D37AF9-C1B5-4E08-8509-780715B562E5}"/>
    <cellStyle name="Millares 196 3 6" xfId="10930" xr:uid="{8ADE4E86-6CD4-4817-A76A-D370ABB66F54}"/>
    <cellStyle name="Millares 196 3 6 2" xfId="22994" xr:uid="{B6A76B7B-F93E-4EBC-BD95-4C9A882B726A}"/>
    <cellStyle name="Millares 196 3 7" xfId="14067" xr:uid="{AC03FC8B-E167-4F9A-9648-B66141A63C69}"/>
    <cellStyle name="Millares 196 4" xfId="2586" xr:uid="{7BB6032B-1242-434C-AEC9-02404DB9BCA5}"/>
    <cellStyle name="Millares 196 4 2" xfId="5562" xr:uid="{F923697D-AA90-48D0-9680-3EA716DE3BE5}"/>
    <cellStyle name="Millares 196 4 2 2" xfId="17626" xr:uid="{AFB0B18B-039B-46EF-AFD7-8D2F2BE6342F}"/>
    <cellStyle name="Millares 196 4 3" xfId="8538" xr:uid="{4BCAD355-FD85-4CBC-98AF-CA26E60C3137}"/>
    <cellStyle name="Millares 196 4 3 2" xfId="20602" xr:uid="{5213A84B-E6C5-4675-B1DA-88D497E27AF6}"/>
    <cellStyle name="Millares 196 4 4" xfId="11513" xr:uid="{C5ED0C3C-2A23-42BF-9B31-018D9D45F92C}"/>
    <cellStyle name="Millares 196 4 4 2" xfId="23577" xr:uid="{572444DC-7C53-4748-AB07-6C3BF0B0D355}"/>
    <cellStyle name="Millares 196 4 5" xfId="14650" xr:uid="{9E1A9551-27C0-4063-9083-41E6725714AF}"/>
    <cellStyle name="Millares 196 5" xfId="3460" xr:uid="{38B83291-AD66-46EF-BF8D-977C6EF496BD}"/>
    <cellStyle name="Millares 196 5 2" xfId="6436" xr:uid="{12635C3C-C468-4F75-AAB3-50DC292CBB78}"/>
    <cellStyle name="Millares 196 5 2 2" xfId="18500" xr:uid="{7707D2E0-440B-4E6C-A13E-D8202AFAD047}"/>
    <cellStyle name="Millares 196 5 3" xfId="9412" xr:uid="{92DD95C3-2797-4281-9CDD-08ED98F8B507}"/>
    <cellStyle name="Millares 196 5 3 2" xfId="21476" xr:uid="{C77BCE91-FAB0-423E-ABCB-4F63D257E344}"/>
    <cellStyle name="Millares 196 5 4" xfId="12387" xr:uid="{E27599AE-59BB-4154-8043-E02211157E0D}"/>
    <cellStyle name="Millares 196 5 4 2" xfId="24451" xr:uid="{1F1F4C5A-2B11-40C8-95E3-328FCCB73523}"/>
    <cellStyle name="Millares 196 5 5" xfId="15524" xr:uid="{20BC60CB-E166-458A-9C79-7CDB41B98979}"/>
    <cellStyle name="Millares 196 6" xfId="4687" xr:uid="{AB12A09B-22A9-4BE6-9814-9C5DF0449951}"/>
    <cellStyle name="Millares 196 6 2" xfId="16751" xr:uid="{18BB4164-198C-40DD-9F59-0328078F81EC}"/>
    <cellStyle name="Millares 196 7" xfId="7663" xr:uid="{B30C51D3-852F-40A1-9777-7A9456AB52BA}"/>
    <cellStyle name="Millares 196 7 2" xfId="19727" xr:uid="{4A88DA9D-ED1A-498D-B938-2788F9C818E0}"/>
    <cellStyle name="Millares 196 8" xfId="10638" xr:uid="{2E4EA979-8059-438D-8AB4-2BAA1DECA744}"/>
    <cellStyle name="Millares 196 8 2" xfId="22702" xr:uid="{C42C6663-2D99-4E9A-AD2B-23DB82B25DA7}"/>
    <cellStyle name="Millares 196 9" xfId="13775" xr:uid="{732C60FA-5A62-4539-9F0B-FAD1C042B976}"/>
    <cellStyle name="Millares 197" xfId="1694" xr:uid="{85E29620-5AF1-4BCC-9D1E-09F9FDEE23D4}"/>
    <cellStyle name="Millares 197 2" xfId="2295" xr:uid="{ADDA6EFC-A92B-42F1-8BA7-5EA8EA629006}"/>
    <cellStyle name="Millares 197 2 2" xfId="3170" xr:uid="{AD7243E5-78D4-45EF-90DB-DDFD379B0017}"/>
    <cellStyle name="Millares 197 2 2 2" xfId="6146" xr:uid="{5DE3B037-721C-4598-844F-3C0739C0636A}"/>
    <cellStyle name="Millares 197 2 2 2 2" xfId="18210" xr:uid="{9250D538-C3B0-4DCD-998A-DE88D4DF5E1D}"/>
    <cellStyle name="Millares 197 2 2 3" xfId="9122" xr:uid="{0BF48D95-66AD-4471-B01A-19C8B6203CF8}"/>
    <cellStyle name="Millares 197 2 2 3 2" xfId="21186" xr:uid="{9A88F7D6-B9A4-41B1-8453-4AD3837A7CD5}"/>
    <cellStyle name="Millares 197 2 2 4" xfId="12097" xr:uid="{02BA0C49-0D2F-4839-AAF7-560D9A1AAE2B}"/>
    <cellStyle name="Millares 197 2 2 4 2" xfId="24161" xr:uid="{DE9931AD-1CAA-4902-9CAE-3F1D33FFBFAB}"/>
    <cellStyle name="Millares 197 2 2 5" xfId="15234" xr:uid="{979A984F-4F8E-4C7C-B815-860428BF347A}"/>
    <cellStyle name="Millares 197 2 3" xfId="4044" xr:uid="{83775AD4-DCBF-43FB-A6BE-4AB4863925D8}"/>
    <cellStyle name="Millares 197 2 3 2" xfId="7020" xr:uid="{B8808E2C-10BC-4499-AA41-926A06B322B5}"/>
    <cellStyle name="Millares 197 2 3 2 2" xfId="19084" xr:uid="{5694DE96-231B-44E8-AC76-1B2C88B1B5F8}"/>
    <cellStyle name="Millares 197 2 3 3" xfId="9996" xr:uid="{AA68D196-7BAD-44EF-84E5-A3B5EE66C4B1}"/>
    <cellStyle name="Millares 197 2 3 3 2" xfId="22060" xr:uid="{19525AAC-979D-45F2-A753-340CDAC36D80}"/>
    <cellStyle name="Millares 197 2 3 4" xfId="12971" xr:uid="{B2E442C6-FA76-472F-80EB-323B4829CA50}"/>
    <cellStyle name="Millares 197 2 3 4 2" xfId="25035" xr:uid="{C5E82E38-6992-4169-B9B6-B05061252558}"/>
    <cellStyle name="Millares 197 2 3 5" xfId="16108" xr:uid="{3D337CF1-E3CD-418D-A191-5A2D9FDB1DE7}"/>
    <cellStyle name="Millares 197 2 4" xfId="5271" xr:uid="{A42A6D6C-09AE-4C56-B972-3FB40A631BAD}"/>
    <cellStyle name="Millares 197 2 4 2" xfId="17335" xr:uid="{30B1D454-AEA9-4BAF-A53F-F7F5C5FF6686}"/>
    <cellStyle name="Millares 197 2 5" xfId="8247" xr:uid="{46820749-8B9A-4CCC-B495-A3CE2EF91C03}"/>
    <cellStyle name="Millares 197 2 5 2" xfId="20311" xr:uid="{F90149B6-FA96-4416-9BE0-625765458BEB}"/>
    <cellStyle name="Millares 197 2 6" xfId="11222" xr:uid="{606DFB86-7389-4673-B3CA-4CB59FB9B608}"/>
    <cellStyle name="Millares 197 2 6 2" xfId="23286" xr:uid="{7552955E-5D7A-4DF7-8052-CF89D933123A}"/>
    <cellStyle name="Millares 197 2 7" xfId="14359" xr:uid="{2591D81D-81F8-451F-94DB-8C9219FD2C39}"/>
    <cellStyle name="Millares 197 3" xfId="2004" xr:uid="{9AC300AE-A965-4ED4-99BE-59284D002C3A}"/>
    <cellStyle name="Millares 197 3 2" xfId="2879" xr:uid="{3CEC5A8A-ECE8-48A4-841B-4726228681C7}"/>
    <cellStyle name="Millares 197 3 2 2" xfId="5855" xr:uid="{8ED85717-C434-4BD1-AC5C-17B19ECA1DF0}"/>
    <cellStyle name="Millares 197 3 2 2 2" xfId="17919" xr:uid="{07441D15-FBA3-4A4A-AAA7-F7C1F6F51305}"/>
    <cellStyle name="Millares 197 3 2 3" xfId="8831" xr:uid="{2491AE6B-35A6-4115-8D10-390E1F843D96}"/>
    <cellStyle name="Millares 197 3 2 3 2" xfId="20895" xr:uid="{BA67B3EC-9E17-4E68-95C4-8843AE0DBA4D}"/>
    <cellStyle name="Millares 197 3 2 4" xfId="11806" xr:uid="{2785B485-24AD-408C-BE03-B21882E86CEF}"/>
    <cellStyle name="Millares 197 3 2 4 2" xfId="23870" xr:uid="{EDE8705A-4B72-4AA3-8769-293E1EA60E30}"/>
    <cellStyle name="Millares 197 3 2 5" xfId="14943" xr:uid="{A60F8F20-D6A3-4675-B00A-B8BDEFD3C4AB}"/>
    <cellStyle name="Millares 197 3 3" xfId="3753" xr:uid="{3D2F8824-647F-45C1-A0C5-0C937669D876}"/>
    <cellStyle name="Millares 197 3 3 2" xfId="6729" xr:uid="{258E36D8-B974-44DE-B415-797FFED1443C}"/>
    <cellStyle name="Millares 197 3 3 2 2" xfId="18793" xr:uid="{310CFBC9-31C8-4CCE-A827-FE3001FB20FF}"/>
    <cellStyle name="Millares 197 3 3 3" xfId="9705" xr:uid="{ACA970CD-34A4-4F79-BD3C-8EC6CDCCFFED}"/>
    <cellStyle name="Millares 197 3 3 3 2" xfId="21769" xr:uid="{89153536-798D-41BD-B68C-282E2D832294}"/>
    <cellStyle name="Millares 197 3 3 4" xfId="12680" xr:uid="{431C6E3F-B5E7-422A-B9D2-E9686244F423}"/>
    <cellStyle name="Millares 197 3 3 4 2" xfId="24744" xr:uid="{65EA12E2-9366-4E52-8E98-9DAC18B473B7}"/>
    <cellStyle name="Millares 197 3 3 5" xfId="15817" xr:uid="{B9FF608D-04FB-40AB-AF8C-A34D45E78EDC}"/>
    <cellStyle name="Millares 197 3 4" xfId="4980" xr:uid="{0B4AFBC6-7A99-4B42-811E-99596F6462DB}"/>
    <cellStyle name="Millares 197 3 4 2" xfId="17044" xr:uid="{41450E86-7C32-40D0-B5EF-4784344DCBD8}"/>
    <cellStyle name="Millares 197 3 5" xfId="7956" xr:uid="{44C7127D-F19D-4328-95F6-F2F527AFA031}"/>
    <cellStyle name="Millares 197 3 5 2" xfId="20020" xr:uid="{1F7F8000-274C-4003-A145-521EDF0F6E8C}"/>
    <cellStyle name="Millares 197 3 6" xfId="10931" xr:uid="{84B0448C-55DF-40EB-8943-9B7EBD0222EB}"/>
    <cellStyle name="Millares 197 3 6 2" xfId="22995" xr:uid="{29C2AC35-9C71-46A0-B405-D5F222475FD3}"/>
    <cellStyle name="Millares 197 3 7" xfId="14068" xr:uid="{934ABC3C-06BF-4BA3-859A-016FAB48119B}"/>
    <cellStyle name="Millares 197 4" xfId="2587" xr:uid="{4391E71F-E206-44C5-9745-601BDB10C152}"/>
    <cellStyle name="Millares 197 4 2" xfId="5563" xr:uid="{4C281E70-F6C0-4473-A05C-0C6698C94405}"/>
    <cellStyle name="Millares 197 4 2 2" xfId="17627" xr:uid="{D751A30D-8942-456F-BE3A-3D654B01FD3E}"/>
    <cellStyle name="Millares 197 4 3" xfId="8539" xr:uid="{E985C3A0-A052-41C6-A0AA-15666EF0E356}"/>
    <cellStyle name="Millares 197 4 3 2" xfId="20603" xr:uid="{C074ECCA-675C-4976-B5F3-A86A00DC74F1}"/>
    <cellStyle name="Millares 197 4 4" xfId="11514" xr:uid="{A4FE7684-F38D-4723-8C55-A21A8B53016D}"/>
    <cellStyle name="Millares 197 4 4 2" xfId="23578" xr:uid="{1C039C11-F92B-4448-9627-16CADF8208CB}"/>
    <cellStyle name="Millares 197 4 5" xfId="14651" xr:uid="{3F61B010-D47F-4BF6-B159-8FF8DA258B8A}"/>
    <cellStyle name="Millares 197 5" xfId="3461" xr:uid="{DC3A9707-28E4-4652-BB44-DDF6E6314CF9}"/>
    <cellStyle name="Millares 197 5 2" xfId="6437" xr:uid="{9F2A2518-952A-4612-B3B5-4512C1012BEC}"/>
    <cellStyle name="Millares 197 5 2 2" xfId="18501" xr:uid="{3140426E-8561-4741-B20A-1691B7733EE4}"/>
    <cellStyle name="Millares 197 5 3" xfId="9413" xr:uid="{195560B7-C15A-47B9-9D85-948F9F9A7737}"/>
    <cellStyle name="Millares 197 5 3 2" xfId="21477" xr:uid="{9C54F300-3240-4D87-BEE0-2DE6819255C5}"/>
    <cellStyle name="Millares 197 5 4" xfId="12388" xr:uid="{18B04862-291A-4BED-A12F-5FE9DE826C16}"/>
    <cellStyle name="Millares 197 5 4 2" xfId="24452" xr:uid="{A5D682C0-0C22-4793-9E4F-44E211ADF6D0}"/>
    <cellStyle name="Millares 197 5 5" xfId="15525" xr:uid="{7580E2F2-4B5D-499A-B133-963E19E24069}"/>
    <cellStyle name="Millares 197 6" xfId="4688" xr:uid="{D8261909-639D-4A0A-8106-6C3CEF2F279E}"/>
    <cellStyle name="Millares 197 6 2" xfId="16752" xr:uid="{350A4B6E-3B8A-4553-A871-89D75FF13CBA}"/>
    <cellStyle name="Millares 197 7" xfId="7664" xr:uid="{2D39B41E-CE62-40EF-80E1-CE796D3D02A9}"/>
    <cellStyle name="Millares 197 7 2" xfId="19728" xr:uid="{5563602F-4BE9-4344-90A9-7BF9C0D89BDB}"/>
    <cellStyle name="Millares 197 8" xfId="10639" xr:uid="{8F1D10CF-06D2-4599-813B-F02B2CDEA101}"/>
    <cellStyle name="Millares 197 8 2" xfId="22703" xr:uid="{40BEF3EE-C7A5-42C3-8E09-0D8B0F3169D9}"/>
    <cellStyle name="Millares 197 9" xfId="13776" xr:uid="{FEE1CE4D-D606-4E5F-9481-1772862B7471}"/>
    <cellStyle name="Millares 198" xfId="1695" xr:uid="{F3365262-F979-44C7-842A-45745C07529C}"/>
    <cellStyle name="Millares 198 2" xfId="2296" xr:uid="{4F3C393A-2CCB-4150-A3BC-BA373279EBAB}"/>
    <cellStyle name="Millares 198 2 2" xfId="3171" xr:uid="{107C166A-266D-431E-B5A7-72C7086A4B39}"/>
    <cellStyle name="Millares 198 2 2 2" xfId="6147" xr:uid="{2247EE1C-4265-42C1-BCA5-3F7BD8805864}"/>
    <cellStyle name="Millares 198 2 2 2 2" xfId="18211" xr:uid="{CB381925-8532-42EF-82C4-44EBF22E40F1}"/>
    <cellStyle name="Millares 198 2 2 3" xfId="9123" xr:uid="{0DF2960C-7B19-4BC1-97B6-2104706906F9}"/>
    <cellStyle name="Millares 198 2 2 3 2" xfId="21187" xr:uid="{9130FC28-8FC8-49D7-9F70-949ADC5C717C}"/>
    <cellStyle name="Millares 198 2 2 4" xfId="12098" xr:uid="{B44211FF-F830-4E56-9FDE-4053DB020B6B}"/>
    <cellStyle name="Millares 198 2 2 4 2" xfId="24162" xr:uid="{AAE128BF-4EF9-48D6-9D54-AD80603DE84C}"/>
    <cellStyle name="Millares 198 2 2 5" xfId="15235" xr:uid="{40D678B5-656D-4822-8CD3-3825B1D1CA99}"/>
    <cellStyle name="Millares 198 2 3" xfId="4045" xr:uid="{0B2723CD-D121-47F1-9E57-95C9DE998601}"/>
    <cellStyle name="Millares 198 2 3 2" xfId="7021" xr:uid="{463A4629-95E2-43CD-A65B-8BD775B8D976}"/>
    <cellStyle name="Millares 198 2 3 2 2" xfId="19085" xr:uid="{DCE7FB49-0D57-4D80-B14F-15E153D59B89}"/>
    <cellStyle name="Millares 198 2 3 3" xfId="9997" xr:uid="{97D1AE29-EFE0-4BEB-B034-56304D151D73}"/>
    <cellStyle name="Millares 198 2 3 3 2" xfId="22061" xr:uid="{1B3D7716-4343-4939-B767-26EE44F635F1}"/>
    <cellStyle name="Millares 198 2 3 4" xfId="12972" xr:uid="{7820DBB9-7CC7-48AF-AC03-3260A2EBB8A8}"/>
    <cellStyle name="Millares 198 2 3 4 2" xfId="25036" xr:uid="{93CCF937-DC04-4AFA-9200-0592E5830205}"/>
    <cellStyle name="Millares 198 2 3 5" xfId="16109" xr:uid="{9A74F470-6848-4C56-B549-F8D7A4F288A6}"/>
    <cellStyle name="Millares 198 2 4" xfId="5272" xr:uid="{536CC767-517F-4DDC-80C6-BCCEE5DB4E07}"/>
    <cellStyle name="Millares 198 2 4 2" xfId="17336" xr:uid="{192B375E-306A-403A-8398-15915701A2E9}"/>
    <cellStyle name="Millares 198 2 5" xfId="8248" xr:uid="{9D2CF3A0-4FEA-48D7-87F0-B36CEB80CF1B}"/>
    <cellStyle name="Millares 198 2 5 2" xfId="20312" xr:uid="{C144B69F-DC33-4618-8976-76CF0AA04483}"/>
    <cellStyle name="Millares 198 2 6" xfId="11223" xr:uid="{69577ACB-8E90-4405-ABA1-C715EEC757C2}"/>
    <cellStyle name="Millares 198 2 6 2" xfId="23287" xr:uid="{86E7D267-7E52-4F85-9BCF-678AA95D5726}"/>
    <cellStyle name="Millares 198 2 7" xfId="14360" xr:uid="{34174F46-7D03-4D14-9391-63F003E244F7}"/>
    <cellStyle name="Millares 198 3" xfId="2005" xr:uid="{BC33729E-9E4C-4C9B-B12D-F4A658EAD56E}"/>
    <cellStyle name="Millares 198 3 2" xfId="2880" xr:uid="{6DD5F406-D596-4E7E-A9E1-03CB825039EC}"/>
    <cellStyle name="Millares 198 3 2 2" xfId="5856" xr:uid="{58F9FFAC-73E6-46B1-8E1E-C250738BFA3F}"/>
    <cellStyle name="Millares 198 3 2 2 2" xfId="17920" xr:uid="{60165A25-977B-40AF-A663-748CE842B1C6}"/>
    <cellStyle name="Millares 198 3 2 3" xfId="8832" xr:uid="{A11AB613-B4C3-4900-AC8E-AA47E89B4E25}"/>
    <cellStyle name="Millares 198 3 2 3 2" xfId="20896" xr:uid="{5C8AE8E6-00F0-46A5-BCD2-635C5A45240F}"/>
    <cellStyle name="Millares 198 3 2 4" xfId="11807" xr:uid="{318E94F7-9755-4644-8226-7833D8CA9AE5}"/>
    <cellStyle name="Millares 198 3 2 4 2" xfId="23871" xr:uid="{5A4D3488-BF4E-4300-849D-EA61AD0D6B57}"/>
    <cellStyle name="Millares 198 3 2 5" xfId="14944" xr:uid="{6E609DD1-FFF6-43C4-B354-05DC4FD22449}"/>
    <cellStyle name="Millares 198 3 3" xfId="3754" xr:uid="{5C53946F-1732-45B0-80AB-62F8ED75A377}"/>
    <cellStyle name="Millares 198 3 3 2" xfId="6730" xr:uid="{A26B3784-B2B3-4FC9-AE03-7EA6C2A3EB3A}"/>
    <cellStyle name="Millares 198 3 3 2 2" xfId="18794" xr:uid="{76A2B5C0-8F34-4A42-AE21-0ADA980A33A5}"/>
    <cellStyle name="Millares 198 3 3 3" xfId="9706" xr:uid="{399CDEB8-CA3B-4133-A2CA-BD40D8C184DC}"/>
    <cellStyle name="Millares 198 3 3 3 2" xfId="21770" xr:uid="{AE05CCAD-AF3E-49E9-8277-9F3B513A1D34}"/>
    <cellStyle name="Millares 198 3 3 4" xfId="12681" xr:uid="{6131B14A-079F-4802-B455-4476CE1C80BB}"/>
    <cellStyle name="Millares 198 3 3 4 2" xfId="24745" xr:uid="{91063564-E1E2-4523-8F7B-955676632AA0}"/>
    <cellStyle name="Millares 198 3 3 5" xfId="15818" xr:uid="{DA750E43-28EF-4598-9A62-2F6BC0B00C73}"/>
    <cellStyle name="Millares 198 3 4" xfId="4981" xr:uid="{4EAA2262-5D38-43A8-AFAB-3CA367DEAC34}"/>
    <cellStyle name="Millares 198 3 4 2" xfId="17045" xr:uid="{D0D00738-06A7-4CA7-9C83-9820AD2EFA8D}"/>
    <cellStyle name="Millares 198 3 5" xfId="7957" xr:uid="{19E4513A-B9A9-4F23-BD0C-1BD9DEEB473B}"/>
    <cellStyle name="Millares 198 3 5 2" xfId="20021" xr:uid="{088E19D9-720A-4A06-AE89-546C59B89578}"/>
    <cellStyle name="Millares 198 3 6" xfId="10932" xr:uid="{7F21CEA6-E91F-49EA-8CCB-DF84675C7543}"/>
    <cellStyle name="Millares 198 3 6 2" xfId="22996" xr:uid="{A06B7215-6E57-4A64-9EA4-1DCE1CCD0493}"/>
    <cellStyle name="Millares 198 3 7" xfId="14069" xr:uid="{3349D9AD-9EA2-4F42-AEF8-0BA8193231DD}"/>
    <cellStyle name="Millares 198 4" xfId="2588" xr:uid="{9F2337A0-6C8F-46D0-9E24-48C9888FBD87}"/>
    <cellStyle name="Millares 198 4 2" xfId="5564" xr:uid="{9257786D-C81D-4632-A0EB-38D577E5776E}"/>
    <cellStyle name="Millares 198 4 2 2" xfId="17628" xr:uid="{C34F355F-F650-4C7E-93CD-C771D2DF1307}"/>
    <cellStyle name="Millares 198 4 3" xfId="8540" xr:uid="{3FC48470-B124-43BB-AB82-6AECEAF5B6BF}"/>
    <cellStyle name="Millares 198 4 3 2" xfId="20604" xr:uid="{FD08BAFC-D708-4C88-86B3-F8D3D4AA0807}"/>
    <cellStyle name="Millares 198 4 4" xfId="11515" xr:uid="{DDB3273A-C15D-4492-93C3-D7172F398802}"/>
    <cellStyle name="Millares 198 4 4 2" xfId="23579" xr:uid="{98015979-F78A-4323-97DD-AC7BE6D3E54B}"/>
    <cellStyle name="Millares 198 4 5" xfId="14652" xr:uid="{B10DF5A9-6804-41BF-BA44-6A108A392AAE}"/>
    <cellStyle name="Millares 198 5" xfId="3462" xr:uid="{548F9369-41FD-444A-84CC-F210366B8141}"/>
    <cellStyle name="Millares 198 5 2" xfId="6438" xr:uid="{D4AF4FFB-A250-4C7D-87C1-5FFC894FC9AF}"/>
    <cellStyle name="Millares 198 5 2 2" xfId="18502" xr:uid="{93C5F725-8556-4181-BCCC-8D64E4BB39DE}"/>
    <cellStyle name="Millares 198 5 3" xfId="9414" xr:uid="{ED51D7F3-8E53-42C9-9698-BC6B1B6FBED6}"/>
    <cellStyle name="Millares 198 5 3 2" xfId="21478" xr:uid="{4F745D24-9292-411E-9FAD-B3F185291DC8}"/>
    <cellStyle name="Millares 198 5 4" xfId="12389" xr:uid="{D7BE8BC0-0FA3-44E8-8F2E-52972307D4C0}"/>
    <cellStyle name="Millares 198 5 4 2" xfId="24453" xr:uid="{8F5710EE-FC19-43B3-A696-88F7636F1B16}"/>
    <cellStyle name="Millares 198 5 5" xfId="15526" xr:uid="{676EAE0E-1B6D-48AA-A51B-ACDA955F02E1}"/>
    <cellStyle name="Millares 198 6" xfId="4689" xr:uid="{7C56E54D-9063-4375-B12B-2185F4365957}"/>
    <cellStyle name="Millares 198 6 2" xfId="16753" xr:uid="{6369893B-109E-4831-A5F4-21B70B441015}"/>
    <cellStyle name="Millares 198 7" xfId="7665" xr:uid="{17556B48-69DC-4996-99A8-7D73913F17DC}"/>
    <cellStyle name="Millares 198 7 2" xfId="19729" xr:uid="{B6ED7080-5402-4DCF-8BD8-A7E792580B0D}"/>
    <cellStyle name="Millares 198 8" xfId="10640" xr:uid="{29C1903E-6984-46E8-9428-0DE272065A8A}"/>
    <cellStyle name="Millares 198 8 2" xfId="22704" xr:uid="{92E188DB-9DFA-4CB1-9543-94C6C3E3DEDE}"/>
    <cellStyle name="Millares 198 9" xfId="13777" xr:uid="{EDA4D4EB-87B8-49C0-9A0E-53A8107A5603}"/>
    <cellStyle name="Millares 199" xfId="1696" xr:uid="{77EDEBC2-B59F-4EA5-845B-6BDEED01185C}"/>
    <cellStyle name="Millares 199 2" xfId="2297" xr:uid="{D0E8D62E-352E-434E-969F-223312CF42B8}"/>
    <cellStyle name="Millares 199 2 2" xfId="3172" xr:uid="{FD7E33A8-3734-4756-9D97-FA97EAF29C5B}"/>
    <cellStyle name="Millares 199 2 2 2" xfId="6148" xr:uid="{3DE95286-34C5-42C8-BB2F-18A9BC49450F}"/>
    <cellStyle name="Millares 199 2 2 2 2" xfId="18212" xr:uid="{654CED69-EA0F-400D-942D-B4075E33B1D0}"/>
    <cellStyle name="Millares 199 2 2 3" xfId="9124" xr:uid="{FA4CA375-9FFB-408F-97F0-CF59928C3117}"/>
    <cellStyle name="Millares 199 2 2 3 2" xfId="21188" xr:uid="{30267697-539B-410C-8F09-26045D1F6CE6}"/>
    <cellStyle name="Millares 199 2 2 4" xfId="12099" xr:uid="{B884E86D-DA63-4210-9AA0-02167FE8FF26}"/>
    <cellStyle name="Millares 199 2 2 4 2" xfId="24163" xr:uid="{F8890A49-A8E3-440B-9E39-73E3E0EFE2BF}"/>
    <cellStyle name="Millares 199 2 2 5" xfId="15236" xr:uid="{1D773C2F-039F-4647-A7E7-D00103ACEF21}"/>
    <cellStyle name="Millares 199 2 3" xfId="4046" xr:uid="{3BECB12A-230A-4A06-9193-F18B1A809268}"/>
    <cellStyle name="Millares 199 2 3 2" xfId="7022" xr:uid="{C0A33B73-A81B-4894-B12E-DB5C76B9D3CF}"/>
    <cellStyle name="Millares 199 2 3 2 2" xfId="19086" xr:uid="{70ECBB3C-5CC1-4BFA-9125-E95441B4411D}"/>
    <cellStyle name="Millares 199 2 3 3" xfId="9998" xr:uid="{E6FFE06B-67DF-455B-AF93-9AA025E93D61}"/>
    <cellStyle name="Millares 199 2 3 3 2" xfId="22062" xr:uid="{5EF7154F-DE96-4DDE-8434-464C59326192}"/>
    <cellStyle name="Millares 199 2 3 4" xfId="12973" xr:uid="{6E1450CC-2D8E-4C80-9282-E5BD8EFCBAF6}"/>
    <cellStyle name="Millares 199 2 3 4 2" xfId="25037" xr:uid="{F4F9763E-5036-4F41-B1DC-A2120B674075}"/>
    <cellStyle name="Millares 199 2 3 5" xfId="16110" xr:uid="{FC9AD711-8A5E-4757-8656-7CB631AB4A28}"/>
    <cellStyle name="Millares 199 2 4" xfId="5273" xr:uid="{41694AE9-56E8-469C-8597-6CFD738E0C04}"/>
    <cellStyle name="Millares 199 2 4 2" xfId="17337" xr:uid="{6043709A-8BD7-4E50-B259-7C82BBA2D2AF}"/>
    <cellStyle name="Millares 199 2 5" xfId="8249" xr:uid="{AEE8BFE0-7211-43DB-ADDC-1D860D77B31C}"/>
    <cellStyle name="Millares 199 2 5 2" xfId="20313" xr:uid="{15AE4BE7-79A3-4B96-B01D-4D895EECDCDE}"/>
    <cellStyle name="Millares 199 2 6" xfId="11224" xr:uid="{AD8182B6-FB82-4AE2-BF1A-5809D2DE4933}"/>
    <cellStyle name="Millares 199 2 6 2" xfId="23288" xr:uid="{72B11BAA-B909-4F02-A782-2AAE56BBF89E}"/>
    <cellStyle name="Millares 199 2 7" xfId="14361" xr:uid="{8536C0EC-EF7C-4685-AD40-39072BEF9DE9}"/>
    <cellStyle name="Millares 199 3" xfId="2006" xr:uid="{B6CA0A62-1EDF-4CA6-B076-F046A00470C4}"/>
    <cellStyle name="Millares 199 3 2" xfId="2881" xr:uid="{912A52AA-C450-4A3C-90DF-F25FA1C6EC84}"/>
    <cellStyle name="Millares 199 3 2 2" xfId="5857" xr:uid="{33D68918-E808-489F-8256-15FC3AEABB5D}"/>
    <cellStyle name="Millares 199 3 2 2 2" xfId="17921" xr:uid="{347C7E72-350C-40FA-B959-E84D03A696FB}"/>
    <cellStyle name="Millares 199 3 2 3" xfId="8833" xr:uid="{63A60C79-6E5B-4EED-A39A-6CEB8F2CC27C}"/>
    <cellStyle name="Millares 199 3 2 3 2" xfId="20897" xr:uid="{CEB96292-CEF3-4DC6-A717-46B647BF4328}"/>
    <cellStyle name="Millares 199 3 2 4" xfId="11808" xr:uid="{F642F7FB-99F3-48D4-B652-C9D27F635C88}"/>
    <cellStyle name="Millares 199 3 2 4 2" xfId="23872" xr:uid="{29C45969-D830-4230-96D6-FE9219E21D50}"/>
    <cellStyle name="Millares 199 3 2 5" xfId="14945" xr:uid="{C938FB1A-76EF-4CC5-9331-B969EDB723D6}"/>
    <cellStyle name="Millares 199 3 3" xfId="3755" xr:uid="{3BF4F33A-D758-48AE-998F-66F5E78C6866}"/>
    <cellStyle name="Millares 199 3 3 2" xfId="6731" xr:uid="{EB663174-33C1-4975-B133-126968F917ED}"/>
    <cellStyle name="Millares 199 3 3 2 2" xfId="18795" xr:uid="{69A49054-C8D3-4CD4-BEEF-A023425CB7EA}"/>
    <cellStyle name="Millares 199 3 3 3" xfId="9707" xr:uid="{70749F9D-F9C5-438A-98E0-F6E896D7BA1F}"/>
    <cellStyle name="Millares 199 3 3 3 2" xfId="21771" xr:uid="{5E3127B7-6B9B-4583-AAA4-1B4C7C7ECCAF}"/>
    <cellStyle name="Millares 199 3 3 4" xfId="12682" xr:uid="{73517709-33A1-4F43-9887-1E550E9D3F51}"/>
    <cellStyle name="Millares 199 3 3 4 2" xfId="24746" xr:uid="{839F3C66-98D5-41B9-85B3-905DB7000C33}"/>
    <cellStyle name="Millares 199 3 3 5" xfId="15819" xr:uid="{730D7F1F-67D4-4FA8-9259-980EEB66E2E9}"/>
    <cellStyle name="Millares 199 3 4" xfId="4982" xr:uid="{5057CA86-F2F8-43C3-B2CC-614AEEE15009}"/>
    <cellStyle name="Millares 199 3 4 2" xfId="17046" xr:uid="{761FDB64-8109-4075-9CB2-8B615EBC2223}"/>
    <cellStyle name="Millares 199 3 5" xfId="7958" xr:uid="{EF7AC22F-6102-4994-A4EC-0C9D0F225FC4}"/>
    <cellStyle name="Millares 199 3 5 2" xfId="20022" xr:uid="{78DB89D1-8597-4123-B5CE-D73ADFB5AD8F}"/>
    <cellStyle name="Millares 199 3 6" xfId="10933" xr:uid="{467E1AF5-E905-427B-AD8A-720794B28804}"/>
    <cellStyle name="Millares 199 3 6 2" xfId="22997" xr:uid="{9759DE0A-A643-4D21-89D2-9BC90ABFB88A}"/>
    <cellStyle name="Millares 199 3 7" xfId="14070" xr:uid="{709740C0-570D-4B35-B682-F1AC7446F6A9}"/>
    <cellStyle name="Millares 199 4" xfId="2589" xr:uid="{6944E734-7771-4FF8-931A-2A072884504C}"/>
    <cellStyle name="Millares 199 4 2" xfId="5565" xr:uid="{985735AA-3AD4-41E6-AE6B-AB7D1AB24256}"/>
    <cellStyle name="Millares 199 4 2 2" xfId="17629" xr:uid="{931A08D6-E339-428C-A3D2-238E1EC77480}"/>
    <cellStyle name="Millares 199 4 3" xfId="8541" xr:uid="{AECF8FB3-8DB1-4950-8EA8-3496A04648FD}"/>
    <cellStyle name="Millares 199 4 3 2" xfId="20605" xr:uid="{DBADE4C6-829C-4A86-A66A-E60E29597604}"/>
    <cellStyle name="Millares 199 4 4" xfId="11516" xr:uid="{A82035F6-C24A-46B4-969A-FDDBEEC4B76A}"/>
    <cellStyle name="Millares 199 4 4 2" xfId="23580" xr:uid="{1B91B89A-98CD-42A9-9866-D99ADF5FE0AD}"/>
    <cellStyle name="Millares 199 4 5" xfId="14653" xr:uid="{AD83E49E-A1BD-4607-AF8F-8FA958567A25}"/>
    <cellStyle name="Millares 199 5" xfId="3463" xr:uid="{BD840890-8BB1-4897-82DE-3E25F67C95BA}"/>
    <cellStyle name="Millares 199 5 2" xfId="6439" xr:uid="{B895110E-B5DA-4847-B2CB-703C9BF7D524}"/>
    <cellStyle name="Millares 199 5 2 2" xfId="18503" xr:uid="{32394604-3FE6-45C3-BA36-78D6C3CFB4E8}"/>
    <cellStyle name="Millares 199 5 3" xfId="9415" xr:uid="{BBFABB28-103E-4B88-9D8F-B0A7CCFDA65C}"/>
    <cellStyle name="Millares 199 5 3 2" xfId="21479" xr:uid="{7F9AA5F2-E941-44C0-849D-C7EF7DC91D48}"/>
    <cellStyle name="Millares 199 5 4" xfId="12390" xr:uid="{5AAA7A10-AE4A-4F0D-B7DB-ECD1D2B4E638}"/>
    <cellStyle name="Millares 199 5 4 2" xfId="24454" xr:uid="{DA2A9D09-6F4A-4719-935D-121F8CCF2B15}"/>
    <cellStyle name="Millares 199 5 5" xfId="15527" xr:uid="{FD79E13D-664F-4080-AEE4-9F5F75BCFBF4}"/>
    <cellStyle name="Millares 199 6" xfId="4690" xr:uid="{15142048-708A-4985-AE3B-335C465AA769}"/>
    <cellStyle name="Millares 199 6 2" xfId="16754" xr:uid="{75A877CD-2148-45C9-837F-DA063D3EBFE7}"/>
    <cellStyle name="Millares 199 7" xfId="7666" xr:uid="{031C060F-F182-407D-8210-3F27E09BC74A}"/>
    <cellStyle name="Millares 199 7 2" xfId="19730" xr:uid="{68E65AE3-FA20-458D-A18E-3E5ADABB976D}"/>
    <cellStyle name="Millares 199 8" xfId="10641" xr:uid="{041DF45B-95EE-4C14-9226-2954DE6B09E6}"/>
    <cellStyle name="Millares 199 8 2" xfId="22705" xr:uid="{AD403563-46A6-471F-B222-931D54541A4F}"/>
    <cellStyle name="Millares 199 9" xfId="13778" xr:uid="{EB883529-6927-4A4D-9C0F-18CA00206DF4}"/>
    <cellStyle name="Millares 2" xfId="3" xr:uid="{00000000-0005-0000-0000-000089010000}"/>
    <cellStyle name="Millares 2 10" xfId="10171" xr:uid="{45D30773-DE4C-4221-B6ED-FEEA0AB3F4C5}"/>
    <cellStyle name="Millares 2 10 2" xfId="22235" xr:uid="{F30EF7B3-CB84-46E0-BE89-211DC0C71803}"/>
    <cellStyle name="Millares 2 2" xfId="354" xr:uid="{00000000-0005-0000-0000-00008A010000}"/>
    <cellStyle name="Millares 2 2 2" xfId="355" xr:uid="{00000000-0005-0000-0000-00008B010000}"/>
    <cellStyle name="Millares 2 2 2 2" xfId="719" xr:uid="{00000000-0005-0000-0000-00008C010000}"/>
    <cellStyle name="Millares 2 2 3" xfId="683" xr:uid="{00000000-0005-0000-0000-00008D010000}"/>
    <cellStyle name="Millares 2 2 4" xfId="1284" xr:uid="{8DA82FD9-F2A8-4A56-9AA7-308D48690DFB}"/>
    <cellStyle name="Millares 2 2 5" xfId="1285" xr:uid="{C345AB39-B417-4906-8F03-CFAEFF364C83}"/>
    <cellStyle name="Millares 2 3" xfId="356" xr:uid="{00000000-0005-0000-0000-00008E010000}"/>
    <cellStyle name="Millares 2 3 2" xfId="720" xr:uid="{00000000-0005-0000-0000-00008F010000}"/>
    <cellStyle name="Millares 2 4" xfId="647" xr:uid="{00000000-0005-0000-0000-000090010000}"/>
    <cellStyle name="Millares 2 5" xfId="653" xr:uid="{00000000-0005-0000-0000-000091010000}"/>
    <cellStyle name="Millares 2 6" xfId="1286" xr:uid="{59CA109C-FEFA-4EE6-AC61-1018416DD1CB}"/>
    <cellStyle name="Millares 2 6 2" xfId="4403" xr:uid="{FF419BF0-B155-40D3-A820-A4AC9D0A3B2B}"/>
    <cellStyle name="Millares 2 6 2 2" xfId="16467" xr:uid="{0D7A59EE-FD39-4239-9492-D472BCD70B4A}"/>
    <cellStyle name="Millares 2 6 3" xfId="7379" xr:uid="{8CC621BC-32BE-44D7-9C83-90BEA57BC4E3}"/>
    <cellStyle name="Millares 2 6 3 2" xfId="19443" xr:uid="{63485D04-3A03-4CD9-AD2C-3BD14437B10B}"/>
    <cellStyle name="Millares 2 6 4" xfId="10355" xr:uid="{01B40C34-E36A-4DED-9893-2A8967698FE9}"/>
    <cellStyle name="Millares 2 6 4 2" xfId="22419" xr:uid="{CED30491-C86D-4B39-ACF4-4DDBC2BB67C2}"/>
    <cellStyle name="Millares 2 6 5" xfId="13429" xr:uid="{10CD7AFF-1003-4DB0-B748-88447599162D}"/>
    <cellStyle name="Millares 2 6 6" xfId="25208" xr:uid="{1C31A941-2545-4818-B676-C331ED5628CE}"/>
    <cellStyle name="Millares 2 7" xfId="886" xr:uid="{4866308C-B9EA-4F4D-83C9-B2859C66F301}"/>
    <cellStyle name="Millares 2 7 2" xfId="13235" xr:uid="{B65A7F03-FE45-4D1A-96F1-D55F8EA5DD83}"/>
    <cellStyle name="Millares 2 8" xfId="4219" xr:uid="{DB355489-F050-4348-98CB-38277E13C9D0}"/>
    <cellStyle name="Millares 2 8 2" xfId="16283" xr:uid="{A9366B54-77B0-427A-BF61-262D6EC3FA6A}"/>
    <cellStyle name="Millares 2 9" xfId="7195" xr:uid="{1970C29B-0C18-46C6-AFCB-FA36E64A3B45}"/>
    <cellStyle name="Millares 2 9 2" xfId="19259" xr:uid="{6BEC6376-B083-466D-8211-2D3F4615BBD6}"/>
    <cellStyle name="Millares 20" xfId="357" xr:uid="{00000000-0005-0000-0000-000092010000}"/>
    <cellStyle name="Millares 20 2" xfId="721" xr:uid="{00000000-0005-0000-0000-000093010000}"/>
    <cellStyle name="Millares 200" xfId="1697" xr:uid="{5A80C051-02BA-4FB5-BE28-0C18FDF75266}"/>
    <cellStyle name="Millares 200 2" xfId="2298" xr:uid="{1D8428FC-9D57-4807-8806-E5D052E8B06E}"/>
    <cellStyle name="Millares 200 2 2" xfId="3173" xr:uid="{1221581C-0EAA-4134-8AB8-5BF6E214C5B7}"/>
    <cellStyle name="Millares 200 2 2 2" xfId="6149" xr:uid="{C2124FBC-FC65-437B-8F4C-C0CAC91F002F}"/>
    <cellStyle name="Millares 200 2 2 2 2" xfId="18213" xr:uid="{D6B383CD-C887-4FB5-957A-DCA4A4854154}"/>
    <cellStyle name="Millares 200 2 2 3" xfId="9125" xr:uid="{413868BB-11C0-4CFF-92AF-D95F6766AE18}"/>
    <cellStyle name="Millares 200 2 2 3 2" xfId="21189" xr:uid="{96AD72A2-E8AE-4ABB-ACF5-FABA7DD41258}"/>
    <cellStyle name="Millares 200 2 2 4" xfId="12100" xr:uid="{B457279A-F6DB-458E-98C1-75FEFE116484}"/>
    <cellStyle name="Millares 200 2 2 4 2" xfId="24164" xr:uid="{91E60A46-A15E-47F4-9210-5899F39D80A5}"/>
    <cellStyle name="Millares 200 2 2 5" xfId="15237" xr:uid="{2C88A04A-F176-469E-85C4-8AAD8127D3E5}"/>
    <cellStyle name="Millares 200 2 3" xfId="4047" xr:uid="{8DC256CD-68FB-45B3-BCB1-310F01036AE0}"/>
    <cellStyle name="Millares 200 2 3 2" xfId="7023" xr:uid="{3C04F741-C5C1-4A82-A4F1-BEB981DF9885}"/>
    <cellStyle name="Millares 200 2 3 2 2" xfId="19087" xr:uid="{1C6771D9-7129-4190-B09F-E4BC01649D40}"/>
    <cellStyle name="Millares 200 2 3 3" xfId="9999" xr:uid="{1F9FBEAB-8D7E-4E5C-8CA4-CC8EAF7823D4}"/>
    <cellStyle name="Millares 200 2 3 3 2" xfId="22063" xr:uid="{13B7F5A0-CA8F-4A4F-89A4-06B023C15A3D}"/>
    <cellStyle name="Millares 200 2 3 4" xfId="12974" xr:uid="{4142A3C4-1572-450B-8864-781AD5A26AB4}"/>
    <cellStyle name="Millares 200 2 3 4 2" xfId="25038" xr:uid="{6C8EDDB8-CEBB-499E-AF1A-7D0B4F25CA02}"/>
    <cellStyle name="Millares 200 2 3 5" xfId="16111" xr:uid="{84FEB12B-8713-4594-B398-BA38C1F4ACF0}"/>
    <cellStyle name="Millares 200 2 4" xfId="5274" xr:uid="{06C65408-3BC1-43DF-A561-2E796742BD87}"/>
    <cellStyle name="Millares 200 2 4 2" xfId="17338" xr:uid="{4BBEA2B8-1456-4D2A-9798-351121B03FC5}"/>
    <cellStyle name="Millares 200 2 5" xfId="8250" xr:uid="{C3B5A46D-C2E9-4D31-898E-D90F99B0B762}"/>
    <cellStyle name="Millares 200 2 5 2" xfId="20314" xr:uid="{57652431-5931-455B-9286-F687FB73719A}"/>
    <cellStyle name="Millares 200 2 6" xfId="11225" xr:uid="{6251BD03-ED44-4FD3-8CAA-AE205FB23AB8}"/>
    <cellStyle name="Millares 200 2 6 2" xfId="23289" xr:uid="{E6D3662C-55A7-41DF-AF0E-C16F4D9B445E}"/>
    <cellStyle name="Millares 200 2 7" xfId="14362" xr:uid="{72D0D422-994E-467E-A4C3-92552763B901}"/>
    <cellStyle name="Millares 200 3" xfId="2007" xr:uid="{2071A4C1-ECF5-4502-95E9-3BD18F3B1421}"/>
    <cellStyle name="Millares 200 3 2" xfId="2882" xr:uid="{E863B27E-70B1-45F6-986A-C290CA7C2E24}"/>
    <cellStyle name="Millares 200 3 2 2" xfId="5858" xr:uid="{B0F063C5-93D5-4564-B4D6-4ECB8D68FD74}"/>
    <cellStyle name="Millares 200 3 2 2 2" xfId="17922" xr:uid="{23668DF6-B2D6-4223-ADF0-69C5008F42E1}"/>
    <cellStyle name="Millares 200 3 2 3" xfId="8834" xr:uid="{8CFB1F5A-7856-41EB-BEE5-87EE0D28F658}"/>
    <cellStyle name="Millares 200 3 2 3 2" xfId="20898" xr:uid="{F9064B97-EC51-4028-BA17-CBE227F73B5A}"/>
    <cellStyle name="Millares 200 3 2 4" xfId="11809" xr:uid="{C1CDA4DB-67E5-49B0-A063-D75C49A03B2C}"/>
    <cellStyle name="Millares 200 3 2 4 2" xfId="23873" xr:uid="{A15B1B43-3008-49D2-85F3-CD70C867C9F9}"/>
    <cellStyle name="Millares 200 3 2 5" xfId="14946" xr:uid="{955A66E2-9A63-4324-9E84-AB9CE3CD1267}"/>
    <cellStyle name="Millares 200 3 3" xfId="3756" xr:uid="{05D7F313-A650-4C68-B75C-1B0B85B1C783}"/>
    <cellStyle name="Millares 200 3 3 2" xfId="6732" xr:uid="{6AECF811-E2F9-4FD3-958A-666456D3918A}"/>
    <cellStyle name="Millares 200 3 3 2 2" xfId="18796" xr:uid="{B328AE38-91C0-4388-AE7D-6BE02E85BE0C}"/>
    <cellStyle name="Millares 200 3 3 3" xfId="9708" xr:uid="{F0E57E9F-8EDA-4963-9B87-6F7C38EB7EA8}"/>
    <cellStyle name="Millares 200 3 3 3 2" xfId="21772" xr:uid="{6049A2F4-358C-4C4A-A887-7B6C4CE58493}"/>
    <cellStyle name="Millares 200 3 3 4" xfId="12683" xr:uid="{999FF325-5262-48EA-9404-58304C306176}"/>
    <cellStyle name="Millares 200 3 3 4 2" xfId="24747" xr:uid="{622B6D09-8457-4066-86B2-D914F6FE0DC0}"/>
    <cellStyle name="Millares 200 3 3 5" xfId="15820" xr:uid="{A02F2822-4EE0-4AF5-A5C2-354DF9EBAF63}"/>
    <cellStyle name="Millares 200 3 4" xfId="4983" xr:uid="{9DF98D5D-5609-499A-A790-404DBA9CB10B}"/>
    <cellStyle name="Millares 200 3 4 2" xfId="17047" xr:uid="{1A46D4A9-AFD3-4234-B970-5C5611E3ECD7}"/>
    <cellStyle name="Millares 200 3 5" xfId="7959" xr:uid="{47AF8FD6-AD2D-4B14-901C-2DC4B069B10C}"/>
    <cellStyle name="Millares 200 3 5 2" xfId="20023" xr:uid="{A28E41A8-C161-4D21-B0F6-D8CBADC64C61}"/>
    <cellStyle name="Millares 200 3 6" xfId="10934" xr:uid="{E834860C-9846-4E5E-83A8-F2E478A6D867}"/>
    <cellStyle name="Millares 200 3 6 2" xfId="22998" xr:uid="{3D47A57A-DEAA-41F6-9C22-4EF1419928D4}"/>
    <cellStyle name="Millares 200 3 7" xfId="14071" xr:uid="{6488A150-014C-4CA8-B003-820EA12D387D}"/>
    <cellStyle name="Millares 200 4" xfId="2590" xr:uid="{6FD84131-7431-4D4A-BB9B-828757DFA2AB}"/>
    <cellStyle name="Millares 200 4 2" xfId="5566" xr:uid="{9230D9B0-C904-4EF1-944C-1A36B8B08059}"/>
    <cellStyle name="Millares 200 4 2 2" xfId="17630" xr:uid="{8D20DE7B-1BB8-472C-AAAD-1842109426B0}"/>
    <cellStyle name="Millares 200 4 3" xfId="8542" xr:uid="{7EDAAF00-D30F-4690-811D-3EF9A2D71523}"/>
    <cellStyle name="Millares 200 4 3 2" xfId="20606" xr:uid="{7D37FF8E-B29C-464E-9647-8AD974F10D01}"/>
    <cellStyle name="Millares 200 4 4" xfId="11517" xr:uid="{F3180B62-6785-45EB-99A3-48069A62A6FF}"/>
    <cellStyle name="Millares 200 4 4 2" xfId="23581" xr:uid="{D4EC8A7B-980C-47EC-A7A5-8CCB6151D4A3}"/>
    <cellStyle name="Millares 200 4 5" xfId="14654" xr:uid="{061F7EA7-2AE9-4B19-B5DE-C03856E5F5E7}"/>
    <cellStyle name="Millares 200 5" xfId="3464" xr:uid="{9AF8EEEF-D80D-440F-85D1-B0355920875C}"/>
    <cellStyle name="Millares 200 5 2" xfId="6440" xr:uid="{52E62F5E-0243-45F9-B7B3-22C262F439AB}"/>
    <cellStyle name="Millares 200 5 2 2" xfId="18504" xr:uid="{27E7FC24-4EB9-4B88-B97C-3823DF009A7D}"/>
    <cellStyle name="Millares 200 5 3" xfId="9416" xr:uid="{05B1DB5F-53C8-4C71-BF20-80B7F71AF002}"/>
    <cellStyle name="Millares 200 5 3 2" xfId="21480" xr:uid="{1C1F145B-A240-4B11-AF2B-C9E47747D33C}"/>
    <cellStyle name="Millares 200 5 4" xfId="12391" xr:uid="{A8E024FE-87DA-469D-B943-618FBA0BBBD4}"/>
    <cellStyle name="Millares 200 5 4 2" xfId="24455" xr:uid="{8B16D53C-6DB3-41EF-A668-3603853CA638}"/>
    <cellStyle name="Millares 200 5 5" xfId="15528" xr:uid="{E4C4FF90-E07C-4DA1-ACD2-FF22F9C8A456}"/>
    <cellStyle name="Millares 200 6" xfId="4691" xr:uid="{94107A2D-2EF0-44B4-83B5-F0A48686518A}"/>
    <cellStyle name="Millares 200 6 2" xfId="16755" xr:uid="{2AC13021-10AB-47EC-BC32-47577A646D59}"/>
    <cellStyle name="Millares 200 7" xfId="7667" xr:uid="{B2947CAF-E027-4FC1-9392-67F00E0E4120}"/>
    <cellStyle name="Millares 200 7 2" xfId="19731" xr:uid="{1AA35802-5A4D-4929-8AFF-64D8883D13D2}"/>
    <cellStyle name="Millares 200 8" xfId="10642" xr:uid="{BAB4BF1B-71AA-4BA4-B189-87A0EEC849F3}"/>
    <cellStyle name="Millares 200 8 2" xfId="22706" xr:uid="{AAB0AFED-36FC-41BF-937A-CBED3B0439D7}"/>
    <cellStyle name="Millares 200 9" xfId="13779" xr:uid="{784C413B-8CB5-4AE6-A6A2-07EBBE1C8FC5}"/>
    <cellStyle name="Millares 201" xfId="1698" xr:uid="{50B7563B-EB7E-43DA-A789-34B8E98699A9}"/>
    <cellStyle name="Millares 201 2" xfId="2299" xr:uid="{045EDEDC-EA55-498E-B587-811B04840AD0}"/>
    <cellStyle name="Millares 201 2 2" xfId="3174" xr:uid="{7F523072-6C61-4BEF-BAD0-CBF6B8E522B3}"/>
    <cellStyle name="Millares 201 2 2 2" xfId="6150" xr:uid="{7AF4ED86-499A-42DD-8978-1FFD6920F3B3}"/>
    <cellStyle name="Millares 201 2 2 2 2" xfId="18214" xr:uid="{72671688-49C5-405E-9587-5581A2108AFE}"/>
    <cellStyle name="Millares 201 2 2 3" xfId="9126" xr:uid="{8EAE4E6F-D7FA-46F8-9433-775C0B94CF1B}"/>
    <cellStyle name="Millares 201 2 2 3 2" xfId="21190" xr:uid="{C56CF111-6FE2-4BE6-AE5E-F8634ABA9BC4}"/>
    <cellStyle name="Millares 201 2 2 4" xfId="12101" xr:uid="{0EE81AF8-F0BB-4212-BE3B-84FC72CBCC01}"/>
    <cellStyle name="Millares 201 2 2 4 2" xfId="24165" xr:uid="{C54ADB49-894D-4571-9EB3-2F1E0AD28377}"/>
    <cellStyle name="Millares 201 2 2 5" xfId="15238" xr:uid="{234D47AC-86B5-437B-81E7-95F4291DECEF}"/>
    <cellStyle name="Millares 201 2 3" xfId="4048" xr:uid="{3674115B-295A-47BF-9D45-79D3CE99C2F1}"/>
    <cellStyle name="Millares 201 2 3 2" xfId="7024" xr:uid="{83BC0A00-9258-49A8-ADAA-6F9F934B1179}"/>
    <cellStyle name="Millares 201 2 3 2 2" xfId="19088" xr:uid="{875D0C0E-1184-4FF9-85D6-49E8CB53C312}"/>
    <cellStyle name="Millares 201 2 3 3" xfId="10000" xr:uid="{F6A1D2FE-9841-43BE-A798-E9AE713EC2C8}"/>
    <cellStyle name="Millares 201 2 3 3 2" xfId="22064" xr:uid="{97CFC722-7387-4893-A231-89D689BF26BB}"/>
    <cellStyle name="Millares 201 2 3 4" xfId="12975" xr:uid="{9B7A4A11-65F0-48B1-B06D-7162AEEA56C0}"/>
    <cellStyle name="Millares 201 2 3 4 2" xfId="25039" xr:uid="{88D74864-F270-4733-95EE-9110E49FAC27}"/>
    <cellStyle name="Millares 201 2 3 5" xfId="16112" xr:uid="{70D6A4DB-A73E-4139-8A20-134816D9A751}"/>
    <cellStyle name="Millares 201 2 4" xfId="5275" xr:uid="{D590776E-C38A-4A33-9AC5-DD5F4E704A04}"/>
    <cellStyle name="Millares 201 2 4 2" xfId="17339" xr:uid="{B7F6E96A-EA7A-4D72-8725-E36027B32D9D}"/>
    <cellStyle name="Millares 201 2 5" xfId="8251" xr:uid="{3931D902-ADB0-47A3-8F5E-65F4C1AE58F0}"/>
    <cellStyle name="Millares 201 2 5 2" xfId="20315" xr:uid="{A74A18DF-26DF-4742-816B-A0553F2BCF40}"/>
    <cellStyle name="Millares 201 2 6" xfId="11226" xr:uid="{5428385F-6939-4A65-A8A8-D9377543F2F7}"/>
    <cellStyle name="Millares 201 2 6 2" xfId="23290" xr:uid="{9EAC1BC0-76FD-4585-A0EF-B62ECA54ABAC}"/>
    <cellStyle name="Millares 201 2 7" xfId="14363" xr:uid="{8F4C8887-A452-4766-98A0-09C9F830B85A}"/>
    <cellStyle name="Millares 201 3" xfId="2008" xr:uid="{58C3A2BE-8B43-49D1-82EC-E027E833AA20}"/>
    <cellStyle name="Millares 201 3 2" xfId="2883" xr:uid="{5CA871DD-0218-49F1-B0B5-CC76D52DB8FC}"/>
    <cellStyle name="Millares 201 3 2 2" xfId="5859" xr:uid="{B4D67646-AC56-4243-867A-E36F2DD3433B}"/>
    <cellStyle name="Millares 201 3 2 2 2" xfId="17923" xr:uid="{A3AAAFF2-1F4F-4DB3-A001-A79B30DCC9A8}"/>
    <cellStyle name="Millares 201 3 2 3" xfId="8835" xr:uid="{B6895B62-5A5D-431A-B73E-5B91B0243D55}"/>
    <cellStyle name="Millares 201 3 2 3 2" xfId="20899" xr:uid="{8E233505-FFF2-45A0-93FB-7B90DFC6E4D7}"/>
    <cellStyle name="Millares 201 3 2 4" xfId="11810" xr:uid="{6CC43F62-6A46-4C28-8C15-C92F95CE0CAA}"/>
    <cellStyle name="Millares 201 3 2 4 2" xfId="23874" xr:uid="{90CF87B1-EE9D-4B86-B23C-7081F0E6C577}"/>
    <cellStyle name="Millares 201 3 2 5" xfId="14947" xr:uid="{76C61A4B-85BC-4DC6-B0B3-38DDB0483A49}"/>
    <cellStyle name="Millares 201 3 3" xfId="3757" xr:uid="{77BD1ABA-9B5A-45F8-871F-D24F6D6BEDF1}"/>
    <cellStyle name="Millares 201 3 3 2" xfId="6733" xr:uid="{9C741544-C4FE-43F6-A819-F9A50C06474C}"/>
    <cellStyle name="Millares 201 3 3 2 2" xfId="18797" xr:uid="{B0EE2350-D391-414E-8459-60F836E04B87}"/>
    <cellStyle name="Millares 201 3 3 3" xfId="9709" xr:uid="{6DB4AD47-2DA1-410B-902E-FE95510CD791}"/>
    <cellStyle name="Millares 201 3 3 3 2" xfId="21773" xr:uid="{6F28A8F1-61B6-4BB8-B841-4F045A10A3CE}"/>
    <cellStyle name="Millares 201 3 3 4" xfId="12684" xr:uid="{C7D066D6-3841-4DB2-B69E-E7B04DA428FE}"/>
    <cellStyle name="Millares 201 3 3 4 2" xfId="24748" xr:uid="{60CF0437-5CC4-4D3F-B46B-14A07DB8B9DE}"/>
    <cellStyle name="Millares 201 3 3 5" xfId="15821" xr:uid="{CB9DB838-851A-421D-9D17-C300C49A1E15}"/>
    <cellStyle name="Millares 201 3 4" xfId="4984" xr:uid="{1221DA91-87EC-4C7A-B47E-C202856FDA8F}"/>
    <cellStyle name="Millares 201 3 4 2" xfId="17048" xr:uid="{D92B1DD2-0EAC-4C25-9A78-31DD4DB3FDDB}"/>
    <cellStyle name="Millares 201 3 5" xfId="7960" xr:uid="{C44E86A8-7449-44FE-BD30-4A17E489D2E0}"/>
    <cellStyle name="Millares 201 3 5 2" xfId="20024" xr:uid="{1BA359C0-5A42-4D89-A27F-C6636B6FE392}"/>
    <cellStyle name="Millares 201 3 6" xfId="10935" xr:uid="{4F84B1A1-BEE3-4F5A-BEB3-7E6622B75FFE}"/>
    <cellStyle name="Millares 201 3 6 2" xfId="22999" xr:uid="{AA6EA6CA-A1BA-4F3E-8D38-AEEFFF4787C7}"/>
    <cellStyle name="Millares 201 3 7" xfId="14072" xr:uid="{FEA5D28D-57F2-4632-8172-24E7E8ED9CD8}"/>
    <cellStyle name="Millares 201 4" xfId="2591" xr:uid="{5C8B2713-FFD6-42B6-8F00-CAAC78A5B064}"/>
    <cellStyle name="Millares 201 4 2" xfId="5567" xr:uid="{F0D2CB4C-D3FA-46FB-BFC9-F96426350B5A}"/>
    <cellStyle name="Millares 201 4 2 2" xfId="17631" xr:uid="{AE3230B2-5192-4DDD-B54F-E379AC8F4689}"/>
    <cellStyle name="Millares 201 4 3" xfId="8543" xr:uid="{580BB00B-60CC-4214-BBBF-17218351202B}"/>
    <cellStyle name="Millares 201 4 3 2" xfId="20607" xr:uid="{864A0903-048C-4793-8AB2-AFEC5111A980}"/>
    <cellStyle name="Millares 201 4 4" xfId="11518" xr:uid="{78F70B88-D720-4864-83C6-87A449169334}"/>
    <cellStyle name="Millares 201 4 4 2" xfId="23582" xr:uid="{D3DC0578-FE7D-473B-AA0F-ABE9C900D406}"/>
    <cellStyle name="Millares 201 4 5" xfId="14655" xr:uid="{3151BE98-D4AA-4C76-AC8F-DB4A0E806921}"/>
    <cellStyle name="Millares 201 5" xfId="3465" xr:uid="{7FE55AA6-AC65-4678-98CD-33557F13C3D8}"/>
    <cellStyle name="Millares 201 5 2" xfId="6441" xr:uid="{55CC0391-8277-4E4F-998C-18CEB4BA3A84}"/>
    <cellStyle name="Millares 201 5 2 2" xfId="18505" xr:uid="{C1F13743-2110-4772-8900-EC879DE69815}"/>
    <cellStyle name="Millares 201 5 3" xfId="9417" xr:uid="{73C6C922-B5AF-413E-AA4E-D47B81CD9AA3}"/>
    <cellStyle name="Millares 201 5 3 2" xfId="21481" xr:uid="{A4632C60-00C4-4112-8330-5880D676AB88}"/>
    <cellStyle name="Millares 201 5 4" xfId="12392" xr:uid="{0E88CABD-738D-4DF4-BDF6-594CAECE7206}"/>
    <cellStyle name="Millares 201 5 4 2" xfId="24456" xr:uid="{A38D7977-ECAC-46CF-9690-B9C8EDDB4959}"/>
    <cellStyle name="Millares 201 5 5" xfId="15529" xr:uid="{F7607E27-A448-4F3A-98B1-DBC9FC62DEB0}"/>
    <cellStyle name="Millares 201 6" xfId="4692" xr:uid="{9EFBB7B7-F32D-4A80-AB9B-4EB95DBAC763}"/>
    <cellStyle name="Millares 201 6 2" xfId="16756" xr:uid="{A4F3513B-3F4C-42DF-9A64-B407866B86E9}"/>
    <cellStyle name="Millares 201 7" xfId="7668" xr:uid="{BDE066B5-76D4-49C5-98E6-7D35FE6CE5C8}"/>
    <cellStyle name="Millares 201 7 2" xfId="19732" xr:uid="{108A64FE-9C3F-4737-BB23-D1936F2F9170}"/>
    <cellStyle name="Millares 201 8" xfId="10643" xr:uid="{84A13D04-C6C3-48EF-B099-82BCD527A071}"/>
    <cellStyle name="Millares 201 8 2" xfId="22707" xr:uid="{46D042AF-DF5A-4ABB-BFB1-7F7E296818C7}"/>
    <cellStyle name="Millares 201 9" xfId="13780" xr:uid="{896C7F31-0C82-4173-B3C8-825BC905A5B7}"/>
    <cellStyle name="Millares 202" xfId="1699" xr:uid="{1A78649D-D0AB-4668-BC61-90C0ECDBED09}"/>
    <cellStyle name="Millares 202 2" xfId="2300" xr:uid="{97A18B85-9F14-4A60-8AC9-9043B8C4C58A}"/>
    <cellStyle name="Millares 202 2 2" xfId="3175" xr:uid="{F8E647F4-9405-478D-BCA3-81FEB3363749}"/>
    <cellStyle name="Millares 202 2 2 2" xfId="6151" xr:uid="{B8E1F0B4-C23E-4DF6-B1DB-0DE5E3A258ED}"/>
    <cellStyle name="Millares 202 2 2 2 2" xfId="18215" xr:uid="{F73A2A96-53D6-4886-AE74-D9E4262FDCA0}"/>
    <cellStyle name="Millares 202 2 2 3" xfId="9127" xr:uid="{614C1FAB-5BB7-4627-8C44-84E3D32AC949}"/>
    <cellStyle name="Millares 202 2 2 3 2" xfId="21191" xr:uid="{A230CDA2-D36D-4818-AA19-36FC98B93C4D}"/>
    <cellStyle name="Millares 202 2 2 4" xfId="12102" xr:uid="{B07A7A92-1148-4E9E-85A7-165ED77A9B88}"/>
    <cellStyle name="Millares 202 2 2 4 2" xfId="24166" xr:uid="{D16762BF-270B-4DA3-9E05-A64AA842540F}"/>
    <cellStyle name="Millares 202 2 2 5" xfId="15239" xr:uid="{C7A2C9F7-250B-4674-8373-7BFADD37E523}"/>
    <cellStyle name="Millares 202 2 3" xfId="4049" xr:uid="{F353CBEC-B5F1-4F79-84B4-4581F7BA2E52}"/>
    <cellStyle name="Millares 202 2 3 2" xfId="7025" xr:uid="{71685406-2A22-4E7B-96ED-2934D5B5A4EA}"/>
    <cellStyle name="Millares 202 2 3 2 2" xfId="19089" xr:uid="{8DB50A94-BF1A-47BF-9DF3-5754B0B0E476}"/>
    <cellStyle name="Millares 202 2 3 3" xfId="10001" xr:uid="{66234592-FC9F-4A04-A5C5-67E0CB0FBA46}"/>
    <cellStyle name="Millares 202 2 3 3 2" xfId="22065" xr:uid="{16D2DC80-ECDD-4FD3-9494-036B426DA9A7}"/>
    <cellStyle name="Millares 202 2 3 4" xfId="12976" xr:uid="{7E8C5F70-E5A3-4749-AA9F-C4C20E26ED0A}"/>
    <cellStyle name="Millares 202 2 3 4 2" xfId="25040" xr:uid="{26F242B2-2B8E-49D1-A679-4347F593ED01}"/>
    <cellStyle name="Millares 202 2 3 5" xfId="16113" xr:uid="{554EBF13-A22B-4F6A-A7CA-9B050C26E2A7}"/>
    <cellStyle name="Millares 202 2 4" xfId="5276" xr:uid="{F1165316-120A-4849-A2C6-4C0EA506D410}"/>
    <cellStyle name="Millares 202 2 4 2" xfId="17340" xr:uid="{17CE5AC6-70C1-4753-9DA6-202AB58C9F51}"/>
    <cellStyle name="Millares 202 2 5" xfId="8252" xr:uid="{ABF55141-066B-4482-AD29-FAA128CF2072}"/>
    <cellStyle name="Millares 202 2 5 2" xfId="20316" xr:uid="{02C721DE-6C82-4024-A7C9-7B28E568C0A0}"/>
    <cellStyle name="Millares 202 2 6" xfId="11227" xr:uid="{74327AB1-71DD-47C5-8367-5AA1EF40FEAB}"/>
    <cellStyle name="Millares 202 2 6 2" xfId="23291" xr:uid="{2971C182-75B1-4DB3-805E-507826322B91}"/>
    <cellStyle name="Millares 202 2 7" xfId="14364" xr:uid="{7B087784-85DF-443B-80D5-44A58AC41AA2}"/>
    <cellStyle name="Millares 202 3" xfId="2009" xr:uid="{C400FEDB-1958-4012-9F02-CEFF0300C8C5}"/>
    <cellStyle name="Millares 202 3 2" xfId="2884" xr:uid="{B986195A-6476-4FFE-95A2-88B2F98B93CE}"/>
    <cellStyle name="Millares 202 3 2 2" xfId="5860" xr:uid="{8D39458E-936A-4A8A-8485-4573C666F43C}"/>
    <cellStyle name="Millares 202 3 2 2 2" xfId="17924" xr:uid="{376D0D4D-1D68-4772-A2EE-CA14E0C4E99F}"/>
    <cellStyle name="Millares 202 3 2 3" xfId="8836" xr:uid="{D6963B0C-3A33-454F-9AFF-DC4DCAB08823}"/>
    <cellStyle name="Millares 202 3 2 3 2" xfId="20900" xr:uid="{40307C5A-484C-463C-A088-CCF9C7985445}"/>
    <cellStyle name="Millares 202 3 2 4" xfId="11811" xr:uid="{FB3EF6A7-21C8-4CBA-A196-C8E91A6958C6}"/>
    <cellStyle name="Millares 202 3 2 4 2" xfId="23875" xr:uid="{093FE298-E672-4AA4-8D0C-0269424E7139}"/>
    <cellStyle name="Millares 202 3 2 5" xfId="14948" xr:uid="{010E5F34-B2F7-4245-9EC1-79130CCEF34D}"/>
    <cellStyle name="Millares 202 3 3" xfId="3758" xr:uid="{E517D930-74F8-4C9F-8523-0232D111A24E}"/>
    <cellStyle name="Millares 202 3 3 2" xfId="6734" xr:uid="{4E92C704-0629-4235-A55F-85C0B65B9290}"/>
    <cellStyle name="Millares 202 3 3 2 2" xfId="18798" xr:uid="{F91AB6F5-E327-4339-9075-DCBCCA0E47D0}"/>
    <cellStyle name="Millares 202 3 3 3" xfId="9710" xr:uid="{22277219-F063-465B-A76A-90CDA378CCD8}"/>
    <cellStyle name="Millares 202 3 3 3 2" xfId="21774" xr:uid="{62E45B91-7AFA-401E-B044-CD84BDE613E2}"/>
    <cellStyle name="Millares 202 3 3 4" xfId="12685" xr:uid="{5AE1E28C-844D-41C4-ABCF-B1A16291CE83}"/>
    <cellStyle name="Millares 202 3 3 4 2" xfId="24749" xr:uid="{C8E3855C-F030-4792-98C4-640ACF6E1202}"/>
    <cellStyle name="Millares 202 3 3 5" xfId="15822" xr:uid="{91FCCB3E-6ACA-4DA2-A728-C17D0D31439B}"/>
    <cellStyle name="Millares 202 3 4" xfId="4985" xr:uid="{BC3E8BDB-DF61-4796-8885-9F1B6E1EBB26}"/>
    <cellStyle name="Millares 202 3 4 2" xfId="17049" xr:uid="{CF091CE3-8092-4E43-9F43-C1F4798EE4EB}"/>
    <cellStyle name="Millares 202 3 5" xfId="7961" xr:uid="{8B774602-FBD5-450E-8513-0C954616810C}"/>
    <cellStyle name="Millares 202 3 5 2" xfId="20025" xr:uid="{2A769429-3C13-48ED-A24F-A610CE2AE292}"/>
    <cellStyle name="Millares 202 3 6" xfId="10936" xr:uid="{236A18A7-2D39-4683-8EB7-488C954CA4CD}"/>
    <cellStyle name="Millares 202 3 6 2" xfId="23000" xr:uid="{68AEEF4A-83AB-4018-B213-4809B7D9BAFC}"/>
    <cellStyle name="Millares 202 3 7" xfId="14073" xr:uid="{FCF42DB6-14DB-4AEA-B948-FBAE22021A6E}"/>
    <cellStyle name="Millares 202 4" xfId="2592" xr:uid="{44862114-7B64-4CBD-A802-9CB23DB8FFE5}"/>
    <cellStyle name="Millares 202 4 2" xfId="5568" xr:uid="{09B55B00-4079-4D09-8DEF-E637D2206B8B}"/>
    <cellStyle name="Millares 202 4 2 2" xfId="17632" xr:uid="{112879E7-CC88-4AD0-B5B7-BC83422864C3}"/>
    <cellStyle name="Millares 202 4 3" xfId="8544" xr:uid="{DEE7DAC6-DE3F-4214-A7F7-6AF47670D955}"/>
    <cellStyle name="Millares 202 4 3 2" xfId="20608" xr:uid="{AE3D843E-AB79-4D1A-81C1-C8626D3F5165}"/>
    <cellStyle name="Millares 202 4 4" xfId="11519" xr:uid="{D6A3CC52-51E0-43D3-BC83-A71C46A67A08}"/>
    <cellStyle name="Millares 202 4 4 2" xfId="23583" xr:uid="{6D14B05A-E568-4974-81AE-E0E6BC5523FB}"/>
    <cellStyle name="Millares 202 4 5" xfId="14656" xr:uid="{CB36E468-724E-4EE2-8245-F3CBD3994AFE}"/>
    <cellStyle name="Millares 202 5" xfId="3466" xr:uid="{89EAF94A-DBF7-4B6C-AC0C-BD5CF7299E1C}"/>
    <cellStyle name="Millares 202 5 2" xfId="6442" xr:uid="{D841DB43-B8E4-4E6E-A53D-7B9292F97AA6}"/>
    <cellStyle name="Millares 202 5 2 2" xfId="18506" xr:uid="{E3BDFAE4-1762-42C2-94FF-9BD9BE1E3880}"/>
    <cellStyle name="Millares 202 5 3" xfId="9418" xr:uid="{0B98C765-4D7D-4D1C-BA49-54C28ABF9AC7}"/>
    <cellStyle name="Millares 202 5 3 2" xfId="21482" xr:uid="{260D7996-8AF6-4479-BBAE-C8215DE51286}"/>
    <cellStyle name="Millares 202 5 4" xfId="12393" xr:uid="{16E7E020-1652-4DE7-9B50-C026F157831F}"/>
    <cellStyle name="Millares 202 5 4 2" xfId="24457" xr:uid="{5D02B4FC-1D02-40B2-A8E9-F36E588918A6}"/>
    <cellStyle name="Millares 202 5 5" xfId="15530" xr:uid="{35572468-289C-4275-B111-78134B9F229B}"/>
    <cellStyle name="Millares 202 6" xfId="4693" xr:uid="{92A004B9-FDD5-4DB7-AA3B-19598AB0EEF6}"/>
    <cellStyle name="Millares 202 6 2" xfId="16757" xr:uid="{87E292D2-8460-4BCE-8C86-E8F100C8BFCB}"/>
    <cellStyle name="Millares 202 7" xfId="7669" xr:uid="{5A76D2FF-5C10-4FEC-B80E-E46A8120A545}"/>
    <cellStyle name="Millares 202 7 2" xfId="19733" xr:uid="{DE3384E0-1F75-47BA-AD70-C1BFB23B576B}"/>
    <cellStyle name="Millares 202 8" xfId="10644" xr:uid="{46CCA11B-5CAA-4812-938D-8C77A1A1F4E2}"/>
    <cellStyle name="Millares 202 8 2" xfId="22708" xr:uid="{AB34022C-6F54-4A02-94A4-6408A350ACF6}"/>
    <cellStyle name="Millares 202 9" xfId="13781" xr:uid="{ECA8D024-4846-4C5D-8A84-4DD0E49B8857}"/>
    <cellStyle name="Millares 203" xfId="1700" xr:uid="{A84E36C1-40DB-4A44-A1CE-811C0F71603E}"/>
    <cellStyle name="Millares 203 2" xfId="2301" xr:uid="{7C52751A-6324-422A-AF25-85D21FC989AC}"/>
    <cellStyle name="Millares 203 2 2" xfId="3176" xr:uid="{8B7DE7F2-0B16-48F6-BF87-763663A8C5D9}"/>
    <cellStyle name="Millares 203 2 2 2" xfId="6152" xr:uid="{130EE2AE-0250-4423-B853-286DF361B2BC}"/>
    <cellStyle name="Millares 203 2 2 2 2" xfId="18216" xr:uid="{5D995EE7-0446-43AC-BC5C-DBC7579A3B9D}"/>
    <cellStyle name="Millares 203 2 2 3" xfId="9128" xr:uid="{71FAFAEC-C6C0-482D-8DEA-F58D1C7A3F09}"/>
    <cellStyle name="Millares 203 2 2 3 2" xfId="21192" xr:uid="{2BB536B9-4C8F-4571-82D8-6055BC181E5A}"/>
    <cellStyle name="Millares 203 2 2 4" xfId="12103" xr:uid="{59943096-4D03-468C-A9D3-59CE5FD2A3DB}"/>
    <cellStyle name="Millares 203 2 2 4 2" xfId="24167" xr:uid="{B55C6030-4C38-44A6-9EA1-5F010AC178C8}"/>
    <cellStyle name="Millares 203 2 2 5" xfId="15240" xr:uid="{45316C0F-7890-4C5E-871C-49A84D68AC69}"/>
    <cellStyle name="Millares 203 2 3" xfId="4050" xr:uid="{BEE07065-0956-42E5-B7D6-F0FE7C7B69A9}"/>
    <cellStyle name="Millares 203 2 3 2" xfId="7026" xr:uid="{FC1B36C2-E6CC-4444-B87F-ADD9F19FCB06}"/>
    <cellStyle name="Millares 203 2 3 2 2" xfId="19090" xr:uid="{40C02F88-B0B6-4AC6-9D04-8FD24A11683B}"/>
    <cellStyle name="Millares 203 2 3 3" xfId="10002" xr:uid="{26AE5A0B-680C-4FD5-A9A4-A26AC3A77B65}"/>
    <cellStyle name="Millares 203 2 3 3 2" xfId="22066" xr:uid="{B691915C-A343-40AB-A6F7-42D40752C8EC}"/>
    <cellStyle name="Millares 203 2 3 4" xfId="12977" xr:uid="{581F215F-6CDA-4DDC-811E-D0DD2D94A0AC}"/>
    <cellStyle name="Millares 203 2 3 4 2" xfId="25041" xr:uid="{E9050365-C08B-4FC9-9EA4-CCAF253619E9}"/>
    <cellStyle name="Millares 203 2 3 5" xfId="16114" xr:uid="{9FE4D778-DD11-4E6F-A728-D4A907D3725B}"/>
    <cellStyle name="Millares 203 2 4" xfId="5277" xr:uid="{A137A53E-126D-4B36-9306-480BEF19EBB2}"/>
    <cellStyle name="Millares 203 2 4 2" xfId="17341" xr:uid="{202C01EF-D06A-437C-8462-2A0AE0256243}"/>
    <cellStyle name="Millares 203 2 5" xfId="8253" xr:uid="{F06E07B3-4FDE-419D-AD69-96598CE19E5C}"/>
    <cellStyle name="Millares 203 2 5 2" xfId="20317" xr:uid="{6EBA6646-DE7D-48E1-AAD0-849B8968F835}"/>
    <cellStyle name="Millares 203 2 6" xfId="11228" xr:uid="{66A92ED4-9462-4FC4-AC8B-E654E9A23D81}"/>
    <cellStyle name="Millares 203 2 6 2" xfId="23292" xr:uid="{0D540E09-6F14-4D17-8EC8-38A0C9FEBB28}"/>
    <cellStyle name="Millares 203 2 7" xfId="14365" xr:uid="{417CC3D9-D66C-418B-944A-FC104652540B}"/>
    <cellStyle name="Millares 203 3" xfId="2010" xr:uid="{2E416D07-FBD4-4643-860D-6759D7A511C2}"/>
    <cellStyle name="Millares 203 3 2" xfId="2885" xr:uid="{E8564415-CCD6-4C31-A3B2-80C74B740C79}"/>
    <cellStyle name="Millares 203 3 2 2" xfId="5861" xr:uid="{D5914670-F566-42CD-82B4-FC162219AA0D}"/>
    <cellStyle name="Millares 203 3 2 2 2" xfId="17925" xr:uid="{C14E000F-C2CE-40CD-BEDE-36D97D8DF401}"/>
    <cellStyle name="Millares 203 3 2 3" xfId="8837" xr:uid="{A88B078B-60DC-48AB-8163-528F9B043119}"/>
    <cellStyle name="Millares 203 3 2 3 2" xfId="20901" xr:uid="{97E29748-0F2A-49D0-8F0C-4AC56E54B22F}"/>
    <cellStyle name="Millares 203 3 2 4" xfId="11812" xr:uid="{3030A521-3ACE-47CB-8F7D-E18DCA63FC46}"/>
    <cellStyle name="Millares 203 3 2 4 2" xfId="23876" xr:uid="{84A366FB-1345-40FD-8AC1-644F668B403B}"/>
    <cellStyle name="Millares 203 3 2 5" xfId="14949" xr:uid="{A61AC2E4-4A4A-4C7F-B953-E7EFD45F0927}"/>
    <cellStyle name="Millares 203 3 3" xfId="3759" xr:uid="{EBA9922C-0911-421F-921A-1F45D3E2DE73}"/>
    <cellStyle name="Millares 203 3 3 2" xfId="6735" xr:uid="{4D9D0CD0-8B4A-4BF0-BA7A-C438F45786ED}"/>
    <cellStyle name="Millares 203 3 3 2 2" xfId="18799" xr:uid="{261745F3-9A57-4B2C-9E19-E1AF2AA870BE}"/>
    <cellStyle name="Millares 203 3 3 3" xfId="9711" xr:uid="{8EB979DC-210A-41E7-B7EF-1047484E277F}"/>
    <cellStyle name="Millares 203 3 3 3 2" xfId="21775" xr:uid="{360657E5-9022-42A9-BF86-BD733826AB72}"/>
    <cellStyle name="Millares 203 3 3 4" xfId="12686" xr:uid="{D224ECEA-6436-4561-B42E-E7F4DFB25F8B}"/>
    <cellStyle name="Millares 203 3 3 4 2" xfId="24750" xr:uid="{4111B9AA-067D-4D5F-8C57-752BD7827E01}"/>
    <cellStyle name="Millares 203 3 3 5" xfId="15823" xr:uid="{D2666DE9-BD65-4A5C-BD88-6DB4EF62C7EF}"/>
    <cellStyle name="Millares 203 3 4" xfId="4986" xr:uid="{55A28BCC-3912-4FB9-81F6-A3EBBA73437F}"/>
    <cellStyle name="Millares 203 3 4 2" xfId="17050" xr:uid="{0247BFF7-8604-4493-88BB-13F5DD1E4493}"/>
    <cellStyle name="Millares 203 3 5" xfId="7962" xr:uid="{969D9987-EB2E-408D-B643-D2B590E6A2AD}"/>
    <cellStyle name="Millares 203 3 5 2" xfId="20026" xr:uid="{12F6A085-548E-4D65-B7FF-804967BFD7FD}"/>
    <cellStyle name="Millares 203 3 6" xfId="10937" xr:uid="{ADB0256D-035C-40EC-A460-789D593F13EC}"/>
    <cellStyle name="Millares 203 3 6 2" xfId="23001" xr:uid="{EA0AACC5-B9A2-40AB-B03F-F210AF0DA3FF}"/>
    <cellStyle name="Millares 203 3 7" xfId="14074" xr:uid="{888B7001-B580-4C5D-9C93-379184CE72C8}"/>
    <cellStyle name="Millares 203 4" xfId="2593" xr:uid="{6BB0B285-0C27-4522-AD42-02FA527788F4}"/>
    <cellStyle name="Millares 203 4 2" xfId="5569" xr:uid="{6C71B230-D019-4184-8E9C-58141778D5A3}"/>
    <cellStyle name="Millares 203 4 2 2" xfId="17633" xr:uid="{E03BC4ED-36CC-46CD-AA11-ED1ECF703F4B}"/>
    <cellStyle name="Millares 203 4 3" xfId="8545" xr:uid="{7D3FAB9E-2318-4E3F-AD4A-5B666F44A333}"/>
    <cellStyle name="Millares 203 4 3 2" xfId="20609" xr:uid="{0D1F482E-66BF-4AF1-9EC2-D7C9FE9F3DE3}"/>
    <cellStyle name="Millares 203 4 4" xfId="11520" xr:uid="{0F414BE6-DA8F-411B-B7F4-1A8D48A8C6FE}"/>
    <cellStyle name="Millares 203 4 4 2" xfId="23584" xr:uid="{A1E46C4F-7046-4C29-8460-52E49785F4C2}"/>
    <cellStyle name="Millares 203 4 5" xfId="14657" xr:uid="{E78DEE41-5465-4C4E-A69D-2211530E794C}"/>
    <cellStyle name="Millares 203 5" xfId="3467" xr:uid="{C06DE29B-1618-498C-A231-471F7245BF26}"/>
    <cellStyle name="Millares 203 5 2" xfId="6443" xr:uid="{E6C3B6FB-A469-47AB-9A0F-1D7BC231EAC5}"/>
    <cellStyle name="Millares 203 5 2 2" xfId="18507" xr:uid="{56A5C095-6903-4A42-8AFA-B71D452F9FFF}"/>
    <cellStyle name="Millares 203 5 3" xfId="9419" xr:uid="{C6319314-9990-4EAC-9B6A-C6DDE7FEBE9B}"/>
    <cellStyle name="Millares 203 5 3 2" xfId="21483" xr:uid="{AE359A55-4982-4758-92D5-3743C9083D88}"/>
    <cellStyle name="Millares 203 5 4" xfId="12394" xr:uid="{EBEE9C3C-A77B-4E33-A9FC-B58FCAF0A80B}"/>
    <cellStyle name="Millares 203 5 4 2" xfId="24458" xr:uid="{CD4FF522-538A-4528-9750-B575FB4F3217}"/>
    <cellStyle name="Millares 203 5 5" xfId="15531" xr:uid="{2BFF7297-6CAA-49F1-8BFB-6A584409028D}"/>
    <cellStyle name="Millares 203 6" xfId="4694" xr:uid="{286F8D1D-4A1F-492F-A053-D61006B0FCCE}"/>
    <cellStyle name="Millares 203 6 2" xfId="16758" xr:uid="{879D68A7-A686-41AB-8C94-E4F766925961}"/>
    <cellStyle name="Millares 203 7" xfId="7670" xr:uid="{7A5726E9-DA69-466D-8B36-C6A5FD9CDD60}"/>
    <cellStyle name="Millares 203 7 2" xfId="19734" xr:uid="{D3827D8C-691A-45B0-B3A4-925CF6175F89}"/>
    <cellStyle name="Millares 203 8" xfId="10645" xr:uid="{B2CB2187-A703-4D54-B932-27D918FC2790}"/>
    <cellStyle name="Millares 203 8 2" xfId="22709" xr:uid="{39DC0B85-3C8F-4952-AB2D-5E82C8412B8E}"/>
    <cellStyle name="Millares 203 9" xfId="13782" xr:uid="{867E68C5-69BE-4C8D-ABD3-0F6B4BD3E453}"/>
    <cellStyle name="Millares 204" xfId="1701" xr:uid="{7E1F6831-EC98-462F-BC18-2EBC64D504DA}"/>
    <cellStyle name="Millares 204 2" xfId="2302" xr:uid="{89D227F4-C790-4693-8E08-BB2EA42DC5EE}"/>
    <cellStyle name="Millares 204 2 2" xfId="3177" xr:uid="{E7631CCD-4A1C-4C10-B571-7C8FF09528CF}"/>
    <cellStyle name="Millares 204 2 2 2" xfId="6153" xr:uid="{8CDE7041-4AA5-4DD5-85D0-4E1292DBE3DC}"/>
    <cellStyle name="Millares 204 2 2 2 2" xfId="18217" xr:uid="{6D2E75ED-6BF8-4767-B2E1-601100EAFCC1}"/>
    <cellStyle name="Millares 204 2 2 3" xfId="9129" xr:uid="{36A038CE-9E5C-420E-8D9D-B22B2EB23FEE}"/>
    <cellStyle name="Millares 204 2 2 3 2" xfId="21193" xr:uid="{13963FD8-80BB-483B-8F7D-CE5D4EB92C14}"/>
    <cellStyle name="Millares 204 2 2 4" xfId="12104" xr:uid="{393100C8-067A-4EF7-AA38-E09FA65DF0F4}"/>
    <cellStyle name="Millares 204 2 2 4 2" xfId="24168" xr:uid="{C51CB309-0258-4B4C-A310-EA2AF0E9CAAD}"/>
    <cellStyle name="Millares 204 2 2 5" xfId="15241" xr:uid="{2EE17D29-7548-4340-80A3-CB4944BA1FE3}"/>
    <cellStyle name="Millares 204 2 3" xfId="4051" xr:uid="{8F327957-4954-47F5-A984-DB2716A41816}"/>
    <cellStyle name="Millares 204 2 3 2" xfId="7027" xr:uid="{8D15DB4C-35BF-43EB-B276-E5E5AA9A386B}"/>
    <cellStyle name="Millares 204 2 3 2 2" xfId="19091" xr:uid="{675C4AD8-F20E-4211-BA77-4A4B24BC2EE1}"/>
    <cellStyle name="Millares 204 2 3 3" xfId="10003" xr:uid="{668B5A97-8030-4957-A9EA-D1B7F62CB624}"/>
    <cellStyle name="Millares 204 2 3 3 2" xfId="22067" xr:uid="{87E7E785-3454-4DB7-936D-912389B86E91}"/>
    <cellStyle name="Millares 204 2 3 4" xfId="12978" xr:uid="{B2F13A65-FCE2-422B-A454-4897692BCE32}"/>
    <cellStyle name="Millares 204 2 3 4 2" xfId="25042" xr:uid="{DA025712-188A-42AD-B72E-CDF7240EA17F}"/>
    <cellStyle name="Millares 204 2 3 5" xfId="16115" xr:uid="{EB126483-8D87-4951-A4B8-8F9354AD423E}"/>
    <cellStyle name="Millares 204 2 4" xfId="5278" xr:uid="{5A94FEA3-CB76-459E-ABE5-497611D743B2}"/>
    <cellStyle name="Millares 204 2 4 2" xfId="17342" xr:uid="{4B8FC424-6D20-454F-A4D6-EBC55A465B8A}"/>
    <cellStyle name="Millares 204 2 5" xfId="8254" xr:uid="{EF588EB8-EFE7-4AB7-9DDE-19619FF4A39B}"/>
    <cellStyle name="Millares 204 2 5 2" xfId="20318" xr:uid="{88266131-1630-4313-BED6-775462135B28}"/>
    <cellStyle name="Millares 204 2 6" xfId="11229" xr:uid="{D5FAEA1C-3401-4403-9591-BC301FDCC62A}"/>
    <cellStyle name="Millares 204 2 6 2" xfId="23293" xr:uid="{61255C90-0309-48BA-AF2B-5646EE266348}"/>
    <cellStyle name="Millares 204 2 7" xfId="14366" xr:uid="{188475B3-565B-4F47-AF38-8AFA06E5D044}"/>
    <cellStyle name="Millares 204 3" xfId="2011" xr:uid="{69C3737E-3EA7-44FA-AC1B-59D4C9529FD3}"/>
    <cellStyle name="Millares 204 3 2" xfId="2886" xr:uid="{310D0CBF-0756-4925-9DD8-15467418276E}"/>
    <cellStyle name="Millares 204 3 2 2" xfId="5862" xr:uid="{5CDF67A5-F5EA-4A63-A646-8221770BB886}"/>
    <cellStyle name="Millares 204 3 2 2 2" xfId="17926" xr:uid="{49C0F8D4-4EC4-44B4-9F2A-A297453174A8}"/>
    <cellStyle name="Millares 204 3 2 3" xfId="8838" xr:uid="{465B465E-5E9E-42DB-9BFA-E3CC6C3F0C83}"/>
    <cellStyle name="Millares 204 3 2 3 2" xfId="20902" xr:uid="{BF39A7A5-40B5-4C51-B5DE-8E1B01C85E78}"/>
    <cellStyle name="Millares 204 3 2 4" xfId="11813" xr:uid="{85684685-CE82-47CA-BD68-325D33363792}"/>
    <cellStyle name="Millares 204 3 2 4 2" xfId="23877" xr:uid="{A3EA6A52-A157-482B-95DB-2423D9DF547C}"/>
    <cellStyle name="Millares 204 3 2 5" xfId="14950" xr:uid="{54D77156-5CDD-4948-BFB4-D4D181E872A6}"/>
    <cellStyle name="Millares 204 3 3" xfId="3760" xr:uid="{1108DA3E-791B-4885-A272-473C3971EBDE}"/>
    <cellStyle name="Millares 204 3 3 2" xfId="6736" xr:uid="{6EB32D29-864F-40F0-9550-FB4C8C7730A4}"/>
    <cellStyle name="Millares 204 3 3 2 2" xfId="18800" xr:uid="{15FCF3EB-0C5E-4FAE-8C40-4DA0DD1D0529}"/>
    <cellStyle name="Millares 204 3 3 3" xfId="9712" xr:uid="{4C91C3EB-4D86-4143-A7E7-95C36E102772}"/>
    <cellStyle name="Millares 204 3 3 3 2" xfId="21776" xr:uid="{9CC26374-E023-4D70-8957-533892976F58}"/>
    <cellStyle name="Millares 204 3 3 4" xfId="12687" xr:uid="{26153E1F-D101-45F7-9C1E-1EA152C848FB}"/>
    <cellStyle name="Millares 204 3 3 4 2" xfId="24751" xr:uid="{45AF72C0-3143-4E03-9B55-88B0B8F9091C}"/>
    <cellStyle name="Millares 204 3 3 5" xfId="15824" xr:uid="{DAAB2476-E19C-457E-8F41-D9827163F574}"/>
    <cellStyle name="Millares 204 3 4" xfId="4987" xr:uid="{AB5A11FB-835C-43C6-AB77-A02E4B20DADA}"/>
    <cellStyle name="Millares 204 3 4 2" xfId="17051" xr:uid="{9DC78EF6-0E78-4978-9091-8EC29C828A72}"/>
    <cellStyle name="Millares 204 3 5" xfId="7963" xr:uid="{3E47E2ED-35DF-4C48-8155-B739DB265C98}"/>
    <cellStyle name="Millares 204 3 5 2" xfId="20027" xr:uid="{A43E24BC-FE3C-4C6D-A260-4C45E19A3548}"/>
    <cellStyle name="Millares 204 3 6" xfId="10938" xr:uid="{5465E645-D845-4C13-9008-5F55A23FCC19}"/>
    <cellStyle name="Millares 204 3 6 2" xfId="23002" xr:uid="{BA464B90-BD48-4DDF-AF20-3827FDDCEBC7}"/>
    <cellStyle name="Millares 204 3 7" xfId="14075" xr:uid="{4BF9FEC7-830E-4B0B-8FDD-8F2CA16628D6}"/>
    <cellStyle name="Millares 204 4" xfId="2594" xr:uid="{A7237BC9-FCA8-4220-88F1-CF50E3257CD5}"/>
    <cellStyle name="Millares 204 4 2" xfId="5570" xr:uid="{A46851E7-1E2B-480E-94B5-7CBFB47DE292}"/>
    <cellStyle name="Millares 204 4 2 2" xfId="17634" xr:uid="{FC0A31DB-9F44-4C1F-BB3D-9CB61EF3E386}"/>
    <cellStyle name="Millares 204 4 3" xfId="8546" xr:uid="{2CCEBE55-BC56-438B-AFE8-E2DDAE48F61B}"/>
    <cellStyle name="Millares 204 4 3 2" xfId="20610" xr:uid="{99E07FCF-DCAD-4227-B04C-3F693BC997A1}"/>
    <cellStyle name="Millares 204 4 4" xfId="11521" xr:uid="{D88F8E03-269D-4D17-A167-64705DA7AAE7}"/>
    <cellStyle name="Millares 204 4 4 2" xfId="23585" xr:uid="{6340DB97-913D-4AE3-BE3A-412E1ABA16EB}"/>
    <cellStyle name="Millares 204 4 5" xfId="14658" xr:uid="{CB3EDEEB-188A-4DD7-B887-40AF80E2B3F7}"/>
    <cellStyle name="Millares 204 5" xfId="3468" xr:uid="{AB3587CA-1C57-4A69-A1B3-25DF9E35D7AD}"/>
    <cellStyle name="Millares 204 5 2" xfId="6444" xr:uid="{9265C8A4-D86A-4FBD-8C99-39D89607392E}"/>
    <cellStyle name="Millares 204 5 2 2" xfId="18508" xr:uid="{24239139-CA8A-47D3-8501-3B1227592633}"/>
    <cellStyle name="Millares 204 5 3" xfId="9420" xr:uid="{C33D605B-F873-4C55-97CA-BF8B434BF19A}"/>
    <cellStyle name="Millares 204 5 3 2" xfId="21484" xr:uid="{42A6DB6C-ACA6-4C67-9FB7-CEDF336A7906}"/>
    <cellStyle name="Millares 204 5 4" xfId="12395" xr:uid="{8F9DEC45-A97F-442E-88EA-361E5D4EA1E2}"/>
    <cellStyle name="Millares 204 5 4 2" xfId="24459" xr:uid="{418BB0D9-E4B1-43E8-9645-134E254D56F9}"/>
    <cellStyle name="Millares 204 5 5" xfId="15532" xr:uid="{7C78140B-90A3-4AAA-B414-F396C516C89B}"/>
    <cellStyle name="Millares 204 6" xfId="4695" xr:uid="{2B3EA27D-6FE5-4F99-A1B0-4FE9705292BC}"/>
    <cellStyle name="Millares 204 6 2" xfId="16759" xr:uid="{0C2528F5-D84C-4DDC-9FB5-F2B4F74C4C93}"/>
    <cellStyle name="Millares 204 7" xfId="7671" xr:uid="{910AE78B-095D-4F58-998E-256DD14E9D69}"/>
    <cellStyle name="Millares 204 7 2" xfId="19735" xr:uid="{DA8ADA05-D30D-4C23-921F-1A335804CC40}"/>
    <cellStyle name="Millares 204 8" xfId="10646" xr:uid="{D3E8CB37-BD20-4428-B15F-4D471931EF5C}"/>
    <cellStyle name="Millares 204 8 2" xfId="22710" xr:uid="{A7A377DA-363C-4A39-AB9B-3E50A99E6DEB}"/>
    <cellStyle name="Millares 204 9" xfId="13783" xr:uid="{833BF12C-7C08-4D21-AC7D-57AFD4424080}"/>
    <cellStyle name="Millares 205" xfId="1702" xr:uid="{1850A311-4562-48B7-BDA2-4F1296376BE3}"/>
    <cellStyle name="Millares 205 2" xfId="2303" xr:uid="{D1051AD9-53ED-46E1-882E-49F81BAEC168}"/>
    <cellStyle name="Millares 205 2 2" xfId="3178" xr:uid="{37137656-0AC4-4C81-BDF2-72CC57E7B9DD}"/>
    <cellStyle name="Millares 205 2 2 2" xfId="6154" xr:uid="{6735A056-BFA7-43FD-9AFA-7536C62ECA3A}"/>
    <cellStyle name="Millares 205 2 2 2 2" xfId="18218" xr:uid="{9278F313-22CD-495D-AA74-A0CB38D6551B}"/>
    <cellStyle name="Millares 205 2 2 3" xfId="9130" xr:uid="{5260C3D3-63ED-4B1F-B380-10829AF25F20}"/>
    <cellStyle name="Millares 205 2 2 3 2" xfId="21194" xr:uid="{8B59D01F-E911-49BF-94DA-F0B87857247D}"/>
    <cellStyle name="Millares 205 2 2 4" xfId="12105" xr:uid="{F691CC99-E91D-465F-8134-77F788FCC504}"/>
    <cellStyle name="Millares 205 2 2 4 2" xfId="24169" xr:uid="{0B12C903-2928-43F9-8EEB-9B290D5AAE96}"/>
    <cellStyle name="Millares 205 2 2 5" xfId="15242" xr:uid="{8CF43D91-C9FA-498A-AC0E-FCD2EC2E8BB8}"/>
    <cellStyle name="Millares 205 2 3" xfId="4052" xr:uid="{C8E7C6CA-39B4-4593-903E-098B8BABD779}"/>
    <cellStyle name="Millares 205 2 3 2" xfId="7028" xr:uid="{63CF1861-1847-48E4-87E6-0D851D89AEDF}"/>
    <cellStyle name="Millares 205 2 3 2 2" xfId="19092" xr:uid="{C1F0334B-5F16-429F-8CC1-E106467CD20E}"/>
    <cellStyle name="Millares 205 2 3 3" xfId="10004" xr:uid="{FC2E6369-7740-4E82-B00F-183248697AA5}"/>
    <cellStyle name="Millares 205 2 3 3 2" xfId="22068" xr:uid="{F59A4165-491F-48D1-AA8D-CDD574858F18}"/>
    <cellStyle name="Millares 205 2 3 4" xfId="12979" xr:uid="{E0DB8CEB-C326-47ED-9A1D-1CC17CE7D944}"/>
    <cellStyle name="Millares 205 2 3 4 2" xfId="25043" xr:uid="{8A4E31A1-7ACE-474C-A3FD-4D5AF2144F17}"/>
    <cellStyle name="Millares 205 2 3 5" xfId="16116" xr:uid="{7D117251-4C7E-4812-848B-60A4F9444951}"/>
    <cellStyle name="Millares 205 2 4" xfId="5279" xr:uid="{6CB92DDF-4651-45DF-8225-EE6D1743B64B}"/>
    <cellStyle name="Millares 205 2 4 2" xfId="17343" xr:uid="{3D9AD092-FBC2-4150-B9D8-D2F95A2369A6}"/>
    <cellStyle name="Millares 205 2 5" xfId="8255" xr:uid="{3FA4C957-644B-4C4B-9984-436487C76770}"/>
    <cellStyle name="Millares 205 2 5 2" xfId="20319" xr:uid="{2ECF0F46-8F30-4B22-BF0D-251F6D759293}"/>
    <cellStyle name="Millares 205 2 6" xfId="11230" xr:uid="{11899C45-CAF7-4F6B-81B0-27B9DCEE31F3}"/>
    <cellStyle name="Millares 205 2 6 2" xfId="23294" xr:uid="{C8E74816-19C6-4784-8268-0E2B79026076}"/>
    <cellStyle name="Millares 205 2 7" xfId="14367" xr:uid="{55DC5F31-7E0C-41E6-8A1A-7C47F1105AE6}"/>
    <cellStyle name="Millares 205 3" xfId="2012" xr:uid="{2EFACE40-735D-4C6E-8A4F-69800CA40E7D}"/>
    <cellStyle name="Millares 205 3 2" xfId="2887" xr:uid="{BFB90AF1-0900-48D0-AACC-F6DF51E331CC}"/>
    <cellStyle name="Millares 205 3 2 2" xfId="5863" xr:uid="{D7243660-8104-4FA0-BB43-9A7CA7E55AA3}"/>
    <cellStyle name="Millares 205 3 2 2 2" xfId="17927" xr:uid="{30E2FFD5-DC10-4D36-B8E3-BD5394D7D2AE}"/>
    <cellStyle name="Millares 205 3 2 3" xfId="8839" xr:uid="{F3624004-7DB7-405C-B696-0BBE095E7161}"/>
    <cellStyle name="Millares 205 3 2 3 2" xfId="20903" xr:uid="{E508F271-3631-49D3-B8EC-F16DD25BCC05}"/>
    <cellStyle name="Millares 205 3 2 4" xfId="11814" xr:uid="{2B09DC55-FD89-4522-9300-7E94C64C5E33}"/>
    <cellStyle name="Millares 205 3 2 4 2" xfId="23878" xr:uid="{5C448756-881B-4257-9884-03F6987C07A7}"/>
    <cellStyle name="Millares 205 3 2 5" xfId="14951" xr:uid="{3B59AE76-D6A9-4997-A9F8-300DB3D4CE0B}"/>
    <cellStyle name="Millares 205 3 3" xfId="3761" xr:uid="{75CF936F-370F-4105-B405-CFD5A16905A5}"/>
    <cellStyle name="Millares 205 3 3 2" xfId="6737" xr:uid="{D803ADA3-E295-4E01-A224-8C515BCFCA94}"/>
    <cellStyle name="Millares 205 3 3 2 2" xfId="18801" xr:uid="{BF1E661A-BEF5-47AA-90EA-532C7211E5B0}"/>
    <cellStyle name="Millares 205 3 3 3" xfId="9713" xr:uid="{61C5A934-FE55-42B5-8633-3E2AD4C72662}"/>
    <cellStyle name="Millares 205 3 3 3 2" xfId="21777" xr:uid="{9B41B81C-9F70-465A-95D3-FB2C8AB3B988}"/>
    <cellStyle name="Millares 205 3 3 4" xfId="12688" xr:uid="{D46DB986-F220-4B67-9665-7D5673406009}"/>
    <cellStyle name="Millares 205 3 3 4 2" xfId="24752" xr:uid="{5B03186A-2B45-4019-BF36-32F230007747}"/>
    <cellStyle name="Millares 205 3 3 5" xfId="15825" xr:uid="{FE0F6296-83B2-4180-AA09-61DD0EB1E11F}"/>
    <cellStyle name="Millares 205 3 4" xfId="4988" xr:uid="{23D1D995-CB36-4DF0-8430-0FD9AA003664}"/>
    <cellStyle name="Millares 205 3 4 2" xfId="17052" xr:uid="{F9E14442-5AF5-4FF9-B3AA-2766D04006C0}"/>
    <cellStyle name="Millares 205 3 5" xfId="7964" xr:uid="{60C918A6-60FC-449F-A378-8708E01D7A9C}"/>
    <cellStyle name="Millares 205 3 5 2" xfId="20028" xr:uid="{3CCC27B0-C13F-4FB4-BB69-0A5D04E0E1FB}"/>
    <cellStyle name="Millares 205 3 6" xfId="10939" xr:uid="{37E6042F-C8FD-45C8-9C7B-A2945F2F6D43}"/>
    <cellStyle name="Millares 205 3 6 2" xfId="23003" xr:uid="{74717512-F6F1-496E-B993-64AF78142386}"/>
    <cellStyle name="Millares 205 3 7" xfId="14076" xr:uid="{F89B22A0-9965-4481-9B34-F976029A0DB2}"/>
    <cellStyle name="Millares 205 4" xfId="2595" xr:uid="{8ED7B77A-5FBB-4386-AEEC-FE58D88AEB62}"/>
    <cellStyle name="Millares 205 4 2" xfId="5571" xr:uid="{1157A986-C002-405D-AF4E-3C88674D8AD4}"/>
    <cellStyle name="Millares 205 4 2 2" xfId="17635" xr:uid="{4F92D174-62AC-409F-BC12-C8ECC47E2942}"/>
    <cellStyle name="Millares 205 4 3" xfId="8547" xr:uid="{7D2B74BB-0D81-4A62-8B3C-2E045528AA1C}"/>
    <cellStyle name="Millares 205 4 3 2" xfId="20611" xr:uid="{4704A8A7-AADC-4B95-886C-81DEE5705B65}"/>
    <cellStyle name="Millares 205 4 4" xfId="11522" xr:uid="{318F0EFE-179B-4CC2-A1D9-CBB75994C0BB}"/>
    <cellStyle name="Millares 205 4 4 2" xfId="23586" xr:uid="{97819F9B-CC16-460A-9190-4F2DBC24A963}"/>
    <cellStyle name="Millares 205 4 5" xfId="14659" xr:uid="{2F4590EF-E03B-478B-883D-87ADF1158306}"/>
    <cellStyle name="Millares 205 5" xfId="3469" xr:uid="{704C1AA8-E372-49E3-8F34-EF2EC04F0EF5}"/>
    <cellStyle name="Millares 205 5 2" xfId="6445" xr:uid="{04C27313-195E-4AFD-800B-37C0A8C33F2D}"/>
    <cellStyle name="Millares 205 5 2 2" xfId="18509" xr:uid="{487A02B0-D441-471E-84C2-C77C4F8BBAAA}"/>
    <cellStyle name="Millares 205 5 3" xfId="9421" xr:uid="{E9D82F3D-2B08-4386-AD95-C95F15EB8B20}"/>
    <cellStyle name="Millares 205 5 3 2" xfId="21485" xr:uid="{74311F02-C859-4305-85CA-4672FA6E41C3}"/>
    <cellStyle name="Millares 205 5 4" xfId="12396" xr:uid="{501A833C-3468-48D0-84D4-0C9D0DF63E43}"/>
    <cellStyle name="Millares 205 5 4 2" xfId="24460" xr:uid="{A9F68BE1-14E6-411D-B16C-2F2235A645C0}"/>
    <cellStyle name="Millares 205 5 5" xfId="15533" xr:uid="{D7136057-259F-4727-AB14-4F3B068AB64A}"/>
    <cellStyle name="Millares 205 6" xfId="4696" xr:uid="{5BE8EE4D-8047-4DA2-8A66-360B6B4E72FA}"/>
    <cellStyle name="Millares 205 6 2" xfId="16760" xr:uid="{30A859B7-E5C8-4EAC-B238-071FB82FC054}"/>
    <cellStyle name="Millares 205 7" xfId="7672" xr:uid="{4AAB0577-3E27-4623-82A7-C3F03FE6921B}"/>
    <cellStyle name="Millares 205 7 2" xfId="19736" xr:uid="{425FB2E1-AB63-460A-B956-764A39479175}"/>
    <cellStyle name="Millares 205 8" xfId="10647" xr:uid="{C08F5403-2ADD-4A98-9A4A-57AC9569EA89}"/>
    <cellStyle name="Millares 205 8 2" xfId="22711" xr:uid="{3205D533-CBD5-47BF-A64C-600B3FCAAA12}"/>
    <cellStyle name="Millares 205 9" xfId="13784" xr:uid="{837E03DA-D142-45CD-9CB4-99E0715F2BEA}"/>
    <cellStyle name="Millares 206" xfId="1703" xr:uid="{460BD594-DB27-4735-A8B5-F53F18F29D14}"/>
    <cellStyle name="Millares 206 2" xfId="2304" xr:uid="{5DC72BEB-F91B-455C-8352-AB975DC21E39}"/>
    <cellStyle name="Millares 206 2 2" xfId="3179" xr:uid="{0F9F81EE-B20A-4129-BC34-9B3E8E1AD8C3}"/>
    <cellStyle name="Millares 206 2 2 2" xfId="6155" xr:uid="{0496AF41-DAE4-4AA0-A28C-3880063E1ED0}"/>
    <cellStyle name="Millares 206 2 2 2 2" xfId="18219" xr:uid="{5A95A164-38F5-49A1-B820-17059BD670D8}"/>
    <cellStyle name="Millares 206 2 2 3" xfId="9131" xr:uid="{DDA81663-6B0D-4FEF-BA89-AB507E9D1743}"/>
    <cellStyle name="Millares 206 2 2 3 2" xfId="21195" xr:uid="{CEBE454D-B663-470A-B149-A940BF9A6E04}"/>
    <cellStyle name="Millares 206 2 2 4" xfId="12106" xr:uid="{7345A8F3-E87F-4E6A-A9E3-CC1413AB99C5}"/>
    <cellStyle name="Millares 206 2 2 4 2" xfId="24170" xr:uid="{386331C0-D1E5-4D00-BDE1-800FAFE0C8A8}"/>
    <cellStyle name="Millares 206 2 2 5" xfId="15243" xr:uid="{AF2C5873-78D7-4632-A093-9B60B1C9C187}"/>
    <cellStyle name="Millares 206 2 3" xfId="4053" xr:uid="{265701D4-24D4-4C31-A8F7-A40B73DAEC68}"/>
    <cellStyle name="Millares 206 2 3 2" xfId="7029" xr:uid="{57343AB7-01D5-417E-843E-666E9284F16E}"/>
    <cellStyle name="Millares 206 2 3 2 2" xfId="19093" xr:uid="{56A3F1B5-C64F-4241-B2AF-67A050741532}"/>
    <cellStyle name="Millares 206 2 3 3" xfId="10005" xr:uid="{A72E3E0D-F0D8-447B-B25C-FBF6809930B6}"/>
    <cellStyle name="Millares 206 2 3 3 2" xfId="22069" xr:uid="{79CD8763-2686-4BEB-B36E-0B5604F3C5CD}"/>
    <cellStyle name="Millares 206 2 3 4" xfId="12980" xr:uid="{0D7A7F3A-E368-4E5D-8C33-A070B6A4DEE5}"/>
    <cellStyle name="Millares 206 2 3 4 2" xfId="25044" xr:uid="{3D572153-4306-4C2F-9276-CDCFE742005D}"/>
    <cellStyle name="Millares 206 2 3 5" xfId="16117" xr:uid="{CB137060-33EE-48C5-9D7B-1272A097C4C4}"/>
    <cellStyle name="Millares 206 2 4" xfId="5280" xr:uid="{93F8F5ED-E4F6-4059-AA76-94CF875E0093}"/>
    <cellStyle name="Millares 206 2 4 2" xfId="17344" xr:uid="{143B75A9-0C28-4341-ABD3-014639F6930A}"/>
    <cellStyle name="Millares 206 2 5" xfId="8256" xr:uid="{603C6D01-E7B7-42A0-8899-D8BEA4234726}"/>
    <cellStyle name="Millares 206 2 5 2" xfId="20320" xr:uid="{1B1E4ECC-E883-49F7-BBD9-6857924CE533}"/>
    <cellStyle name="Millares 206 2 6" xfId="11231" xr:uid="{AF8E658B-CC61-46DE-834D-96798DC6991F}"/>
    <cellStyle name="Millares 206 2 6 2" xfId="23295" xr:uid="{2914D50C-D3EF-4616-A0FB-67AC3E96BA55}"/>
    <cellStyle name="Millares 206 2 7" xfId="14368" xr:uid="{F1057180-4EC6-4F0D-BD99-F3F21187934D}"/>
    <cellStyle name="Millares 206 3" xfId="2013" xr:uid="{4AEDD324-CB62-4D6E-A4EA-E15CA09ED303}"/>
    <cellStyle name="Millares 206 3 2" xfId="2888" xr:uid="{217E815E-95E3-464E-B78B-CB45A4597F75}"/>
    <cellStyle name="Millares 206 3 2 2" xfId="5864" xr:uid="{5D848F6B-10E9-49B3-9E37-62CDAA3FD57E}"/>
    <cellStyle name="Millares 206 3 2 2 2" xfId="17928" xr:uid="{AA3734CB-6AA3-4FC4-BCC7-44F7DF0E0798}"/>
    <cellStyle name="Millares 206 3 2 3" xfId="8840" xr:uid="{98C4A90D-5A4E-4F8E-B23B-5A2A7A362ABE}"/>
    <cellStyle name="Millares 206 3 2 3 2" xfId="20904" xr:uid="{3777BE8F-AAD7-4553-A79C-D623A4EB7730}"/>
    <cellStyle name="Millares 206 3 2 4" xfId="11815" xr:uid="{866CA964-BDE8-4548-B792-9812673F516F}"/>
    <cellStyle name="Millares 206 3 2 4 2" xfId="23879" xr:uid="{75377EC2-0235-478A-884D-676296751F13}"/>
    <cellStyle name="Millares 206 3 2 5" xfId="14952" xr:uid="{6715C56B-B701-49AB-9D65-017E6FEBE0C9}"/>
    <cellStyle name="Millares 206 3 3" xfId="3762" xr:uid="{3DD044B7-D934-4301-AB0E-B5B0FA629D1C}"/>
    <cellStyle name="Millares 206 3 3 2" xfId="6738" xr:uid="{C2A44214-2359-4ACA-AA46-BBAD5BE621A1}"/>
    <cellStyle name="Millares 206 3 3 2 2" xfId="18802" xr:uid="{5BD6FFB7-D5A8-4A7E-91ED-FD2014B17726}"/>
    <cellStyle name="Millares 206 3 3 3" xfId="9714" xr:uid="{ED9B0E54-7C09-4272-B63C-5BB6EAFA37DB}"/>
    <cellStyle name="Millares 206 3 3 3 2" xfId="21778" xr:uid="{98CF74F5-5312-4E73-A82D-9510636F1E33}"/>
    <cellStyle name="Millares 206 3 3 4" xfId="12689" xr:uid="{5A2A2A4B-BC53-4453-8864-B02684D85DD1}"/>
    <cellStyle name="Millares 206 3 3 4 2" xfId="24753" xr:uid="{36D2CEBF-F1FD-437C-82CE-D29D6A9F701C}"/>
    <cellStyle name="Millares 206 3 3 5" xfId="15826" xr:uid="{CD5C9836-B647-44FE-B180-3933ACA20EF9}"/>
    <cellStyle name="Millares 206 3 4" xfId="4989" xr:uid="{F86895D7-FB52-482C-9B8E-9E6E213D6FCC}"/>
    <cellStyle name="Millares 206 3 4 2" xfId="17053" xr:uid="{D0DAAEB7-CA5F-4B9B-A5C5-A27D1AE9316C}"/>
    <cellStyle name="Millares 206 3 5" xfId="7965" xr:uid="{BA52C16C-CD4F-47F3-A687-C311B7867241}"/>
    <cellStyle name="Millares 206 3 5 2" xfId="20029" xr:uid="{C696470E-D4A1-4BD9-B7DB-1EFED98E98B1}"/>
    <cellStyle name="Millares 206 3 6" xfId="10940" xr:uid="{FF8EABA7-B6DE-45D3-947A-7E72D9197275}"/>
    <cellStyle name="Millares 206 3 6 2" xfId="23004" xr:uid="{23033CD7-4662-45E7-89EE-84C889CBC96C}"/>
    <cellStyle name="Millares 206 3 7" xfId="14077" xr:uid="{BA83E4E7-9F7B-4AFF-9F54-A16AB2A6BBE8}"/>
    <cellStyle name="Millares 206 4" xfId="2596" xr:uid="{5EB82A88-87F8-4EAA-872F-88094AF13E9B}"/>
    <cellStyle name="Millares 206 4 2" xfId="5572" xr:uid="{1716D6E5-E044-40D8-9DCA-5C802E00ABD9}"/>
    <cellStyle name="Millares 206 4 2 2" xfId="17636" xr:uid="{B8F7DE17-5069-43D3-974B-7A7930B98169}"/>
    <cellStyle name="Millares 206 4 3" xfId="8548" xr:uid="{3320C7DF-109A-467A-9FB9-A08A91CBBE5F}"/>
    <cellStyle name="Millares 206 4 3 2" xfId="20612" xr:uid="{45732DC6-2890-4A61-9B37-3111E9F2F723}"/>
    <cellStyle name="Millares 206 4 4" xfId="11523" xr:uid="{18812DB4-0EE9-4C0F-84E0-67B657DB3EDC}"/>
    <cellStyle name="Millares 206 4 4 2" xfId="23587" xr:uid="{F093F3B3-01ED-4E2F-B697-99F25AD4F129}"/>
    <cellStyle name="Millares 206 4 5" xfId="14660" xr:uid="{9830911D-2CD6-47EA-BD90-2679706DD675}"/>
    <cellStyle name="Millares 206 5" xfId="3470" xr:uid="{51EEB58E-8E35-467F-BD01-1F666E869301}"/>
    <cellStyle name="Millares 206 5 2" xfId="6446" xr:uid="{37E28767-CBE7-42BE-BBAE-21A753BF3878}"/>
    <cellStyle name="Millares 206 5 2 2" xfId="18510" xr:uid="{35C43C7F-AEDE-4017-A2EF-351BE715D1DD}"/>
    <cellStyle name="Millares 206 5 3" xfId="9422" xr:uid="{0003A235-019A-4CAE-B54D-EE05FA884B9C}"/>
    <cellStyle name="Millares 206 5 3 2" xfId="21486" xr:uid="{0C610B99-4E61-4DB4-A130-21F8C7E7A7A4}"/>
    <cellStyle name="Millares 206 5 4" xfId="12397" xr:uid="{D4E7411D-4DBD-467D-B895-6343634F12FE}"/>
    <cellStyle name="Millares 206 5 4 2" xfId="24461" xr:uid="{AA91E267-036D-409C-81E5-4642148A50B6}"/>
    <cellStyle name="Millares 206 5 5" xfId="15534" xr:uid="{968AD0AC-6B6D-4644-A0E0-89C93A285C9F}"/>
    <cellStyle name="Millares 206 6" xfId="4697" xr:uid="{952A8A8B-8314-4921-AF0E-C4D9065F67BA}"/>
    <cellStyle name="Millares 206 6 2" xfId="16761" xr:uid="{A8864983-3FC4-47A9-A81F-7BA4FD07AA2A}"/>
    <cellStyle name="Millares 206 7" xfId="7673" xr:uid="{F482B892-488D-4047-964D-52BAFE107D39}"/>
    <cellStyle name="Millares 206 7 2" xfId="19737" xr:uid="{3093B911-E2A4-4D89-814E-67A76CBA58EB}"/>
    <cellStyle name="Millares 206 8" xfId="10648" xr:uid="{9C256D7A-DCAB-4AF2-BDD7-E30BBF5B9AAE}"/>
    <cellStyle name="Millares 206 8 2" xfId="22712" xr:uid="{D9F0503F-1290-40FE-9B3B-B60DF5F899AF}"/>
    <cellStyle name="Millares 206 9" xfId="13785" xr:uid="{8CF62EF5-C6F6-45C3-8B38-7C51204FB2C9}"/>
    <cellStyle name="Millares 207" xfId="1704" xr:uid="{990E7B3E-CCBF-4584-9245-7AF1B3DCA5BC}"/>
    <cellStyle name="Millares 207 2" xfId="2305" xr:uid="{F837E6D0-F57D-4B87-BFD6-C79CAF972280}"/>
    <cellStyle name="Millares 207 2 2" xfId="3180" xr:uid="{79C7FE47-D2A8-4FE0-9A58-66A4A156CEFF}"/>
    <cellStyle name="Millares 207 2 2 2" xfId="6156" xr:uid="{567CA624-B66C-4A0A-BE27-6877DD39FC1B}"/>
    <cellStyle name="Millares 207 2 2 2 2" xfId="18220" xr:uid="{B0D23F38-FEF7-4E54-A738-9CB002FD270C}"/>
    <cellStyle name="Millares 207 2 2 3" xfId="9132" xr:uid="{1F95007F-5286-458A-8CAA-C2E29D62CC03}"/>
    <cellStyle name="Millares 207 2 2 3 2" xfId="21196" xr:uid="{9AF925B9-0D41-4387-BF8A-24535F4B9B18}"/>
    <cellStyle name="Millares 207 2 2 4" xfId="12107" xr:uid="{785A87DB-9607-4DA9-8690-28AA610BFCA4}"/>
    <cellStyle name="Millares 207 2 2 4 2" xfId="24171" xr:uid="{D637B1C7-D300-46BC-B175-239FA17BFF33}"/>
    <cellStyle name="Millares 207 2 2 5" xfId="15244" xr:uid="{4A6CBC2F-D605-41B7-B8E7-1821A6F89184}"/>
    <cellStyle name="Millares 207 2 3" xfId="4054" xr:uid="{E42CA12E-760D-44B8-86E2-BCC48229D6AD}"/>
    <cellStyle name="Millares 207 2 3 2" xfId="7030" xr:uid="{BF67E156-B794-47B5-BB7F-DC3C50219904}"/>
    <cellStyle name="Millares 207 2 3 2 2" xfId="19094" xr:uid="{3813AA22-6699-4899-9B6A-A89BDBB105CA}"/>
    <cellStyle name="Millares 207 2 3 3" xfId="10006" xr:uid="{40FA4D5E-F890-42C6-BCBB-59AB8200579C}"/>
    <cellStyle name="Millares 207 2 3 3 2" xfId="22070" xr:uid="{CBFD4DBD-258D-4B12-9A9D-1E56E970335E}"/>
    <cellStyle name="Millares 207 2 3 4" xfId="12981" xr:uid="{7E0F6CC7-6B3F-4FFE-98AB-8FA7E48949EF}"/>
    <cellStyle name="Millares 207 2 3 4 2" xfId="25045" xr:uid="{2FC8AD33-A5D1-4D32-B1DD-7309A594FDF6}"/>
    <cellStyle name="Millares 207 2 3 5" xfId="16118" xr:uid="{88551F72-7EB5-44CA-940C-EB7FA6E609D9}"/>
    <cellStyle name="Millares 207 2 4" xfId="5281" xr:uid="{AE6D32CA-76DD-4A2D-9644-C42419D04640}"/>
    <cellStyle name="Millares 207 2 4 2" xfId="17345" xr:uid="{4D6CA3FB-F188-4CFC-B741-2257C8FA40BD}"/>
    <cellStyle name="Millares 207 2 5" xfId="8257" xr:uid="{5557B365-AE0B-4EF1-9FCE-B82931FE39F0}"/>
    <cellStyle name="Millares 207 2 5 2" xfId="20321" xr:uid="{83EFF4BF-AD4A-4E0B-A3FA-9EA746F044FB}"/>
    <cellStyle name="Millares 207 2 6" xfId="11232" xr:uid="{0023278B-380D-4F33-B157-D087EABD5EE1}"/>
    <cellStyle name="Millares 207 2 6 2" xfId="23296" xr:uid="{37147FAB-D9BE-48DA-BF67-5E5249D71AB8}"/>
    <cellStyle name="Millares 207 2 7" xfId="14369" xr:uid="{451129C6-11D3-46C9-8E4B-BE6A3C732855}"/>
    <cellStyle name="Millares 207 3" xfId="2014" xr:uid="{AFC54B5B-51FB-472D-A57F-6A0DECF038FB}"/>
    <cellStyle name="Millares 207 3 2" xfId="2889" xr:uid="{6FCCA6B0-0CE9-451C-91CD-BD84563F58C1}"/>
    <cellStyle name="Millares 207 3 2 2" xfId="5865" xr:uid="{9FBE675E-921B-4E76-889E-7806505F5895}"/>
    <cellStyle name="Millares 207 3 2 2 2" xfId="17929" xr:uid="{EAD3E555-B4D6-4B97-A6D1-391D907837A9}"/>
    <cellStyle name="Millares 207 3 2 3" xfId="8841" xr:uid="{B68395CA-D65C-4D9C-AB14-FFAC38B21056}"/>
    <cellStyle name="Millares 207 3 2 3 2" xfId="20905" xr:uid="{F4D3F2BD-2CE8-4EE8-B226-5A77F3910492}"/>
    <cellStyle name="Millares 207 3 2 4" xfId="11816" xr:uid="{39F4BA19-6229-4F6E-B989-102C11C532DD}"/>
    <cellStyle name="Millares 207 3 2 4 2" xfId="23880" xr:uid="{131859B6-44BD-403B-942D-DFD798FCB452}"/>
    <cellStyle name="Millares 207 3 2 5" xfId="14953" xr:uid="{82DBC397-3278-4EA8-9C18-DD5ED512DF91}"/>
    <cellStyle name="Millares 207 3 3" xfId="3763" xr:uid="{C99E299F-3482-422D-A750-392A78D4A568}"/>
    <cellStyle name="Millares 207 3 3 2" xfId="6739" xr:uid="{8DCAEC5B-3452-4657-8670-A883706D55A6}"/>
    <cellStyle name="Millares 207 3 3 2 2" xfId="18803" xr:uid="{43190DD7-89E7-48B4-B68A-0091B9D831A7}"/>
    <cellStyle name="Millares 207 3 3 3" xfId="9715" xr:uid="{FF08FEEA-9A8F-459B-8E17-3BACEEC11596}"/>
    <cellStyle name="Millares 207 3 3 3 2" xfId="21779" xr:uid="{E859E846-9871-4E0E-B455-1ACA5617A21C}"/>
    <cellStyle name="Millares 207 3 3 4" xfId="12690" xr:uid="{A05C10C7-F0F9-4878-961F-15B1D0A275F5}"/>
    <cellStyle name="Millares 207 3 3 4 2" xfId="24754" xr:uid="{7BBE8715-874D-4954-88A0-FD6F5A746182}"/>
    <cellStyle name="Millares 207 3 3 5" xfId="15827" xr:uid="{F1EF1C46-0814-408A-8F03-1D7E3AE5BB88}"/>
    <cellStyle name="Millares 207 3 4" xfId="4990" xr:uid="{F5321952-DE1D-44BF-80C1-EB88378DBEC0}"/>
    <cellStyle name="Millares 207 3 4 2" xfId="17054" xr:uid="{ADAA15CB-CE51-4ABC-90D1-C998EEE65942}"/>
    <cellStyle name="Millares 207 3 5" xfId="7966" xr:uid="{67465FEC-5C2D-467B-8F42-1861FF474610}"/>
    <cellStyle name="Millares 207 3 5 2" xfId="20030" xr:uid="{AD58BEF6-0B0C-4299-97C0-45F6F2BBC158}"/>
    <cellStyle name="Millares 207 3 6" xfId="10941" xr:uid="{82C6C2D9-FE1A-42A0-B02B-62789850AAA5}"/>
    <cellStyle name="Millares 207 3 6 2" xfId="23005" xr:uid="{71FC6B81-4A38-47D4-9CB6-AE4C5B7E4A5B}"/>
    <cellStyle name="Millares 207 3 7" xfId="14078" xr:uid="{A8AB98C8-BF41-4508-8E74-D5F24CF8E429}"/>
    <cellStyle name="Millares 207 4" xfId="2597" xr:uid="{B30270CA-259E-46A7-AD2B-7AC83040E664}"/>
    <cellStyle name="Millares 207 4 2" xfId="5573" xr:uid="{E0CAF579-3596-4ABF-941B-2B92343F7115}"/>
    <cellStyle name="Millares 207 4 2 2" xfId="17637" xr:uid="{3B6898E5-0E9C-4239-9BA9-4727055BCD05}"/>
    <cellStyle name="Millares 207 4 3" xfId="8549" xr:uid="{0464BFD1-894E-45E1-9455-66A59EC1C1CB}"/>
    <cellStyle name="Millares 207 4 3 2" xfId="20613" xr:uid="{73118BBC-83CC-4B79-9BE5-D9691AD5AD61}"/>
    <cellStyle name="Millares 207 4 4" xfId="11524" xr:uid="{6EE27BF9-3C32-4C10-8EA1-35D72C2CE11F}"/>
    <cellStyle name="Millares 207 4 4 2" xfId="23588" xr:uid="{F4ECC626-D521-4BA0-8130-4955C8FACA49}"/>
    <cellStyle name="Millares 207 4 5" xfId="14661" xr:uid="{E912ABD1-A53A-4E5D-94C0-C155294FA24B}"/>
    <cellStyle name="Millares 207 5" xfId="3471" xr:uid="{D6A66FDF-520A-4A66-BE1E-0483C8B8ED31}"/>
    <cellStyle name="Millares 207 5 2" xfId="6447" xr:uid="{C9C4744C-9A01-4F20-9BDA-DEF44F153D0F}"/>
    <cellStyle name="Millares 207 5 2 2" xfId="18511" xr:uid="{0820B42C-1B6E-44D4-BE85-5AD4DC213B1B}"/>
    <cellStyle name="Millares 207 5 3" xfId="9423" xr:uid="{7EC5E315-1F68-419F-B53D-DF143C9D0E80}"/>
    <cellStyle name="Millares 207 5 3 2" xfId="21487" xr:uid="{5245B88F-2AD0-42C6-AA32-67C236C6DC72}"/>
    <cellStyle name="Millares 207 5 4" xfId="12398" xr:uid="{47721B33-256D-43D9-9653-F7A327CFA37C}"/>
    <cellStyle name="Millares 207 5 4 2" xfId="24462" xr:uid="{EF12E672-5D06-4162-A383-B2E6D28AA295}"/>
    <cellStyle name="Millares 207 5 5" xfId="15535" xr:uid="{154B7E3B-1B2A-44F1-B4DF-78B2B3346B95}"/>
    <cellStyle name="Millares 207 6" xfId="4698" xr:uid="{E00E937A-DAB8-4414-9901-575A554D60B8}"/>
    <cellStyle name="Millares 207 6 2" xfId="16762" xr:uid="{B3C18E67-CE87-497C-846F-0F7B4C354520}"/>
    <cellStyle name="Millares 207 7" xfId="7674" xr:uid="{A273773E-3E67-4125-AF51-AA9739794E27}"/>
    <cellStyle name="Millares 207 7 2" xfId="19738" xr:uid="{876FB903-6BA9-415C-9AEC-E93721EB3BEE}"/>
    <cellStyle name="Millares 207 8" xfId="10649" xr:uid="{EB0CCCE6-3C6E-42AC-9957-47CD1318F54D}"/>
    <cellStyle name="Millares 207 8 2" xfId="22713" xr:uid="{ED5C50B0-FCAF-459D-AAD2-6E75465FF6C5}"/>
    <cellStyle name="Millares 207 9" xfId="13786" xr:uid="{8904E977-00AC-4045-8596-072FC97CDA22}"/>
    <cellStyle name="Millares 208" xfId="1705" xr:uid="{A893FD56-EAE2-4FB3-8F2B-E6ED2E935092}"/>
    <cellStyle name="Millares 208 2" xfId="2306" xr:uid="{F76E80C9-EE57-4DB4-BD8F-5398B37C1C26}"/>
    <cellStyle name="Millares 208 2 2" xfId="3181" xr:uid="{5111256A-6C42-482E-BBB2-EF82B85E5218}"/>
    <cellStyle name="Millares 208 2 2 2" xfId="6157" xr:uid="{1C52C913-8179-433C-90D0-95700B9A3F65}"/>
    <cellStyle name="Millares 208 2 2 2 2" xfId="18221" xr:uid="{E16FBD8E-BFB9-4528-881D-E58F6FE9EA62}"/>
    <cellStyle name="Millares 208 2 2 3" xfId="9133" xr:uid="{EB4E1FE0-1182-4642-A18A-DDC2349D61E8}"/>
    <cellStyle name="Millares 208 2 2 3 2" xfId="21197" xr:uid="{1595E071-1A83-4C9D-948A-B037B3FBC1CE}"/>
    <cellStyle name="Millares 208 2 2 4" xfId="12108" xr:uid="{F9BF1A2D-1DF6-44F5-9D0F-44F4D9C4CF19}"/>
    <cellStyle name="Millares 208 2 2 4 2" xfId="24172" xr:uid="{CC3CECDF-B411-49E0-B9E4-A5CDAC8039F6}"/>
    <cellStyle name="Millares 208 2 2 5" xfId="15245" xr:uid="{57DD3508-FE80-4950-92C3-F0000C33668D}"/>
    <cellStyle name="Millares 208 2 3" xfId="4055" xr:uid="{D94CAFE1-435D-436F-A8C1-51418E27D8D3}"/>
    <cellStyle name="Millares 208 2 3 2" xfId="7031" xr:uid="{AC17D13C-3CDE-431C-B628-6AFB1161BE8E}"/>
    <cellStyle name="Millares 208 2 3 2 2" xfId="19095" xr:uid="{9C6057C8-7A5A-4C15-A922-8F323B72D4A0}"/>
    <cellStyle name="Millares 208 2 3 3" xfId="10007" xr:uid="{79BD1BDB-736A-4D77-A6B2-48C2B4951BFE}"/>
    <cellStyle name="Millares 208 2 3 3 2" xfId="22071" xr:uid="{14A9978F-11B4-4A87-8597-160A8BE0EFDA}"/>
    <cellStyle name="Millares 208 2 3 4" xfId="12982" xr:uid="{113A77A2-BF39-40B2-A2AB-E61185F9DBDE}"/>
    <cellStyle name="Millares 208 2 3 4 2" xfId="25046" xr:uid="{18C8713A-1C5B-40A2-8138-1A300D59D828}"/>
    <cellStyle name="Millares 208 2 3 5" xfId="16119" xr:uid="{9A18D9FE-FE2C-4662-A5AA-543652AEE3D3}"/>
    <cellStyle name="Millares 208 2 4" xfId="5282" xr:uid="{1100289E-8EFD-4DD7-B3F5-AB57C4DB67DC}"/>
    <cellStyle name="Millares 208 2 4 2" xfId="17346" xr:uid="{9281E00A-9CA2-4AF8-A666-F18DC0F9F4F6}"/>
    <cellStyle name="Millares 208 2 5" xfId="8258" xr:uid="{5AE6FD30-7B5A-4B2C-AC17-D802CD798B5C}"/>
    <cellStyle name="Millares 208 2 5 2" xfId="20322" xr:uid="{7B83019C-658F-47D9-82E6-F0AEEC8EBC54}"/>
    <cellStyle name="Millares 208 2 6" xfId="11233" xr:uid="{D0A422BA-8019-4B8A-957B-CF18D1144540}"/>
    <cellStyle name="Millares 208 2 6 2" xfId="23297" xr:uid="{24CF5FE8-AF8F-4577-88EE-06FE615771EE}"/>
    <cellStyle name="Millares 208 2 7" xfId="14370" xr:uid="{7B80D7B1-7325-4AFA-A1BD-A13FD6B5150F}"/>
    <cellStyle name="Millares 208 3" xfId="2015" xr:uid="{B22A479C-62BD-43CC-A1FE-845CCF2BABC1}"/>
    <cellStyle name="Millares 208 3 2" xfId="2890" xr:uid="{FEC62773-3C0E-46FA-8993-A214CE429F12}"/>
    <cellStyle name="Millares 208 3 2 2" xfId="5866" xr:uid="{4B8425DE-C6D1-4E20-B41E-FF4D0A3B598B}"/>
    <cellStyle name="Millares 208 3 2 2 2" xfId="17930" xr:uid="{9E6C1858-F67B-4A65-A6E3-34393DC21896}"/>
    <cellStyle name="Millares 208 3 2 3" xfId="8842" xr:uid="{71249C98-08B8-49CD-9B50-36FA1DC740DA}"/>
    <cellStyle name="Millares 208 3 2 3 2" xfId="20906" xr:uid="{5CAD8721-75E8-433E-98AF-9CF26B17FA50}"/>
    <cellStyle name="Millares 208 3 2 4" xfId="11817" xr:uid="{9380397E-6C5A-4294-8552-2CE30EF39F58}"/>
    <cellStyle name="Millares 208 3 2 4 2" xfId="23881" xr:uid="{E00E581B-789B-4E40-A49F-ED67E0B3EA50}"/>
    <cellStyle name="Millares 208 3 2 5" xfId="14954" xr:uid="{CE0CAAA7-BDCC-4CE8-88CF-909EB85B0840}"/>
    <cellStyle name="Millares 208 3 3" xfId="3764" xr:uid="{16A5EEAD-A68D-4DC0-AD71-B5355540B4B1}"/>
    <cellStyle name="Millares 208 3 3 2" xfId="6740" xr:uid="{7C2E53DB-EA7C-4CDE-AC8A-A4371823EBE7}"/>
    <cellStyle name="Millares 208 3 3 2 2" xfId="18804" xr:uid="{EF6FFC7A-ED55-4C8A-9D8A-73D22EE22734}"/>
    <cellStyle name="Millares 208 3 3 3" xfId="9716" xr:uid="{0D48A061-E004-46C8-96E8-9F4EFBB75BF8}"/>
    <cellStyle name="Millares 208 3 3 3 2" xfId="21780" xr:uid="{12C15DB8-FFBD-441A-97DE-CB34F6FF0743}"/>
    <cellStyle name="Millares 208 3 3 4" xfId="12691" xr:uid="{0DE723C4-F9C4-4D0D-9186-7A601321E589}"/>
    <cellStyle name="Millares 208 3 3 4 2" xfId="24755" xr:uid="{B07EB2E2-0FE9-4AF1-A342-2799366D522C}"/>
    <cellStyle name="Millares 208 3 3 5" xfId="15828" xr:uid="{7C17419D-7E8C-4577-96AB-41EB3A0EEBCB}"/>
    <cellStyle name="Millares 208 3 4" xfId="4991" xr:uid="{A608EEE8-FDCB-49B1-9A49-3239A03A5869}"/>
    <cellStyle name="Millares 208 3 4 2" xfId="17055" xr:uid="{B1E6B4FB-E654-4E77-B2C6-2A36C692BBB9}"/>
    <cellStyle name="Millares 208 3 5" xfId="7967" xr:uid="{D90D6B8F-C6C7-4378-A67D-804D890DCFC1}"/>
    <cellStyle name="Millares 208 3 5 2" xfId="20031" xr:uid="{F67C0E1E-A51C-40C1-B46B-C6FB93F77FD7}"/>
    <cellStyle name="Millares 208 3 6" xfId="10942" xr:uid="{42424C19-E27D-4BE8-916D-46E9CAE740FE}"/>
    <cellStyle name="Millares 208 3 6 2" xfId="23006" xr:uid="{C7F894E3-FE3D-425B-BF9B-05EA8877EF0B}"/>
    <cellStyle name="Millares 208 3 7" xfId="14079" xr:uid="{A8FDCE9E-9B6A-41E8-9689-91D0FE5D0746}"/>
    <cellStyle name="Millares 208 4" xfId="2598" xr:uid="{F6A2A1C0-C88E-4CBD-9334-66782BCCA095}"/>
    <cellStyle name="Millares 208 4 2" xfId="5574" xr:uid="{DD5F4FAA-3C1E-4B5F-A8CD-CECC1EEB96AC}"/>
    <cellStyle name="Millares 208 4 2 2" xfId="17638" xr:uid="{FA9B19A4-6A68-4C83-AE7D-5187427C5948}"/>
    <cellStyle name="Millares 208 4 3" xfId="8550" xr:uid="{EF58DE9D-212E-434B-B9E4-5A18AD55AFF4}"/>
    <cellStyle name="Millares 208 4 3 2" xfId="20614" xr:uid="{07E1CF64-B448-4639-A59A-3F0D3B7D98DD}"/>
    <cellStyle name="Millares 208 4 4" xfId="11525" xr:uid="{383B6576-685A-4B15-AD9E-12C6A77FBA4C}"/>
    <cellStyle name="Millares 208 4 4 2" xfId="23589" xr:uid="{9DF49FDC-DE14-4C0D-A92B-7BBAE641F458}"/>
    <cellStyle name="Millares 208 4 5" xfId="14662" xr:uid="{A23B5F9C-5378-4B88-860C-B09BFE05EA50}"/>
    <cellStyle name="Millares 208 5" xfId="3472" xr:uid="{8BB8D404-002E-4178-953A-B3D5AEE83C24}"/>
    <cellStyle name="Millares 208 5 2" xfId="6448" xr:uid="{3E2806DE-FC95-48A4-A316-225AC485C722}"/>
    <cellStyle name="Millares 208 5 2 2" xfId="18512" xr:uid="{8CAFC3A9-769F-442B-9627-8CF4D92416CC}"/>
    <cellStyle name="Millares 208 5 3" xfId="9424" xr:uid="{75F5BCD9-6559-4F8E-B837-44103BB4474B}"/>
    <cellStyle name="Millares 208 5 3 2" xfId="21488" xr:uid="{1AB0BBD9-1E37-4D2A-9F28-61022954E011}"/>
    <cellStyle name="Millares 208 5 4" xfId="12399" xr:uid="{BEA4F757-7AAF-4748-904F-34669F56F52D}"/>
    <cellStyle name="Millares 208 5 4 2" xfId="24463" xr:uid="{BC0806E5-2610-4D11-BC95-A6FD02273315}"/>
    <cellStyle name="Millares 208 5 5" xfId="15536" xr:uid="{3FB5055A-F160-420E-A4B0-5E108C528567}"/>
    <cellStyle name="Millares 208 6" xfId="4699" xr:uid="{2F31D24D-E4B8-4C46-80F9-DB7206A74B32}"/>
    <cellStyle name="Millares 208 6 2" xfId="16763" xr:uid="{A3CF3934-28CC-42F2-812A-F4AA65274D0C}"/>
    <cellStyle name="Millares 208 7" xfId="7675" xr:uid="{AB64028A-7FC5-49B0-A805-A5D9786B4B1D}"/>
    <cellStyle name="Millares 208 7 2" xfId="19739" xr:uid="{D23C7B78-A185-4B73-B81B-AC59EAAD96B7}"/>
    <cellStyle name="Millares 208 8" xfId="10650" xr:uid="{5F4C2590-82A4-4B00-80D3-64C867C2D527}"/>
    <cellStyle name="Millares 208 8 2" xfId="22714" xr:uid="{6C87DB48-A8A2-4BD6-AAE4-63A8219DBFA3}"/>
    <cellStyle name="Millares 208 9" xfId="13787" xr:uid="{5367FD7F-F1E6-4A83-AEE7-C3B822A8E6D2}"/>
    <cellStyle name="Millares 209" xfId="1706" xr:uid="{3F6D004A-DB1A-4840-B432-932BA124BB3D}"/>
    <cellStyle name="Millares 209 2" xfId="2307" xr:uid="{0AACF7C9-CCF7-4D05-A17F-84C1F27F9035}"/>
    <cellStyle name="Millares 209 2 2" xfId="3182" xr:uid="{F11432AE-212A-40B7-AF7E-4AF1717EE012}"/>
    <cellStyle name="Millares 209 2 2 2" xfId="6158" xr:uid="{EB84202E-5515-4461-8C85-6E61393EF9B2}"/>
    <cellStyle name="Millares 209 2 2 2 2" xfId="18222" xr:uid="{A6EA3227-C8E9-4031-893D-6B94FCC1EED8}"/>
    <cellStyle name="Millares 209 2 2 3" xfId="9134" xr:uid="{C3D5B867-013C-4D84-B4BE-B230D41158A2}"/>
    <cellStyle name="Millares 209 2 2 3 2" xfId="21198" xr:uid="{9266BC66-705D-4C3A-9612-E2BF3CCC1C57}"/>
    <cellStyle name="Millares 209 2 2 4" xfId="12109" xr:uid="{4766BE6E-38EB-4FC2-B446-59C5760B18E2}"/>
    <cellStyle name="Millares 209 2 2 4 2" xfId="24173" xr:uid="{98E357AF-9322-45B2-BC08-D74F70D2C447}"/>
    <cellStyle name="Millares 209 2 2 5" xfId="15246" xr:uid="{96FAE812-62DB-409E-8203-5A84597139C6}"/>
    <cellStyle name="Millares 209 2 3" xfId="4056" xr:uid="{4D049401-601D-41B9-BADF-A935BA89E15D}"/>
    <cellStyle name="Millares 209 2 3 2" xfId="7032" xr:uid="{BDBAD6A6-8E30-4D2F-AB0B-FB41875A104F}"/>
    <cellStyle name="Millares 209 2 3 2 2" xfId="19096" xr:uid="{1C3E43AB-7443-462C-8550-B2AA7C0373E8}"/>
    <cellStyle name="Millares 209 2 3 3" xfId="10008" xr:uid="{B611C5CC-96BB-4EF1-A95E-931DD6F1AA70}"/>
    <cellStyle name="Millares 209 2 3 3 2" xfId="22072" xr:uid="{73CB1A33-7ED6-4D76-B163-33FF38722FAB}"/>
    <cellStyle name="Millares 209 2 3 4" xfId="12983" xr:uid="{CAA8C7C9-5F98-49F8-9382-63EB941E67D3}"/>
    <cellStyle name="Millares 209 2 3 4 2" xfId="25047" xr:uid="{C80CF9FB-58A0-4868-86AE-1ED1F4A676CD}"/>
    <cellStyle name="Millares 209 2 3 5" xfId="16120" xr:uid="{700AF1C9-157B-4F58-946D-19D11ECDCE46}"/>
    <cellStyle name="Millares 209 2 4" xfId="5283" xr:uid="{E7AA22F1-6C64-4299-A433-AA5996B14F0E}"/>
    <cellStyle name="Millares 209 2 4 2" xfId="17347" xr:uid="{7E407439-73A1-4713-8D6C-A903FFE07AE9}"/>
    <cellStyle name="Millares 209 2 5" xfId="8259" xr:uid="{67D4708A-4A4E-4601-B4D6-EAB12CBC598E}"/>
    <cellStyle name="Millares 209 2 5 2" xfId="20323" xr:uid="{E22072E5-4C1F-427D-9701-FD159DCB283F}"/>
    <cellStyle name="Millares 209 2 6" xfId="11234" xr:uid="{20423404-3E16-4E39-869A-CE6524D9B26A}"/>
    <cellStyle name="Millares 209 2 6 2" xfId="23298" xr:uid="{2969677B-248C-4942-B28F-89EBA50A7835}"/>
    <cellStyle name="Millares 209 2 7" xfId="14371" xr:uid="{45476E24-3ED7-4D75-9B3A-2C46CB245CA3}"/>
    <cellStyle name="Millares 209 3" xfId="2016" xr:uid="{14686913-B0CB-4020-843E-FD3762F9188D}"/>
    <cellStyle name="Millares 209 3 2" xfId="2891" xr:uid="{0E52407D-396D-4698-B3DF-F31E5F64C034}"/>
    <cellStyle name="Millares 209 3 2 2" xfId="5867" xr:uid="{F47AF1D4-E58E-4864-B6F9-14534FFC9E42}"/>
    <cellStyle name="Millares 209 3 2 2 2" xfId="17931" xr:uid="{808A93B7-7A75-48AE-AE4A-D1490DFF4D71}"/>
    <cellStyle name="Millares 209 3 2 3" xfId="8843" xr:uid="{1C1614A2-375F-4F39-B5B0-41D02C28CD7E}"/>
    <cellStyle name="Millares 209 3 2 3 2" xfId="20907" xr:uid="{16EB81EE-1597-4FC1-A6C1-15627FAA14A2}"/>
    <cellStyle name="Millares 209 3 2 4" xfId="11818" xr:uid="{69A6C188-0D4F-4C0D-98F4-B10616D6BBD2}"/>
    <cellStyle name="Millares 209 3 2 4 2" xfId="23882" xr:uid="{A2FCD100-FDB5-4204-A1C4-B4568F59C1E8}"/>
    <cellStyle name="Millares 209 3 2 5" xfId="14955" xr:uid="{96880711-4B3A-4816-9895-C72608D9BE27}"/>
    <cellStyle name="Millares 209 3 3" xfId="3765" xr:uid="{D6694CCC-5F08-4880-BF49-F5A60B946A84}"/>
    <cellStyle name="Millares 209 3 3 2" xfId="6741" xr:uid="{98CDF336-4C31-4827-9980-FC849E1619D5}"/>
    <cellStyle name="Millares 209 3 3 2 2" xfId="18805" xr:uid="{64620DAE-07DE-4EE8-8109-DFC8124A1E9F}"/>
    <cellStyle name="Millares 209 3 3 3" xfId="9717" xr:uid="{CFCE0074-26D5-4201-83EF-BA33771BBCBC}"/>
    <cellStyle name="Millares 209 3 3 3 2" xfId="21781" xr:uid="{327D52B2-5F00-407A-81DF-DEBA42CEBC03}"/>
    <cellStyle name="Millares 209 3 3 4" xfId="12692" xr:uid="{ED5651B6-6960-414D-8EFA-2DB3203CA1BB}"/>
    <cellStyle name="Millares 209 3 3 4 2" xfId="24756" xr:uid="{B2B23053-DABA-4E97-BC2F-99B92B937D4A}"/>
    <cellStyle name="Millares 209 3 3 5" xfId="15829" xr:uid="{BB64421B-D996-4E2D-A50A-A04CBE91BFD0}"/>
    <cellStyle name="Millares 209 3 4" xfId="4992" xr:uid="{5B4FCD25-A578-4F7F-8555-C9CD9709E7CD}"/>
    <cellStyle name="Millares 209 3 4 2" xfId="17056" xr:uid="{1ECBB5C4-CC15-474B-9F90-DA152745CA14}"/>
    <cellStyle name="Millares 209 3 5" xfId="7968" xr:uid="{D6A5D958-B191-48D9-887F-B7F274C9CE41}"/>
    <cellStyle name="Millares 209 3 5 2" xfId="20032" xr:uid="{66FA8D0F-0C8C-470A-8008-AFC59CA94C76}"/>
    <cellStyle name="Millares 209 3 6" xfId="10943" xr:uid="{20A12D80-1797-4ED1-A698-3D38126C2B5F}"/>
    <cellStyle name="Millares 209 3 6 2" xfId="23007" xr:uid="{4F781E0E-B9A6-4D94-B8C5-CF45D206F2B1}"/>
    <cellStyle name="Millares 209 3 7" xfId="14080" xr:uid="{BC6D5401-925A-4437-AD3F-0335447F8A6D}"/>
    <cellStyle name="Millares 209 4" xfId="2599" xr:uid="{6E9A42B6-8CBF-42D6-8DA2-BF0FBA86A0B9}"/>
    <cellStyle name="Millares 209 4 2" xfId="5575" xr:uid="{0864C0F1-90CB-4849-A20A-3A4D41321E8D}"/>
    <cellStyle name="Millares 209 4 2 2" xfId="17639" xr:uid="{9CB6BDE5-0AA0-4547-A880-50F88870FF00}"/>
    <cellStyle name="Millares 209 4 3" xfId="8551" xr:uid="{E7F83779-C8C8-4DF3-8B71-53C070B9134A}"/>
    <cellStyle name="Millares 209 4 3 2" xfId="20615" xr:uid="{539CC9FA-E024-4A40-9C80-9F1CCE6A64C3}"/>
    <cellStyle name="Millares 209 4 4" xfId="11526" xr:uid="{EB383D20-3C98-48FC-BE9C-56D2786651E6}"/>
    <cellStyle name="Millares 209 4 4 2" xfId="23590" xr:uid="{6361C841-9233-4F4C-BE5F-277C17268181}"/>
    <cellStyle name="Millares 209 4 5" xfId="14663" xr:uid="{C401A638-CD58-4DB9-8F6A-08C8F0B4F565}"/>
    <cellStyle name="Millares 209 5" xfId="3473" xr:uid="{719CABB5-C624-48C1-A5E5-BF121E523F48}"/>
    <cellStyle name="Millares 209 5 2" xfId="6449" xr:uid="{6B1827CF-EC7F-4470-9AC0-E639ECE22468}"/>
    <cellStyle name="Millares 209 5 2 2" xfId="18513" xr:uid="{4B21C6AF-6925-452B-84F0-8FD65372B923}"/>
    <cellStyle name="Millares 209 5 3" xfId="9425" xr:uid="{87541880-C9CB-4FB8-A77D-94744EE5143D}"/>
    <cellStyle name="Millares 209 5 3 2" xfId="21489" xr:uid="{227EE5DE-8AFB-42C2-937F-F9BBB5A1700E}"/>
    <cellStyle name="Millares 209 5 4" xfId="12400" xr:uid="{FE311497-32C2-4BA6-9CD5-77551B1038FC}"/>
    <cellStyle name="Millares 209 5 4 2" xfId="24464" xr:uid="{601840DF-B615-45B5-9144-DAEB4F2220C1}"/>
    <cellStyle name="Millares 209 5 5" xfId="15537" xr:uid="{C618D043-F22C-49EA-AEA4-E74CF6728C87}"/>
    <cellStyle name="Millares 209 6" xfId="4700" xr:uid="{92801BEA-7615-4B14-ADF4-90044253F8CC}"/>
    <cellStyle name="Millares 209 6 2" xfId="16764" xr:uid="{15C3E798-ACDB-42CA-A4D4-B6EADBE5ECC6}"/>
    <cellStyle name="Millares 209 7" xfId="7676" xr:uid="{EB701798-EC9E-4112-AF94-9DDF6A3CC416}"/>
    <cellStyle name="Millares 209 7 2" xfId="19740" xr:uid="{986157DC-FF67-4E8A-A08C-08287C07C7D3}"/>
    <cellStyle name="Millares 209 8" xfId="10651" xr:uid="{FEEA9DB3-71CE-48C8-ADBC-24A8156B6030}"/>
    <cellStyle name="Millares 209 8 2" xfId="22715" xr:uid="{A843A5FA-A9DB-4A6E-A237-3E1C0F1E6A31}"/>
    <cellStyle name="Millares 209 9" xfId="13788" xr:uid="{E15B846E-86FF-4A53-9ACF-DE22C0A1EF46}"/>
    <cellStyle name="Millares 21" xfId="358" xr:uid="{00000000-0005-0000-0000-000094010000}"/>
    <cellStyle name="Millares 21 2" xfId="722" xr:uid="{00000000-0005-0000-0000-000095010000}"/>
    <cellStyle name="Millares 210" xfId="1707" xr:uid="{A4F0A039-F9D4-4508-A300-2100B93E284C}"/>
    <cellStyle name="Millares 210 2" xfId="2308" xr:uid="{1A05DE8F-97F3-4798-A01B-D69BAF3214A1}"/>
    <cellStyle name="Millares 210 2 2" xfId="3183" xr:uid="{F4686185-27B3-4D46-BB9F-C7A4F68CAE4F}"/>
    <cellStyle name="Millares 210 2 2 2" xfId="6159" xr:uid="{7D610B5C-9953-4441-910E-A0E31CF567D5}"/>
    <cellStyle name="Millares 210 2 2 2 2" xfId="18223" xr:uid="{803E8F43-67E7-4955-914F-C14C7E21D4DF}"/>
    <cellStyle name="Millares 210 2 2 3" xfId="9135" xr:uid="{3D72E834-FBD7-47B9-BB10-7BC0C97CC2C7}"/>
    <cellStyle name="Millares 210 2 2 3 2" xfId="21199" xr:uid="{3E5CC860-6944-44A6-8F85-91E6CC048EFE}"/>
    <cellStyle name="Millares 210 2 2 4" xfId="12110" xr:uid="{7E0D55E6-E7D6-42CB-9F95-DC8CEED22057}"/>
    <cellStyle name="Millares 210 2 2 4 2" xfId="24174" xr:uid="{6CA67B9D-C2E3-4D63-AAF7-079193C6C03B}"/>
    <cellStyle name="Millares 210 2 2 5" xfId="15247" xr:uid="{90481E3E-522F-4C64-8FD0-89B77F410FEC}"/>
    <cellStyle name="Millares 210 2 3" xfId="4057" xr:uid="{E389B54E-5C42-433E-B985-93F233E95BE5}"/>
    <cellStyle name="Millares 210 2 3 2" xfId="7033" xr:uid="{50571AFA-C6D6-4B46-A641-6F8C34D519DC}"/>
    <cellStyle name="Millares 210 2 3 2 2" xfId="19097" xr:uid="{A02C26B9-F40B-41C0-BCD4-98C4CD39810E}"/>
    <cellStyle name="Millares 210 2 3 3" xfId="10009" xr:uid="{CFCF7628-7308-4D55-B391-2C3274B920C8}"/>
    <cellStyle name="Millares 210 2 3 3 2" xfId="22073" xr:uid="{7EA57502-BBC4-4F3D-8CF0-DE923439DCBA}"/>
    <cellStyle name="Millares 210 2 3 4" xfId="12984" xr:uid="{66634813-3D2F-48CF-B671-D4DA0FC5F88F}"/>
    <cellStyle name="Millares 210 2 3 4 2" xfId="25048" xr:uid="{4683C5A0-1527-4A9E-A76E-6860826C1928}"/>
    <cellStyle name="Millares 210 2 3 5" xfId="16121" xr:uid="{4D13EB3C-4A84-4249-92C7-888945F79876}"/>
    <cellStyle name="Millares 210 2 4" xfId="5284" xr:uid="{870D935C-69B1-4BB4-A429-D1C6960DD8CC}"/>
    <cellStyle name="Millares 210 2 4 2" xfId="17348" xr:uid="{2F7A77EC-80E3-459D-BDB1-0E485100A189}"/>
    <cellStyle name="Millares 210 2 5" xfId="8260" xr:uid="{44F95882-5F47-4D50-8B01-C1E4530FAA1A}"/>
    <cellStyle name="Millares 210 2 5 2" xfId="20324" xr:uid="{A7BB7F23-9B45-4DE3-B0E9-350A3E77869E}"/>
    <cellStyle name="Millares 210 2 6" xfId="11235" xr:uid="{E7ED4B7F-18E9-4FDC-9ABD-AF730EEC8FBF}"/>
    <cellStyle name="Millares 210 2 6 2" xfId="23299" xr:uid="{11173B29-A2D9-4055-BD80-44E6944F68F5}"/>
    <cellStyle name="Millares 210 2 7" xfId="14372" xr:uid="{227F16E7-6775-4521-A7CB-1208BF1FD3FC}"/>
    <cellStyle name="Millares 210 3" xfId="2017" xr:uid="{88BD5BC9-3109-4D52-AA9F-FCA759082066}"/>
    <cellStyle name="Millares 210 3 2" xfId="2892" xr:uid="{FEF06FB5-A25B-4F34-8699-DCC93614A5F7}"/>
    <cellStyle name="Millares 210 3 2 2" xfId="5868" xr:uid="{624821B3-04EB-4859-BD26-D06DD45D0D5C}"/>
    <cellStyle name="Millares 210 3 2 2 2" xfId="17932" xr:uid="{C5E2042A-AC62-46D0-A3FD-AA7D7168D8D9}"/>
    <cellStyle name="Millares 210 3 2 3" xfId="8844" xr:uid="{C19C1099-8B4A-4EE6-BDC0-76686CCCF46A}"/>
    <cellStyle name="Millares 210 3 2 3 2" xfId="20908" xr:uid="{68863BE9-6456-4839-B839-C888607AADA3}"/>
    <cellStyle name="Millares 210 3 2 4" xfId="11819" xr:uid="{03746DCB-787B-4618-95BD-433521FE8D2C}"/>
    <cellStyle name="Millares 210 3 2 4 2" xfId="23883" xr:uid="{7EB8F499-FB89-40D4-94D5-E70BD5C00736}"/>
    <cellStyle name="Millares 210 3 2 5" xfId="14956" xr:uid="{FCD35A6C-A0E0-4584-A98E-7557871C35D5}"/>
    <cellStyle name="Millares 210 3 3" xfId="3766" xr:uid="{860135DE-558D-46B3-B4CA-2F5E3D984813}"/>
    <cellStyle name="Millares 210 3 3 2" xfId="6742" xr:uid="{1C15C6D1-510D-4F62-B145-4285FDF51314}"/>
    <cellStyle name="Millares 210 3 3 2 2" xfId="18806" xr:uid="{DE209A0F-7F3A-49DE-8F26-86B91D9BC2DA}"/>
    <cellStyle name="Millares 210 3 3 3" xfId="9718" xr:uid="{C6C7953E-B308-4FD8-A82C-12BD62B5F261}"/>
    <cellStyle name="Millares 210 3 3 3 2" xfId="21782" xr:uid="{3B2C1520-376B-444E-B3F1-0F74EFF70EC6}"/>
    <cellStyle name="Millares 210 3 3 4" xfId="12693" xr:uid="{B9EBE30C-5A27-4E90-A6EC-1440DA5BB0C2}"/>
    <cellStyle name="Millares 210 3 3 4 2" xfId="24757" xr:uid="{79BD5D4E-F1BA-4340-B58A-B15397FA24F6}"/>
    <cellStyle name="Millares 210 3 3 5" xfId="15830" xr:uid="{F16B3998-F9DA-490B-BF24-8668B7527E98}"/>
    <cellStyle name="Millares 210 3 4" xfId="4993" xr:uid="{CDE77E61-F802-4265-A437-3179F004E7B1}"/>
    <cellStyle name="Millares 210 3 4 2" xfId="17057" xr:uid="{6409918C-D212-4341-A734-174E1BCBFF04}"/>
    <cellStyle name="Millares 210 3 5" xfId="7969" xr:uid="{E84BB16F-3C9F-4296-8C57-6D1ACB53C52A}"/>
    <cellStyle name="Millares 210 3 5 2" xfId="20033" xr:uid="{3A7471C6-9B65-46BD-B40F-2F5640C4B8F9}"/>
    <cellStyle name="Millares 210 3 6" xfId="10944" xr:uid="{67DEB914-26CC-4822-8EC6-1DDD40E89E29}"/>
    <cellStyle name="Millares 210 3 6 2" xfId="23008" xr:uid="{CCDD0DBA-3B1A-4FD7-8683-4BBBDF6F64E7}"/>
    <cellStyle name="Millares 210 3 7" xfId="14081" xr:uid="{4743FE78-E213-4C60-99FE-F9B1E5203FAE}"/>
    <cellStyle name="Millares 210 4" xfId="2600" xr:uid="{A8B739F8-52BE-4BB0-85AB-0436698474B9}"/>
    <cellStyle name="Millares 210 4 2" xfId="5576" xr:uid="{3F8D3085-6B70-41A2-B28A-CF56C0BCD779}"/>
    <cellStyle name="Millares 210 4 2 2" xfId="17640" xr:uid="{33562ACA-0B5B-4581-A2BC-17D610E8DD04}"/>
    <cellStyle name="Millares 210 4 3" xfId="8552" xr:uid="{2244FEF6-4AFB-42DA-87C7-D7271FC4A198}"/>
    <cellStyle name="Millares 210 4 3 2" xfId="20616" xr:uid="{5298908C-5C67-4112-984B-8105C938ED77}"/>
    <cellStyle name="Millares 210 4 4" xfId="11527" xr:uid="{41597366-3FA4-45F6-BC01-61E293126192}"/>
    <cellStyle name="Millares 210 4 4 2" xfId="23591" xr:uid="{4601E2CA-BE4A-4961-B9A6-B3CF2AD8A163}"/>
    <cellStyle name="Millares 210 4 5" xfId="14664" xr:uid="{2F7CBA55-E068-4FE2-B3CE-070AE39D7E56}"/>
    <cellStyle name="Millares 210 5" xfId="3474" xr:uid="{940A7C80-6742-45DB-AF5C-A4BB6D9FDA84}"/>
    <cellStyle name="Millares 210 5 2" xfId="6450" xr:uid="{4919C129-62A2-49C3-BD85-F41CCB442B8B}"/>
    <cellStyle name="Millares 210 5 2 2" xfId="18514" xr:uid="{89C109F3-F175-4153-B156-CA4F1C407D70}"/>
    <cellStyle name="Millares 210 5 3" xfId="9426" xr:uid="{425DC2D2-7AD9-4B8A-AE1B-2D2D05E175F3}"/>
    <cellStyle name="Millares 210 5 3 2" xfId="21490" xr:uid="{759F98CA-6A41-4551-9B43-4B2D015AEB73}"/>
    <cellStyle name="Millares 210 5 4" xfId="12401" xr:uid="{DB539B87-D412-4E7B-8CD9-ACFC85170A94}"/>
    <cellStyle name="Millares 210 5 4 2" xfId="24465" xr:uid="{5655F8C9-CF05-4018-845E-43CB8AA61A91}"/>
    <cellStyle name="Millares 210 5 5" xfId="15538" xr:uid="{C9F03DE8-5871-4213-9AD3-E32F975AF1F7}"/>
    <cellStyle name="Millares 210 6" xfId="4701" xr:uid="{3262C945-FCD8-470D-B283-58E453B1618D}"/>
    <cellStyle name="Millares 210 6 2" xfId="16765" xr:uid="{9992BE94-1AAF-4C20-AD81-91BB6DCFAC5C}"/>
    <cellStyle name="Millares 210 7" xfId="7677" xr:uid="{D9BE24D6-E693-4889-9EE2-EFA7E060FF56}"/>
    <cellStyle name="Millares 210 7 2" xfId="19741" xr:uid="{284D34EF-0154-4543-86C6-A7EC892EB8F9}"/>
    <cellStyle name="Millares 210 8" xfId="10652" xr:uid="{5B090371-9F3B-4F0C-8A12-C18CA529CAE7}"/>
    <cellStyle name="Millares 210 8 2" xfId="22716" xr:uid="{D3EBC23B-1D1D-4C39-B851-99425E6AC207}"/>
    <cellStyle name="Millares 210 9" xfId="13789" xr:uid="{9AB4EE6A-B6A2-44F7-9A96-BF983A0F6F37}"/>
    <cellStyle name="Millares 211" xfId="1708" xr:uid="{846959C7-8A28-4FD4-984C-52FF95170972}"/>
    <cellStyle name="Millares 211 2" xfId="2309" xr:uid="{81E7E084-3DD6-42E6-8275-AEE5829A6E31}"/>
    <cellStyle name="Millares 211 2 2" xfId="3184" xr:uid="{764E7601-12A8-4810-BCBE-2649EFDD766F}"/>
    <cellStyle name="Millares 211 2 2 2" xfId="6160" xr:uid="{CACB6EA2-86B4-4178-8896-1D3099CB72C7}"/>
    <cellStyle name="Millares 211 2 2 2 2" xfId="18224" xr:uid="{322BA594-C470-4C15-A804-85D430274DEB}"/>
    <cellStyle name="Millares 211 2 2 3" xfId="9136" xr:uid="{3E3FF109-0141-46EB-9214-B46362F295C7}"/>
    <cellStyle name="Millares 211 2 2 3 2" xfId="21200" xr:uid="{D89E102F-0647-4156-85E4-C3D9469588F6}"/>
    <cellStyle name="Millares 211 2 2 4" xfId="12111" xr:uid="{B22C0128-6AE9-4BCB-AD95-91C087371BDC}"/>
    <cellStyle name="Millares 211 2 2 4 2" xfId="24175" xr:uid="{F209BB18-3000-4F66-8A0A-836DF70472A7}"/>
    <cellStyle name="Millares 211 2 2 5" xfId="15248" xr:uid="{99BAED8B-58CB-42E5-AB35-186CDB6B9F85}"/>
    <cellStyle name="Millares 211 2 3" xfId="4058" xr:uid="{CB0EE3AD-175D-4577-8412-D7890863D64E}"/>
    <cellStyle name="Millares 211 2 3 2" xfId="7034" xr:uid="{7AB5D752-A581-4F84-B01A-75D263BF7BDC}"/>
    <cellStyle name="Millares 211 2 3 2 2" xfId="19098" xr:uid="{3E360134-9940-4286-AD21-42C2C17B3327}"/>
    <cellStyle name="Millares 211 2 3 3" xfId="10010" xr:uid="{43E6F43B-DFE3-40C1-ADC9-07135666D32D}"/>
    <cellStyle name="Millares 211 2 3 3 2" xfId="22074" xr:uid="{CE7E4D92-9CCA-4B2B-87D4-EF574C0732F4}"/>
    <cellStyle name="Millares 211 2 3 4" xfId="12985" xr:uid="{A06251B8-F920-4558-9271-E59EEC02EB5C}"/>
    <cellStyle name="Millares 211 2 3 4 2" xfId="25049" xr:uid="{6FE5CC20-2015-4C84-9A21-0826F0B8804D}"/>
    <cellStyle name="Millares 211 2 3 5" xfId="16122" xr:uid="{9375A631-009B-4A26-9416-B369CEDEC272}"/>
    <cellStyle name="Millares 211 2 4" xfId="5285" xr:uid="{82B0566C-B39F-4904-8A52-64AE0D315FCC}"/>
    <cellStyle name="Millares 211 2 4 2" xfId="17349" xr:uid="{60544096-5946-47E5-ACF3-86D75ABCA88D}"/>
    <cellStyle name="Millares 211 2 5" xfId="8261" xr:uid="{A076844D-49E9-4998-97A0-28E775AD75BE}"/>
    <cellStyle name="Millares 211 2 5 2" xfId="20325" xr:uid="{C0224E34-7DA1-4047-845B-B7C2AB840EA0}"/>
    <cellStyle name="Millares 211 2 6" xfId="11236" xr:uid="{D7CCF427-2E61-42BE-824C-075652CAF21D}"/>
    <cellStyle name="Millares 211 2 6 2" xfId="23300" xr:uid="{7519A003-5E53-46EF-91A8-0C4B7F4D169C}"/>
    <cellStyle name="Millares 211 2 7" xfId="14373" xr:uid="{365E156C-C95D-4612-BA06-5F7FAA5910E7}"/>
    <cellStyle name="Millares 211 3" xfId="2018" xr:uid="{B8335203-E896-4B7E-B101-57ED7E07010C}"/>
    <cellStyle name="Millares 211 3 2" xfId="2893" xr:uid="{59D5F990-066D-4694-9084-2D8161261BCB}"/>
    <cellStyle name="Millares 211 3 2 2" xfId="5869" xr:uid="{F8F1C1A1-689B-416A-BA14-E7B0ACECA5DA}"/>
    <cellStyle name="Millares 211 3 2 2 2" xfId="17933" xr:uid="{F09CD524-7749-4436-873A-045DA7E2E44E}"/>
    <cellStyle name="Millares 211 3 2 3" xfId="8845" xr:uid="{21D89724-5A13-46A4-9651-0DFA03627073}"/>
    <cellStyle name="Millares 211 3 2 3 2" xfId="20909" xr:uid="{9CA0F0C0-CED0-454F-B591-06523517AEF3}"/>
    <cellStyle name="Millares 211 3 2 4" xfId="11820" xr:uid="{9A8460B2-FBD1-40B6-8878-B5DC84132B6F}"/>
    <cellStyle name="Millares 211 3 2 4 2" xfId="23884" xr:uid="{93547284-FF69-4BB4-AFC7-A6F0BA41E01B}"/>
    <cellStyle name="Millares 211 3 2 5" xfId="14957" xr:uid="{1C78A40E-DFF8-479E-AF90-09D9CE7FC467}"/>
    <cellStyle name="Millares 211 3 3" xfId="3767" xr:uid="{32ACA60D-5EC2-496F-9B7C-53E7794475F7}"/>
    <cellStyle name="Millares 211 3 3 2" xfId="6743" xr:uid="{888099CF-6990-4618-A807-30E1215E0541}"/>
    <cellStyle name="Millares 211 3 3 2 2" xfId="18807" xr:uid="{D5C0B956-D1D9-41E6-8C50-F8EFAEC25588}"/>
    <cellStyle name="Millares 211 3 3 3" xfId="9719" xr:uid="{13EB7006-B194-4E8F-8C26-13231377B6CA}"/>
    <cellStyle name="Millares 211 3 3 3 2" xfId="21783" xr:uid="{2CD3B9A5-2530-4AF9-A3E1-29FC8DC75DE4}"/>
    <cellStyle name="Millares 211 3 3 4" xfId="12694" xr:uid="{B3F6C035-1443-42A3-AB63-98C9FD9DEC61}"/>
    <cellStyle name="Millares 211 3 3 4 2" xfId="24758" xr:uid="{70A0E441-6803-4874-8F93-F1F877ADA646}"/>
    <cellStyle name="Millares 211 3 3 5" xfId="15831" xr:uid="{47E5D804-DF10-4312-B2DA-27D5B0086751}"/>
    <cellStyle name="Millares 211 3 4" xfId="4994" xr:uid="{AC347C36-4E0A-4F76-82F5-DDBB522842C0}"/>
    <cellStyle name="Millares 211 3 4 2" xfId="17058" xr:uid="{D06F3E48-B875-4063-9101-2B0A40664713}"/>
    <cellStyle name="Millares 211 3 5" xfId="7970" xr:uid="{EBC368CB-B355-40A5-B4BF-52E84AEA4CBF}"/>
    <cellStyle name="Millares 211 3 5 2" xfId="20034" xr:uid="{36B61208-51A7-48BC-9840-0BB011C5E759}"/>
    <cellStyle name="Millares 211 3 6" xfId="10945" xr:uid="{E6E4EFFA-E4C9-4DD2-B5A9-B8EED7A829AF}"/>
    <cellStyle name="Millares 211 3 6 2" xfId="23009" xr:uid="{2415260F-8933-4792-A93D-5241B415D5C1}"/>
    <cellStyle name="Millares 211 3 7" xfId="14082" xr:uid="{7C94936B-6AF8-4A6B-80B9-A7F634F52C9E}"/>
    <cellStyle name="Millares 211 4" xfId="2601" xr:uid="{EFF9256B-B938-4D7A-8931-7ED014268336}"/>
    <cellStyle name="Millares 211 4 2" xfId="5577" xr:uid="{34A60D5D-28C5-4929-93D9-9E1E9EFCF93E}"/>
    <cellStyle name="Millares 211 4 2 2" xfId="17641" xr:uid="{DFEF90DD-A1E3-4CFA-935B-F8AB7FA7211E}"/>
    <cellStyle name="Millares 211 4 3" xfId="8553" xr:uid="{14F0FAD8-9D00-4F8F-84D6-D5A945C2A6DC}"/>
    <cellStyle name="Millares 211 4 3 2" xfId="20617" xr:uid="{A1917780-D69A-43E3-8F58-5A3EE449476B}"/>
    <cellStyle name="Millares 211 4 4" xfId="11528" xr:uid="{DDE1E07F-9789-4E16-A5D9-9E228B471458}"/>
    <cellStyle name="Millares 211 4 4 2" xfId="23592" xr:uid="{5E9D906B-5E6C-42B7-BCF9-7DB29BC1D9BD}"/>
    <cellStyle name="Millares 211 4 5" xfId="14665" xr:uid="{2D1D9F55-978A-47D0-AE07-A13A366BFC30}"/>
    <cellStyle name="Millares 211 5" xfId="3475" xr:uid="{EA2476C0-18B9-443D-ADA9-CC8BDCF0289F}"/>
    <cellStyle name="Millares 211 5 2" xfId="6451" xr:uid="{8689500D-7088-4253-930B-6827F5A38315}"/>
    <cellStyle name="Millares 211 5 2 2" xfId="18515" xr:uid="{6BD2679C-F50A-4CC9-8C77-FB1205747566}"/>
    <cellStyle name="Millares 211 5 3" xfId="9427" xr:uid="{85604276-87B6-4D82-873D-99A93D6B18D7}"/>
    <cellStyle name="Millares 211 5 3 2" xfId="21491" xr:uid="{9DFC52B4-4F89-45E6-8E6A-1B5EBA318263}"/>
    <cellStyle name="Millares 211 5 4" xfId="12402" xr:uid="{8DE9BB7A-4928-49CB-BBA8-A3BA5F2EA934}"/>
    <cellStyle name="Millares 211 5 4 2" xfId="24466" xr:uid="{3997AAD9-1E5C-4F93-972D-E43C1B6FB6A1}"/>
    <cellStyle name="Millares 211 5 5" xfId="15539" xr:uid="{1F5539DF-E957-459A-96BC-9030BFC30ED7}"/>
    <cellStyle name="Millares 211 6" xfId="4702" xr:uid="{7F2A0BA7-A6B6-419B-ABFA-0E84656EF4A7}"/>
    <cellStyle name="Millares 211 6 2" xfId="16766" xr:uid="{94729270-66F8-4B21-BFBF-DE830784A31B}"/>
    <cellStyle name="Millares 211 7" xfId="7678" xr:uid="{DFCC9DAE-4D62-473A-A3E6-97646AE59668}"/>
    <cellStyle name="Millares 211 7 2" xfId="19742" xr:uid="{7E733C96-10F0-4F3D-A2A7-48BC349FF97D}"/>
    <cellStyle name="Millares 211 8" xfId="10653" xr:uid="{0609309D-E261-4E78-873A-2157D54CD23C}"/>
    <cellStyle name="Millares 211 8 2" xfId="22717" xr:uid="{FEA836BB-747B-488C-B155-FF235633EC5A}"/>
    <cellStyle name="Millares 211 9" xfId="13790" xr:uid="{6D88FA27-4D38-473A-84BD-08ECF2B0DB13}"/>
    <cellStyle name="Millares 212" xfId="1709" xr:uid="{77FCF274-9BA6-4D83-A7FB-694B71056CD7}"/>
    <cellStyle name="Millares 212 2" xfId="2310" xr:uid="{096A729D-7231-4B41-83EA-1D40A8C49A32}"/>
    <cellStyle name="Millares 212 2 2" xfId="3185" xr:uid="{2B90AEB0-57AF-478B-BE09-9C124EDC286E}"/>
    <cellStyle name="Millares 212 2 2 2" xfId="6161" xr:uid="{E030CD69-8ED2-45C7-B930-40F458AB4339}"/>
    <cellStyle name="Millares 212 2 2 2 2" xfId="18225" xr:uid="{93B88753-6F44-4767-B0C7-215B9195B1B2}"/>
    <cellStyle name="Millares 212 2 2 3" xfId="9137" xr:uid="{4FD0846A-94B1-4D88-B856-FD0A34F28DF5}"/>
    <cellStyle name="Millares 212 2 2 3 2" xfId="21201" xr:uid="{73E57592-43D9-4D43-ACEC-FF2E54F573F4}"/>
    <cellStyle name="Millares 212 2 2 4" xfId="12112" xr:uid="{DCD0ED8F-F131-40A6-8B12-94620EE87E88}"/>
    <cellStyle name="Millares 212 2 2 4 2" xfId="24176" xr:uid="{69AEE15C-2BFB-4D1D-B36F-163144E7B13B}"/>
    <cellStyle name="Millares 212 2 2 5" xfId="15249" xr:uid="{AC5712FB-EAF5-40E9-A786-176BB76A5A05}"/>
    <cellStyle name="Millares 212 2 3" xfId="4059" xr:uid="{5D3360F9-8449-4286-B19C-2A4B06CC4354}"/>
    <cellStyle name="Millares 212 2 3 2" xfId="7035" xr:uid="{4880A250-603C-42CA-9BCB-CC0B012864F2}"/>
    <cellStyle name="Millares 212 2 3 2 2" xfId="19099" xr:uid="{B12B8767-A4CB-4AF1-B2FD-1DB2A9E37A13}"/>
    <cellStyle name="Millares 212 2 3 3" xfId="10011" xr:uid="{B06A1EBF-B62B-48EF-9D6C-7D97D1CF5AE6}"/>
    <cellStyle name="Millares 212 2 3 3 2" xfId="22075" xr:uid="{B2EC8F7F-35AD-4380-836F-EC4255DAB943}"/>
    <cellStyle name="Millares 212 2 3 4" xfId="12986" xr:uid="{F14BF880-5D61-4615-B5D7-8A2B93F3C390}"/>
    <cellStyle name="Millares 212 2 3 4 2" xfId="25050" xr:uid="{113B0D28-557F-4BE9-B037-92383A83DC9C}"/>
    <cellStyle name="Millares 212 2 3 5" xfId="16123" xr:uid="{04B3260A-F951-4186-A8C7-F535DBCB8F6A}"/>
    <cellStyle name="Millares 212 2 4" xfId="5286" xr:uid="{EF0106E2-BFE8-417A-8CFD-88BD80142116}"/>
    <cellStyle name="Millares 212 2 4 2" xfId="17350" xr:uid="{2570F6B2-B0BC-4942-ABAC-470F731782B1}"/>
    <cellStyle name="Millares 212 2 5" xfId="8262" xr:uid="{AD009D53-14A6-4354-BB0A-FE77E9E5F411}"/>
    <cellStyle name="Millares 212 2 5 2" xfId="20326" xr:uid="{E0A2AAAB-E4AD-4663-910E-6FECFC03AF25}"/>
    <cellStyle name="Millares 212 2 6" xfId="11237" xr:uid="{D026BD5B-7D36-4E1F-8E7E-CA7E690F4D70}"/>
    <cellStyle name="Millares 212 2 6 2" xfId="23301" xr:uid="{949C4B54-0930-4CBF-B2AA-3C10873BD0BB}"/>
    <cellStyle name="Millares 212 2 7" xfId="14374" xr:uid="{34BAE1E1-5638-4372-930D-F2B7D6055726}"/>
    <cellStyle name="Millares 212 3" xfId="2019" xr:uid="{48DC8976-6B57-47CF-B38A-85DF3D79C6F9}"/>
    <cellStyle name="Millares 212 3 2" xfId="2894" xr:uid="{FA22BF1A-532E-4E53-B9E1-AFDFBA9ADD49}"/>
    <cellStyle name="Millares 212 3 2 2" xfId="5870" xr:uid="{225F5DA2-F368-4295-A6CC-4650C54FF573}"/>
    <cellStyle name="Millares 212 3 2 2 2" xfId="17934" xr:uid="{416B79D7-FFEE-4A71-8616-E9E2727D48A8}"/>
    <cellStyle name="Millares 212 3 2 3" xfId="8846" xr:uid="{14ECA93E-C34E-418C-A0DE-77B131176DA4}"/>
    <cellStyle name="Millares 212 3 2 3 2" xfId="20910" xr:uid="{036009BC-2106-42EE-8E34-814A887E2CF7}"/>
    <cellStyle name="Millares 212 3 2 4" xfId="11821" xr:uid="{C7EB57D7-5D1B-4439-BDC9-02453104FF09}"/>
    <cellStyle name="Millares 212 3 2 4 2" xfId="23885" xr:uid="{3E343363-D730-4B7C-8D87-E90C6AB18B09}"/>
    <cellStyle name="Millares 212 3 2 5" xfId="14958" xr:uid="{FDEEB6E9-50CF-4D00-9C83-1BFEFCA7FC3D}"/>
    <cellStyle name="Millares 212 3 3" xfId="3768" xr:uid="{3EB709F8-13F4-473A-A621-3F861EEBC979}"/>
    <cellStyle name="Millares 212 3 3 2" xfId="6744" xr:uid="{6AD163FF-42CE-408B-A220-E60FF2EFE1DD}"/>
    <cellStyle name="Millares 212 3 3 2 2" xfId="18808" xr:uid="{568C0312-566B-4B4A-9D79-F802CC75702D}"/>
    <cellStyle name="Millares 212 3 3 3" xfId="9720" xr:uid="{21F8E259-2BBD-48BE-996E-87BBA69E2B59}"/>
    <cellStyle name="Millares 212 3 3 3 2" xfId="21784" xr:uid="{09692E24-A281-4ED4-8273-F1A45111ADB3}"/>
    <cellStyle name="Millares 212 3 3 4" xfId="12695" xr:uid="{1A775824-E6A7-47E2-A632-EA7DF6E364F2}"/>
    <cellStyle name="Millares 212 3 3 4 2" xfId="24759" xr:uid="{F5C86E81-B4FD-4DAC-9211-D4472A4A89FD}"/>
    <cellStyle name="Millares 212 3 3 5" xfId="15832" xr:uid="{8E92D2EE-5FA9-4BC9-9220-581401A2D0AA}"/>
    <cellStyle name="Millares 212 3 4" xfId="4995" xr:uid="{6933BFB1-3DCD-42BF-B689-7349817656CD}"/>
    <cellStyle name="Millares 212 3 4 2" xfId="17059" xr:uid="{069D06C2-0043-4A31-A083-8E55A5C3925C}"/>
    <cellStyle name="Millares 212 3 5" xfId="7971" xr:uid="{64F1894C-7EB1-4AF3-A67B-0F338BF2EA45}"/>
    <cellStyle name="Millares 212 3 5 2" xfId="20035" xr:uid="{778F3ADD-E053-4918-A73A-A9225EAF0A13}"/>
    <cellStyle name="Millares 212 3 6" xfId="10946" xr:uid="{42B8B2D0-E169-43CD-AB30-17F3C8DF4FBB}"/>
    <cellStyle name="Millares 212 3 6 2" xfId="23010" xr:uid="{273B9050-E428-4A68-A482-580CE58E2E46}"/>
    <cellStyle name="Millares 212 3 7" xfId="14083" xr:uid="{CE5E2D63-7DDB-4445-9D9E-7A74EFF34B39}"/>
    <cellStyle name="Millares 212 4" xfId="2602" xr:uid="{455CA6A4-26F1-4FFA-B9C2-0604ED18658B}"/>
    <cellStyle name="Millares 212 4 2" xfId="5578" xr:uid="{9D0064D1-CF00-49F0-BFE4-92BB3F8A9E7B}"/>
    <cellStyle name="Millares 212 4 2 2" xfId="17642" xr:uid="{F0606570-EEC8-474C-AB0F-CEDDA9439409}"/>
    <cellStyle name="Millares 212 4 3" xfId="8554" xr:uid="{ACEDB12E-8484-4E9A-8D72-7E774657BAC3}"/>
    <cellStyle name="Millares 212 4 3 2" xfId="20618" xr:uid="{57A4AC32-AF49-4F15-AA8E-C6ED5F308178}"/>
    <cellStyle name="Millares 212 4 4" xfId="11529" xr:uid="{18D48441-EDAC-4CAE-8B3F-0DA32B10A2CE}"/>
    <cellStyle name="Millares 212 4 4 2" xfId="23593" xr:uid="{DA04DE0A-503F-4163-A042-DB54B1CDB3D7}"/>
    <cellStyle name="Millares 212 4 5" xfId="14666" xr:uid="{61AF12D1-9C01-443E-A205-3DA4D02F8692}"/>
    <cellStyle name="Millares 212 5" xfId="3476" xr:uid="{7BF60D58-932B-473D-B6B4-C8FB8E596D6A}"/>
    <cellStyle name="Millares 212 5 2" xfId="6452" xr:uid="{A7DDDAA9-9E13-4ADF-8B28-C8D046C3B66C}"/>
    <cellStyle name="Millares 212 5 2 2" xfId="18516" xr:uid="{4D147965-8BC9-47F0-9681-7DD8DF35DAD7}"/>
    <cellStyle name="Millares 212 5 3" xfId="9428" xr:uid="{5BC5F81C-C8EA-466D-B934-86A75FABC011}"/>
    <cellStyle name="Millares 212 5 3 2" xfId="21492" xr:uid="{72314240-470F-4745-A7E1-4D6BE515EA9B}"/>
    <cellStyle name="Millares 212 5 4" xfId="12403" xr:uid="{4C116C8D-5784-4612-A6A4-A955EBCF281C}"/>
    <cellStyle name="Millares 212 5 4 2" xfId="24467" xr:uid="{68FCABE7-95F4-4887-86D3-BF918DC86C2C}"/>
    <cellStyle name="Millares 212 5 5" xfId="15540" xr:uid="{4ED286B6-8A6F-4808-9F29-6E7176B69B91}"/>
    <cellStyle name="Millares 212 6" xfId="4703" xr:uid="{B7C3EC9C-A1DD-4977-BE61-C8B68557F9E4}"/>
    <cellStyle name="Millares 212 6 2" xfId="16767" xr:uid="{4A9A4D92-3AE1-4AC4-8E39-9B64299FA49A}"/>
    <cellStyle name="Millares 212 7" xfId="7679" xr:uid="{81D1FBC1-ACD7-4014-B85F-C2649B3D6B1A}"/>
    <cellStyle name="Millares 212 7 2" xfId="19743" xr:uid="{C2C7F4CD-2A9B-4552-A72A-396C6BEAB5F0}"/>
    <cellStyle name="Millares 212 8" xfId="10654" xr:uid="{E16314FC-1C72-401B-A9E8-7697C2D0C81C}"/>
    <cellStyle name="Millares 212 8 2" xfId="22718" xr:uid="{3B3FF146-25EF-49DE-B399-AFFE909DA6A1}"/>
    <cellStyle name="Millares 212 9" xfId="13791" xr:uid="{C91F0D17-252F-4432-A7A9-20C04E48F0E9}"/>
    <cellStyle name="Millares 213" xfId="1710" xr:uid="{A4313C24-9705-42E8-A0A5-507245CFAFA4}"/>
    <cellStyle name="Millares 213 2" xfId="2311" xr:uid="{CC011827-2F8F-44F0-8A99-6F8C1CD79E13}"/>
    <cellStyle name="Millares 213 2 2" xfId="3186" xr:uid="{A297A712-1486-4D4E-BE61-918BF002C79E}"/>
    <cellStyle name="Millares 213 2 2 2" xfId="6162" xr:uid="{2B3AEA91-5FBF-4EE2-BF6C-73BDC2555F05}"/>
    <cellStyle name="Millares 213 2 2 2 2" xfId="18226" xr:uid="{AAF9E53F-1365-4B22-ADC2-2E765AB7DE6D}"/>
    <cellStyle name="Millares 213 2 2 3" xfId="9138" xr:uid="{ED40406C-107A-4FEB-A36B-36A97A688E5A}"/>
    <cellStyle name="Millares 213 2 2 3 2" xfId="21202" xr:uid="{EEE06722-2403-47E9-A4A1-200B76271906}"/>
    <cellStyle name="Millares 213 2 2 4" xfId="12113" xr:uid="{ABE0FC6F-C160-443B-923C-4F5BA01EE993}"/>
    <cellStyle name="Millares 213 2 2 4 2" xfId="24177" xr:uid="{FB0332D1-E4B1-4473-9A21-0ED0332DC056}"/>
    <cellStyle name="Millares 213 2 2 5" xfId="15250" xr:uid="{298B30DF-AB57-41D6-8A44-FC8001901D6B}"/>
    <cellStyle name="Millares 213 2 3" xfId="4060" xr:uid="{864B2A42-FC85-42F8-AD65-9957E68C1C04}"/>
    <cellStyle name="Millares 213 2 3 2" xfId="7036" xr:uid="{38C03BF1-1F5C-4231-8A20-2EB6384079D9}"/>
    <cellStyle name="Millares 213 2 3 2 2" xfId="19100" xr:uid="{660BD55A-EAB5-4050-A8AF-4483C9D41A77}"/>
    <cellStyle name="Millares 213 2 3 3" xfId="10012" xr:uid="{B3C92E90-0755-4176-9E1A-027768C40F10}"/>
    <cellStyle name="Millares 213 2 3 3 2" xfId="22076" xr:uid="{3DA4CF9C-A5D5-4B49-84F0-258A30A34BCF}"/>
    <cellStyle name="Millares 213 2 3 4" xfId="12987" xr:uid="{6EA5B786-8FA7-4EAD-9739-E839948776F9}"/>
    <cellStyle name="Millares 213 2 3 4 2" xfId="25051" xr:uid="{1C6A01E5-F246-491D-95F5-219723475B74}"/>
    <cellStyle name="Millares 213 2 3 5" xfId="16124" xr:uid="{764E29C9-82E1-4D52-9D96-F5D95D40A703}"/>
    <cellStyle name="Millares 213 2 4" xfId="5287" xr:uid="{B5928024-4CF7-49F3-BD72-4285F432C871}"/>
    <cellStyle name="Millares 213 2 4 2" xfId="17351" xr:uid="{29158433-8871-49FD-8047-EB601F82053A}"/>
    <cellStyle name="Millares 213 2 5" xfId="8263" xr:uid="{21AC4351-400F-4210-BAEB-83CB2A33D61C}"/>
    <cellStyle name="Millares 213 2 5 2" xfId="20327" xr:uid="{11FBD657-83E5-45F9-9EFB-17B0257B9937}"/>
    <cellStyle name="Millares 213 2 6" xfId="11238" xr:uid="{A7992E18-D06C-4F90-BA15-E0C0C75BC3D0}"/>
    <cellStyle name="Millares 213 2 6 2" xfId="23302" xr:uid="{EC4A1036-61FA-47F1-9BDB-C4D99F626EC8}"/>
    <cellStyle name="Millares 213 2 7" xfId="14375" xr:uid="{96602A73-ECD3-4CBB-B6A6-7AE2E3B2FBD4}"/>
    <cellStyle name="Millares 213 3" xfId="2020" xr:uid="{E1ADF73F-3125-4E50-8133-0359084C94FE}"/>
    <cellStyle name="Millares 213 3 2" xfId="2895" xr:uid="{2D50C4D5-6101-4066-B6CD-2C5A840597B2}"/>
    <cellStyle name="Millares 213 3 2 2" xfId="5871" xr:uid="{FDB9D419-7696-4AF2-BAA0-0B92F88554F3}"/>
    <cellStyle name="Millares 213 3 2 2 2" xfId="17935" xr:uid="{7BB14049-A031-4B15-903E-6A79A10FAB6F}"/>
    <cellStyle name="Millares 213 3 2 3" xfId="8847" xr:uid="{60B59D99-51E1-42C4-8A73-8A0AA3704545}"/>
    <cellStyle name="Millares 213 3 2 3 2" xfId="20911" xr:uid="{E6E9FA4F-3380-43F1-B9A7-86314DA35BFC}"/>
    <cellStyle name="Millares 213 3 2 4" xfId="11822" xr:uid="{590A2023-9E55-4334-90EE-972B76E17E74}"/>
    <cellStyle name="Millares 213 3 2 4 2" xfId="23886" xr:uid="{AD6319B6-ED18-4B64-B752-BF03799188A4}"/>
    <cellStyle name="Millares 213 3 2 5" xfId="14959" xr:uid="{23D946AF-836F-4C8D-A101-8C72EAF88121}"/>
    <cellStyle name="Millares 213 3 3" xfId="3769" xr:uid="{41F2E227-DD6B-4737-9CA2-2D3E79B95AD1}"/>
    <cellStyle name="Millares 213 3 3 2" xfId="6745" xr:uid="{AE9E6C57-DBC9-4187-9A81-EBE47E3D4CF5}"/>
    <cellStyle name="Millares 213 3 3 2 2" xfId="18809" xr:uid="{60449D18-3A97-4B43-8E23-7650B2394E10}"/>
    <cellStyle name="Millares 213 3 3 3" xfId="9721" xr:uid="{BA05C69E-22EB-4D0B-ADF3-22393AFCA137}"/>
    <cellStyle name="Millares 213 3 3 3 2" xfId="21785" xr:uid="{F2424B2F-4849-459E-BFAA-CEB5C089925B}"/>
    <cellStyle name="Millares 213 3 3 4" xfId="12696" xr:uid="{1AA21CB6-BA6D-446A-A47C-12AD3DF3B199}"/>
    <cellStyle name="Millares 213 3 3 4 2" xfId="24760" xr:uid="{B6B3C578-0C92-40B6-955A-287C89D6A4F3}"/>
    <cellStyle name="Millares 213 3 3 5" xfId="15833" xr:uid="{F6D4C5A7-7D05-47A8-BB4F-A99C7C23C098}"/>
    <cellStyle name="Millares 213 3 4" xfId="4996" xr:uid="{272311A3-1701-4C39-83BA-6B5E85928286}"/>
    <cellStyle name="Millares 213 3 4 2" xfId="17060" xr:uid="{689746A5-E8A8-40D1-84B2-158E3AE84C46}"/>
    <cellStyle name="Millares 213 3 5" xfId="7972" xr:uid="{BE7B30CC-57C0-4D13-AFAC-686C113FBA4D}"/>
    <cellStyle name="Millares 213 3 5 2" xfId="20036" xr:uid="{560E73E3-70D2-4F0C-8CD0-949A9821B746}"/>
    <cellStyle name="Millares 213 3 6" xfId="10947" xr:uid="{E9E8072B-F5D4-4CF2-A77E-789A9F4AD6B6}"/>
    <cellStyle name="Millares 213 3 6 2" xfId="23011" xr:uid="{58A81B7F-FF24-4FD9-BB80-DC57E64A9C40}"/>
    <cellStyle name="Millares 213 3 7" xfId="14084" xr:uid="{F63FFC49-B0D7-44A2-ACE1-3B59359AB6EB}"/>
    <cellStyle name="Millares 213 4" xfId="2603" xr:uid="{3CCD2A91-6B00-49E4-AE4E-C87C2E2402A2}"/>
    <cellStyle name="Millares 213 4 2" xfId="5579" xr:uid="{7F6B2E39-2016-415C-9C35-25A047F26AE3}"/>
    <cellStyle name="Millares 213 4 2 2" xfId="17643" xr:uid="{7915B7DC-FC27-43B6-A53E-6C9055239AC7}"/>
    <cellStyle name="Millares 213 4 3" xfId="8555" xr:uid="{54F26BA0-988F-4A41-A4AA-84B054B8B01E}"/>
    <cellStyle name="Millares 213 4 3 2" xfId="20619" xr:uid="{5595CA01-C4F9-4FD8-9E1B-2559F4907D2D}"/>
    <cellStyle name="Millares 213 4 4" xfId="11530" xr:uid="{69D24263-C075-4AF9-B8DE-F65B4D6E88EA}"/>
    <cellStyle name="Millares 213 4 4 2" xfId="23594" xr:uid="{6BE2DF8F-C1F1-4410-8997-F4EA6E8B254F}"/>
    <cellStyle name="Millares 213 4 5" xfId="14667" xr:uid="{07188F7E-368B-4D94-9E43-CA23E8E1DD79}"/>
    <cellStyle name="Millares 213 5" xfId="3477" xr:uid="{CF37F560-9FAC-4DA8-9883-7F163C66F8B4}"/>
    <cellStyle name="Millares 213 5 2" xfId="6453" xr:uid="{EB2AC235-876C-4662-854C-F99E77DFDCD9}"/>
    <cellStyle name="Millares 213 5 2 2" xfId="18517" xr:uid="{94ACB1AE-DE5F-409F-B057-08D3B7BC0D2F}"/>
    <cellStyle name="Millares 213 5 3" xfId="9429" xr:uid="{F54E77B5-95EB-4319-BBC9-93C32C084FD5}"/>
    <cellStyle name="Millares 213 5 3 2" xfId="21493" xr:uid="{BB02F7E2-1D52-49B1-B18C-659A28F56464}"/>
    <cellStyle name="Millares 213 5 4" xfId="12404" xr:uid="{CCF744A2-6447-4125-8D2E-20A37EF959A2}"/>
    <cellStyle name="Millares 213 5 4 2" xfId="24468" xr:uid="{5AF6E6B0-E6CD-49DE-9C67-87BC4423473F}"/>
    <cellStyle name="Millares 213 5 5" xfId="15541" xr:uid="{7BFB5B5E-08CC-4230-91F4-91F153F1082B}"/>
    <cellStyle name="Millares 213 6" xfId="4704" xr:uid="{8AF3EB56-7DB9-4A38-B6D5-535241DCA2B6}"/>
    <cellStyle name="Millares 213 6 2" xfId="16768" xr:uid="{6551BCCA-2941-4133-B021-9D16065C6D9D}"/>
    <cellStyle name="Millares 213 7" xfId="7680" xr:uid="{6B0BCD7C-66C3-44E4-8E31-DB162120061A}"/>
    <cellStyle name="Millares 213 7 2" xfId="19744" xr:uid="{F4715331-5AA6-468E-9807-64A3BF009045}"/>
    <cellStyle name="Millares 213 8" xfId="10655" xr:uid="{92271F5F-1F44-4099-BDF5-9B5C4C9AEE2F}"/>
    <cellStyle name="Millares 213 8 2" xfId="22719" xr:uid="{27738784-FF02-4A42-B2FB-29B9B2A48C71}"/>
    <cellStyle name="Millares 213 9" xfId="13792" xr:uid="{2F5A6D3D-2460-47DC-9EAA-311499535437}"/>
    <cellStyle name="Millares 214" xfId="1711" xr:uid="{EFFE7FED-8B40-4CDF-B4A8-163022D64F5B}"/>
    <cellStyle name="Millares 214 2" xfId="2312" xr:uid="{95285AD0-6226-4720-B2CF-267E7877E2CC}"/>
    <cellStyle name="Millares 214 2 2" xfId="3187" xr:uid="{0C77927B-A1A2-491B-A159-91D54AE0AD40}"/>
    <cellStyle name="Millares 214 2 2 2" xfId="6163" xr:uid="{ED0C77F6-EB6D-47AA-A381-C596CD7B3126}"/>
    <cellStyle name="Millares 214 2 2 2 2" xfId="18227" xr:uid="{2168F0DA-E81D-46B7-B594-ED327F061625}"/>
    <cellStyle name="Millares 214 2 2 3" xfId="9139" xr:uid="{5C198614-0CA3-49E3-B98F-D26082645580}"/>
    <cellStyle name="Millares 214 2 2 3 2" xfId="21203" xr:uid="{83914B3D-3BE2-4412-B682-B1418093199C}"/>
    <cellStyle name="Millares 214 2 2 4" xfId="12114" xr:uid="{C6704E90-B9EB-4602-8E93-B0CF8D70A925}"/>
    <cellStyle name="Millares 214 2 2 4 2" xfId="24178" xr:uid="{9EA3D773-1E50-4492-ACDF-EBD89C91450F}"/>
    <cellStyle name="Millares 214 2 2 5" xfId="15251" xr:uid="{5660805C-9F37-4BD6-8FA3-993C5C7DC8B5}"/>
    <cellStyle name="Millares 214 2 3" xfId="4061" xr:uid="{E79E5722-2EEF-4E72-90B3-032F7BFFEB73}"/>
    <cellStyle name="Millares 214 2 3 2" xfId="7037" xr:uid="{1CF98502-5664-4980-89CA-0C4E66E55DB2}"/>
    <cellStyle name="Millares 214 2 3 2 2" xfId="19101" xr:uid="{127BB56B-E9B2-48AD-949B-9AA3A848EB59}"/>
    <cellStyle name="Millares 214 2 3 3" xfId="10013" xr:uid="{A33F76B3-917A-474D-BF66-615800A342AC}"/>
    <cellStyle name="Millares 214 2 3 3 2" xfId="22077" xr:uid="{928CDC28-6F8F-4883-AB94-91DB2B9D9831}"/>
    <cellStyle name="Millares 214 2 3 4" xfId="12988" xr:uid="{25362181-A2D7-41B2-9EE3-24A0CAFD129C}"/>
    <cellStyle name="Millares 214 2 3 4 2" xfId="25052" xr:uid="{6EF97D12-B787-42D3-911A-F68BD49C59E8}"/>
    <cellStyle name="Millares 214 2 3 5" xfId="16125" xr:uid="{D73B4D25-40D7-4F19-B120-8BE5EF9A573C}"/>
    <cellStyle name="Millares 214 2 4" xfId="5288" xr:uid="{25506911-CB6D-4F2B-94DD-057F3393BC4F}"/>
    <cellStyle name="Millares 214 2 4 2" xfId="17352" xr:uid="{E70042F3-453E-454E-9936-00B432155CBF}"/>
    <cellStyle name="Millares 214 2 5" xfId="8264" xr:uid="{9E219A6F-CE8B-44F1-964D-433F31ACB1AB}"/>
    <cellStyle name="Millares 214 2 5 2" xfId="20328" xr:uid="{735AE23A-0640-4442-9F8F-16C8515DB4F8}"/>
    <cellStyle name="Millares 214 2 6" xfId="11239" xr:uid="{F87C321D-CAE4-434A-943E-D44B23475B81}"/>
    <cellStyle name="Millares 214 2 6 2" xfId="23303" xr:uid="{DCE3EB02-BF5B-4838-BEAC-D83D2509D1AC}"/>
    <cellStyle name="Millares 214 2 7" xfId="14376" xr:uid="{FDFA86B4-79CC-4DFB-AB62-B5AAA5C1C03F}"/>
    <cellStyle name="Millares 214 3" xfId="2021" xr:uid="{9F00AC2C-C8BA-4262-AB4B-B63C1D31925B}"/>
    <cellStyle name="Millares 214 3 2" xfId="2896" xr:uid="{D49BE30F-3FB7-40DE-8161-9EA3C9B179FB}"/>
    <cellStyle name="Millares 214 3 2 2" xfId="5872" xr:uid="{D414F8A4-F8D2-4C3F-896D-D2CB70BB70FB}"/>
    <cellStyle name="Millares 214 3 2 2 2" xfId="17936" xr:uid="{88F481B1-C2AB-4C48-A4DD-C3A18581C38C}"/>
    <cellStyle name="Millares 214 3 2 3" xfId="8848" xr:uid="{E6D8DCED-FBEF-43BF-B749-F6CAE15C3365}"/>
    <cellStyle name="Millares 214 3 2 3 2" xfId="20912" xr:uid="{C8841CE1-CC3A-4052-91F9-453EABB98C36}"/>
    <cellStyle name="Millares 214 3 2 4" xfId="11823" xr:uid="{20CB488C-3713-454E-A0F7-B1EAF74325D0}"/>
    <cellStyle name="Millares 214 3 2 4 2" xfId="23887" xr:uid="{3F44830E-9E93-4884-AFBF-6907D36AB6BD}"/>
    <cellStyle name="Millares 214 3 2 5" xfId="14960" xr:uid="{CD5D5FD4-EC32-4705-B07E-D618269F0FC9}"/>
    <cellStyle name="Millares 214 3 3" xfId="3770" xr:uid="{1FEC5E03-40DD-44EC-BAEA-DD65A7846E1F}"/>
    <cellStyle name="Millares 214 3 3 2" xfId="6746" xr:uid="{44215CD1-E7EC-41B0-B77D-2879C2FF8FDD}"/>
    <cellStyle name="Millares 214 3 3 2 2" xfId="18810" xr:uid="{7CD0B5EC-FB98-4D51-8DA3-D24DF7C87CE0}"/>
    <cellStyle name="Millares 214 3 3 3" xfId="9722" xr:uid="{7373F552-C88A-405D-AF16-FD67D8B9C438}"/>
    <cellStyle name="Millares 214 3 3 3 2" xfId="21786" xr:uid="{80F6977E-4A32-462E-AE39-0376D50ABC92}"/>
    <cellStyle name="Millares 214 3 3 4" xfId="12697" xr:uid="{90ED199C-2525-4AA8-9457-9776269E620C}"/>
    <cellStyle name="Millares 214 3 3 4 2" xfId="24761" xr:uid="{3C8E7C6C-8B24-4935-B7EA-503A1A7E98F6}"/>
    <cellStyle name="Millares 214 3 3 5" xfId="15834" xr:uid="{2597241D-7620-43D0-93E6-45FF4D7D0397}"/>
    <cellStyle name="Millares 214 3 4" xfId="4997" xr:uid="{297F528D-0167-4C3D-BC0D-B836ABB7E78D}"/>
    <cellStyle name="Millares 214 3 4 2" xfId="17061" xr:uid="{296D3E13-CED9-42A5-9684-30ED953C9635}"/>
    <cellStyle name="Millares 214 3 5" xfId="7973" xr:uid="{940B0806-12AD-477B-88C9-9B85294993DE}"/>
    <cellStyle name="Millares 214 3 5 2" xfId="20037" xr:uid="{CCCB2392-DC17-4A34-A058-77F69F53FC4E}"/>
    <cellStyle name="Millares 214 3 6" xfId="10948" xr:uid="{6574157C-0AD6-4A86-94A9-E1EC501EAF40}"/>
    <cellStyle name="Millares 214 3 6 2" xfId="23012" xr:uid="{31A92939-0657-4663-8B2B-93FB21A160B1}"/>
    <cellStyle name="Millares 214 3 7" xfId="14085" xr:uid="{6FC1D55C-12A4-4B48-A94E-7FF65A5558BE}"/>
    <cellStyle name="Millares 214 4" xfId="2604" xr:uid="{CF42C597-935F-45A2-A1EE-BA5AC5CE5612}"/>
    <cellStyle name="Millares 214 4 2" xfId="5580" xr:uid="{54820BA2-77CF-48D4-AA31-5542A619EF8B}"/>
    <cellStyle name="Millares 214 4 2 2" xfId="17644" xr:uid="{CE6BD67B-1CE8-4BFB-8FE8-343AC28600EC}"/>
    <cellStyle name="Millares 214 4 3" xfId="8556" xr:uid="{2C735824-3CC9-42AD-B031-B9BABBEBBEF3}"/>
    <cellStyle name="Millares 214 4 3 2" xfId="20620" xr:uid="{05CD83EC-74F9-4735-A4DB-37214E63E083}"/>
    <cellStyle name="Millares 214 4 4" xfId="11531" xr:uid="{1DDB6FF7-847E-4434-A5E0-308979976BE4}"/>
    <cellStyle name="Millares 214 4 4 2" xfId="23595" xr:uid="{6B2C2D74-9F54-4DE4-B084-19E4F6C1DFE1}"/>
    <cellStyle name="Millares 214 4 5" xfId="14668" xr:uid="{8EAD0764-E0E2-48DB-B4BE-7D828B5CB274}"/>
    <cellStyle name="Millares 214 5" xfId="3478" xr:uid="{B1E20F02-2B10-40DB-8E46-68C6EEDA1113}"/>
    <cellStyle name="Millares 214 5 2" xfId="6454" xr:uid="{E3AF2F2D-4D57-4ADB-91B1-CEF0ED44ACB9}"/>
    <cellStyle name="Millares 214 5 2 2" xfId="18518" xr:uid="{7B77E7E4-EA22-44C6-9C5D-11845E536946}"/>
    <cellStyle name="Millares 214 5 3" xfId="9430" xr:uid="{2768ED91-CC67-4A5B-B21E-E474FF796C41}"/>
    <cellStyle name="Millares 214 5 3 2" xfId="21494" xr:uid="{0C9643D2-8685-4DB0-8002-D22D3072AE61}"/>
    <cellStyle name="Millares 214 5 4" xfId="12405" xr:uid="{F1447890-8175-406F-BD27-55FAFBDC793D}"/>
    <cellStyle name="Millares 214 5 4 2" xfId="24469" xr:uid="{7E4B3B65-9EDF-4BDE-AF17-59505E6E46CF}"/>
    <cellStyle name="Millares 214 5 5" xfId="15542" xr:uid="{BBF6DCC6-F89F-4E28-85B3-4AE422AA428C}"/>
    <cellStyle name="Millares 214 6" xfId="4705" xr:uid="{0D4877CF-9691-4E5B-BFB3-B8195D10BE58}"/>
    <cellStyle name="Millares 214 6 2" xfId="16769" xr:uid="{A345F561-F752-4473-98BF-E746DCB70A17}"/>
    <cellStyle name="Millares 214 7" xfId="7681" xr:uid="{57364354-E98C-4F4C-AEF3-A8E4F30E4290}"/>
    <cellStyle name="Millares 214 7 2" xfId="19745" xr:uid="{76F8AADD-6EEB-4119-9769-46D35E3A56C8}"/>
    <cellStyle name="Millares 214 8" xfId="10656" xr:uid="{E689FA89-E66C-42CF-AAD0-63F899EF6922}"/>
    <cellStyle name="Millares 214 8 2" xfId="22720" xr:uid="{79B4168F-CEFE-4FD4-BAF3-FD4767BAA445}"/>
    <cellStyle name="Millares 214 9" xfId="13793" xr:uid="{AEC43992-161D-4590-9B21-589D8AF8C016}"/>
    <cellStyle name="Millares 215" xfId="1712" xr:uid="{A9888E71-773C-430C-8D90-0DD30E7C1C03}"/>
    <cellStyle name="Millares 215 2" xfId="2313" xr:uid="{9544ED00-0198-43B8-A606-7C211ABF3BF1}"/>
    <cellStyle name="Millares 215 2 2" xfId="3188" xr:uid="{B5DB53D7-5813-4C7D-9297-08450ABF09AD}"/>
    <cellStyle name="Millares 215 2 2 2" xfId="6164" xr:uid="{518D4C91-8A2B-426C-8A18-212ADA945F80}"/>
    <cellStyle name="Millares 215 2 2 2 2" xfId="18228" xr:uid="{BD2FFBA3-BB63-4632-A8B6-92DB6457FA25}"/>
    <cellStyle name="Millares 215 2 2 3" xfId="9140" xr:uid="{F87AF567-E2C1-4F2B-853E-422746D70AA8}"/>
    <cellStyle name="Millares 215 2 2 3 2" xfId="21204" xr:uid="{3E589277-0B46-4603-B22B-30EB3FD81D1B}"/>
    <cellStyle name="Millares 215 2 2 4" xfId="12115" xr:uid="{E732E50B-3641-44CD-9143-4813BC15218A}"/>
    <cellStyle name="Millares 215 2 2 4 2" xfId="24179" xr:uid="{60B7C7A8-4490-453B-8D03-BD5B4E453F05}"/>
    <cellStyle name="Millares 215 2 2 5" xfId="15252" xr:uid="{440D579B-E4EB-49E9-96CE-CE034F01A225}"/>
    <cellStyle name="Millares 215 2 3" xfId="4062" xr:uid="{635E85D3-3046-4D99-A5E6-EB88C8CC3482}"/>
    <cellStyle name="Millares 215 2 3 2" xfId="7038" xr:uid="{ABB614AD-09C3-4E29-A20A-E2E450BC125D}"/>
    <cellStyle name="Millares 215 2 3 2 2" xfId="19102" xr:uid="{D3E9A54E-F0D5-4558-8962-078FE9A5C550}"/>
    <cellStyle name="Millares 215 2 3 3" xfId="10014" xr:uid="{080EB535-632A-44B9-90FE-7FFF765F9E52}"/>
    <cellStyle name="Millares 215 2 3 3 2" xfId="22078" xr:uid="{99E6B8F3-2D96-464C-9A43-837C600DA100}"/>
    <cellStyle name="Millares 215 2 3 4" xfId="12989" xr:uid="{C4829368-F752-4DB2-A288-C9509BC83612}"/>
    <cellStyle name="Millares 215 2 3 4 2" xfId="25053" xr:uid="{5DF12295-CF6A-46FC-8C5D-29F382277A3E}"/>
    <cellStyle name="Millares 215 2 3 5" xfId="16126" xr:uid="{9CDA48C3-1AB8-423F-9F95-07262F9CD94D}"/>
    <cellStyle name="Millares 215 2 4" xfId="5289" xr:uid="{28C1A76C-8F80-4E79-902A-1096F7027A76}"/>
    <cellStyle name="Millares 215 2 4 2" xfId="17353" xr:uid="{16B63D6A-2F57-4B87-BD93-4C43E7DC5C42}"/>
    <cellStyle name="Millares 215 2 5" xfId="8265" xr:uid="{979B1AFA-9EF3-42B6-938E-2F9ED7B1C52F}"/>
    <cellStyle name="Millares 215 2 5 2" xfId="20329" xr:uid="{88D2B3C5-B52F-4F8B-96AE-BCE47DFA933E}"/>
    <cellStyle name="Millares 215 2 6" xfId="11240" xr:uid="{83C066BD-A515-471F-ADD7-BACE833C610C}"/>
    <cellStyle name="Millares 215 2 6 2" xfId="23304" xr:uid="{12A82773-CCA2-45FD-90BF-6ECC63047929}"/>
    <cellStyle name="Millares 215 2 7" xfId="14377" xr:uid="{0ECD9930-E12E-4456-B29C-00004D11B2C4}"/>
    <cellStyle name="Millares 215 3" xfId="2022" xr:uid="{03AFAE33-B827-4061-9722-B585CD5914BE}"/>
    <cellStyle name="Millares 215 3 2" xfId="2897" xr:uid="{34E2CBFA-3701-48D4-AB59-79504CF874E7}"/>
    <cellStyle name="Millares 215 3 2 2" xfId="5873" xr:uid="{FEDA2180-A7D0-4C18-9266-883F271857AB}"/>
    <cellStyle name="Millares 215 3 2 2 2" xfId="17937" xr:uid="{E6CABC1A-49F8-414A-AED1-BAA171191472}"/>
    <cellStyle name="Millares 215 3 2 3" xfId="8849" xr:uid="{0222F2E3-B5E1-49D9-A6DD-FE5D7DD117DF}"/>
    <cellStyle name="Millares 215 3 2 3 2" xfId="20913" xr:uid="{99645E79-6FF2-4440-BF8E-579F6BA0DEBE}"/>
    <cellStyle name="Millares 215 3 2 4" xfId="11824" xr:uid="{63A94C32-8080-45FC-A617-F5D441FCFAF5}"/>
    <cellStyle name="Millares 215 3 2 4 2" xfId="23888" xr:uid="{6C3AE61D-C3D8-40EB-921E-795EBA439971}"/>
    <cellStyle name="Millares 215 3 2 5" xfId="14961" xr:uid="{7DF71106-C2CC-4147-B12A-BF635751CCBC}"/>
    <cellStyle name="Millares 215 3 3" xfId="3771" xr:uid="{DC86E0ED-74B1-44FA-9FB9-38F3DD2913F7}"/>
    <cellStyle name="Millares 215 3 3 2" xfId="6747" xr:uid="{6E67A0BC-3F9F-40FB-A8E7-8341DAD12CA7}"/>
    <cellStyle name="Millares 215 3 3 2 2" xfId="18811" xr:uid="{D75DDEDE-1C3C-4EE3-BC02-41294788D62E}"/>
    <cellStyle name="Millares 215 3 3 3" xfId="9723" xr:uid="{86A1466F-3320-4386-852B-14FFD149556D}"/>
    <cellStyle name="Millares 215 3 3 3 2" xfId="21787" xr:uid="{69C8678C-C135-46DA-B7A0-7AA004D53E3B}"/>
    <cellStyle name="Millares 215 3 3 4" xfId="12698" xr:uid="{305A5F7F-BA22-45AB-BC17-6DE68BBAE68F}"/>
    <cellStyle name="Millares 215 3 3 4 2" xfId="24762" xr:uid="{8A7CDB9C-D327-4C4D-8420-232F4D4562A2}"/>
    <cellStyle name="Millares 215 3 3 5" xfId="15835" xr:uid="{B99F7537-E270-405A-B233-FAE7B0BD6F14}"/>
    <cellStyle name="Millares 215 3 4" xfId="4998" xr:uid="{804DFC7F-8E30-403A-8A88-D68594BBB6FA}"/>
    <cellStyle name="Millares 215 3 4 2" xfId="17062" xr:uid="{094BE312-BA1D-401A-AFBC-16047B5083BC}"/>
    <cellStyle name="Millares 215 3 5" xfId="7974" xr:uid="{9DD0901D-2E65-4F38-94F4-D2DC1D83E8C1}"/>
    <cellStyle name="Millares 215 3 5 2" xfId="20038" xr:uid="{601EB05B-C4D9-4217-BCEF-51B2216E23E7}"/>
    <cellStyle name="Millares 215 3 6" xfId="10949" xr:uid="{23E3874B-D1E8-4841-A30D-B036CA58B58B}"/>
    <cellStyle name="Millares 215 3 6 2" xfId="23013" xr:uid="{5BBD8D6B-F4CB-4524-AB6E-AFBCBF966367}"/>
    <cellStyle name="Millares 215 3 7" xfId="14086" xr:uid="{FD6C3F4D-863A-40BC-97CF-39F2ABB75BC5}"/>
    <cellStyle name="Millares 215 4" xfId="2605" xr:uid="{44517BD6-657C-4149-82E4-C8820D7CB932}"/>
    <cellStyle name="Millares 215 4 2" xfId="5581" xr:uid="{09A38F5F-04EE-4E89-8228-D2AF4BE60317}"/>
    <cellStyle name="Millares 215 4 2 2" xfId="17645" xr:uid="{B8094FDE-A71D-4FCE-8F98-3AC44FB1A9E1}"/>
    <cellStyle name="Millares 215 4 3" xfId="8557" xr:uid="{D72AA4A2-5C11-498E-8EC2-7E02A17482A6}"/>
    <cellStyle name="Millares 215 4 3 2" xfId="20621" xr:uid="{DBBD5FD4-C133-4243-B845-82FD2FAC74DD}"/>
    <cellStyle name="Millares 215 4 4" xfId="11532" xr:uid="{A966CC92-EE94-4ACC-8EB8-CD0BDFEF6C4B}"/>
    <cellStyle name="Millares 215 4 4 2" xfId="23596" xr:uid="{CDA2B93E-5B75-4366-89A0-4ED7BE112146}"/>
    <cellStyle name="Millares 215 4 5" xfId="14669" xr:uid="{16B84D67-0BF0-405B-810B-D5665AFCB3FA}"/>
    <cellStyle name="Millares 215 5" xfId="3479" xr:uid="{B5DE8963-706D-42C2-A13F-5F24BB9A5BA0}"/>
    <cellStyle name="Millares 215 5 2" xfId="6455" xr:uid="{E6263AB6-4D3B-42F1-B379-BEDE9C1F4CF0}"/>
    <cellStyle name="Millares 215 5 2 2" xfId="18519" xr:uid="{897137D6-0ED7-4AFC-9C28-1122DD021001}"/>
    <cellStyle name="Millares 215 5 3" xfId="9431" xr:uid="{7527694E-C4AD-43EB-A970-FAB5D91FD7C4}"/>
    <cellStyle name="Millares 215 5 3 2" xfId="21495" xr:uid="{224FC6D6-598E-4B23-9FD3-DE7A3C320EAF}"/>
    <cellStyle name="Millares 215 5 4" xfId="12406" xr:uid="{3A95A48C-181C-4FD2-87DD-58D848ADF991}"/>
    <cellStyle name="Millares 215 5 4 2" xfId="24470" xr:uid="{CC6391AE-1553-42CC-A86B-8E1A5066A6A4}"/>
    <cellStyle name="Millares 215 5 5" xfId="15543" xr:uid="{F9D023E0-C6A0-4FF1-A1BA-27240F24EB49}"/>
    <cellStyle name="Millares 215 6" xfId="4706" xr:uid="{AF987E9C-6FA4-45EA-9C85-B6836B874AA6}"/>
    <cellStyle name="Millares 215 6 2" xfId="16770" xr:uid="{CE025848-FEAC-48D5-991C-B7024DDDC5A4}"/>
    <cellStyle name="Millares 215 7" xfId="7682" xr:uid="{796738E8-F2AA-440D-B5E3-CA1E6DB8BC1A}"/>
    <cellStyle name="Millares 215 7 2" xfId="19746" xr:uid="{78192A3E-879B-4451-B6D8-F0BA3C4F6D01}"/>
    <cellStyle name="Millares 215 8" xfId="10657" xr:uid="{389BAE76-5F41-4E25-A679-98651F14A188}"/>
    <cellStyle name="Millares 215 8 2" xfId="22721" xr:uid="{D73A5087-B580-456B-A5F1-4D5672E895B3}"/>
    <cellStyle name="Millares 215 9" xfId="13794" xr:uid="{44AFF6E3-4D6F-4986-A9A1-DA70B48932AB}"/>
    <cellStyle name="Millares 216" xfId="1713" xr:uid="{1AC5404C-413E-4BE5-9784-CBEE82C162A7}"/>
    <cellStyle name="Millares 216 2" xfId="2314" xr:uid="{58640ED9-6BDB-4B7D-B9D4-838C4A5E5571}"/>
    <cellStyle name="Millares 216 2 2" xfId="3189" xr:uid="{C7134C45-1F2D-4DD6-BF78-A439D6E12D83}"/>
    <cellStyle name="Millares 216 2 2 2" xfId="6165" xr:uid="{E2CB1CCE-DF88-48A0-9900-B965DE7D48E7}"/>
    <cellStyle name="Millares 216 2 2 2 2" xfId="18229" xr:uid="{C4541776-0EE8-4A5B-B550-E04B33904772}"/>
    <cellStyle name="Millares 216 2 2 3" xfId="9141" xr:uid="{FB30708E-B8AE-44B9-B051-653FFE7F2AD1}"/>
    <cellStyle name="Millares 216 2 2 3 2" xfId="21205" xr:uid="{AE66D267-FACE-421D-8A74-14956D55476A}"/>
    <cellStyle name="Millares 216 2 2 4" xfId="12116" xr:uid="{14D9250D-A4E9-4B0A-8B5A-FA8C595BCFE2}"/>
    <cellStyle name="Millares 216 2 2 4 2" xfId="24180" xr:uid="{4099097C-46B3-40B8-8574-76E217A2365E}"/>
    <cellStyle name="Millares 216 2 2 5" xfId="15253" xr:uid="{B3501CB5-4C06-47AC-B5E3-701FA771F2CC}"/>
    <cellStyle name="Millares 216 2 3" xfId="4063" xr:uid="{6C3B50B2-957B-44C7-856D-7974B5012D0E}"/>
    <cellStyle name="Millares 216 2 3 2" xfId="7039" xr:uid="{6F145012-3A7F-4C9C-93C1-3A6A96DA340D}"/>
    <cellStyle name="Millares 216 2 3 2 2" xfId="19103" xr:uid="{8EBA806D-7B2C-4E58-894B-4C7731CEA28A}"/>
    <cellStyle name="Millares 216 2 3 3" xfId="10015" xr:uid="{30147F25-AA71-4D11-ABC3-9B19389EB44D}"/>
    <cellStyle name="Millares 216 2 3 3 2" xfId="22079" xr:uid="{1D96A278-43D9-4F2D-99E7-2F23042334C1}"/>
    <cellStyle name="Millares 216 2 3 4" xfId="12990" xr:uid="{93710A43-3B24-4D06-A8A6-A2DBF1A2DEE4}"/>
    <cellStyle name="Millares 216 2 3 4 2" xfId="25054" xr:uid="{E9C71CFF-190A-4875-B3FE-B30588F0D340}"/>
    <cellStyle name="Millares 216 2 3 5" xfId="16127" xr:uid="{89B96827-B2E7-4624-9D44-61426D79D068}"/>
    <cellStyle name="Millares 216 2 4" xfId="5290" xr:uid="{577B6E20-C954-42B3-A5BE-E205E5351901}"/>
    <cellStyle name="Millares 216 2 4 2" xfId="17354" xr:uid="{855C2BD5-DFDD-486A-9408-DA9BA291E1C2}"/>
    <cellStyle name="Millares 216 2 5" xfId="8266" xr:uid="{A5321EA1-71C6-4BCB-B98D-AFF89AFA4983}"/>
    <cellStyle name="Millares 216 2 5 2" xfId="20330" xr:uid="{B5917984-129C-49BA-82EA-3A5E3099DA73}"/>
    <cellStyle name="Millares 216 2 6" xfId="11241" xr:uid="{B05AC697-B92F-4C2F-BFA0-4BE839B730CD}"/>
    <cellStyle name="Millares 216 2 6 2" xfId="23305" xr:uid="{3D534740-9762-4D76-AEAD-7C9DEB3D7BB9}"/>
    <cellStyle name="Millares 216 2 7" xfId="14378" xr:uid="{62CB6069-F9E6-41F0-9AAC-ACA374476EDC}"/>
    <cellStyle name="Millares 216 3" xfId="2023" xr:uid="{8F96F161-20D1-4E24-A53B-8F3BBA13DD0C}"/>
    <cellStyle name="Millares 216 3 2" xfId="2898" xr:uid="{C905C36F-1D3E-41E7-90D3-8ECF3825394B}"/>
    <cellStyle name="Millares 216 3 2 2" xfId="5874" xr:uid="{65E89A30-5AAE-46BC-8976-75D52DC3CD88}"/>
    <cellStyle name="Millares 216 3 2 2 2" xfId="17938" xr:uid="{22059035-A61C-4956-80BE-32A71CFDC95A}"/>
    <cellStyle name="Millares 216 3 2 3" xfId="8850" xr:uid="{B44549BD-9C01-46E2-87D0-A59CEB134BAF}"/>
    <cellStyle name="Millares 216 3 2 3 2" xfId="20914" xr:uid="{D76411C0-9FC1-41AC-9145-C297A973EC86}"/>
    <cellStyle name="Millares 216 3 2 4" xfId="11825" xr:uid="{6DD8F921-B574-4F4F-8F6E-B0E30E064FE2}"/>
    <cellStyle name="Millares 216 3 2 4 2" xfId="23889" xr:uid="{17319B7F-330F-4657-8D22-3C4A8104637D}"/>
    <cellStyle name="Millares 216 3 2 5" xfId="14962" xr:uid="{FAE4C2A3-5745-4EF9-B805-3F3E290097FD}"/>
    <cellStyle name="Millares 216 3 3" xfId="3772" xr:uid="{CDDBE4E3-475E-4230-BA1C-C9BD16A5B58D}"/>
    <cellStyle name="Millares 216 3 3 2" xfId="6748" xr:uid="{C5136AD8-D0EE-4D85-A630-13794AB779B9}"/>
    <cellStyle name="Millares 216 3 3 2 2" xfId="18812" xr:uid="{2E4E3216-DF0B-4410-B16E-24A40D173CB0}"/>
    <cellStyle name="Millares 216 3 3 3" xfId="9724" xr:uid="{49F25BFD-4460-49CC-B68F-49CF61FFE1EE}"/>
    <cellStyle name="Millares 216 3 3 3 2" xfId="21788" xr:uid="{A88DCBA9-F4B8-46FB-BE9A-281EEF51ECFE}"/>
    <cellStyle name="Millares 216 3 3 4" xfId="12699" xr:uid="{87616F63-4387-4B54-91EC-A389A14F56ED}"/>
    <cellStyle name="Millares 216 3 3 4 2" xfId="24763" xr:uid="{5FCC79B6-7B43-49D0-ADFD-2C0454A6EDDE}"/>
    <cellStyle name="Millares 216 3 3 5" xfId="15836" xr:uid="{B4A2B286-1652-4D6E-8306-CFC2E9112275}"/>
    <cellStyle name="Millares 216 3 4" xfId="4999" xr:uid="{F880C294-DF7B-4E48-8200-9F2DFEA7023D}"/>
    <cellStyle name="Millares 216 3 4 2" xfId="17063" xr:uid="{22B5C80F-10DF-4638-81F7-39586F2FF8CA}"/>
    <cellStyle name="Millares 216 3 5" xfId="7975" xr:uid="{DE91EA4C-E6F4-4684-9D9A-B44CBF5C176B}"/>
    <cellStyle name="Millares 216 3 5 2" xfId="20039" xr:uid="{B107CC63-BA7E-4D43-9B50-A5536B890AD6}"/>
    <cellStyle name="Millares 216 3 6" xfId="10950" xr:uid="{065A120F-057C-4F4F-82F5-CE260CEE3EAE}"/>
    <cellStyle name="Millares 216 3 6 2" xfId="23014" xr:uid="{2C8C3037-6EB2-4AA9-82A6-B1EFB01B50B9}"/>
    <cellStyle name="Millares 216 3 7" xfId="14087" xr:uid="{1ED98F80-9CD1-4CCF-8D0F-A596296F4189}"/>
    <cellStyle name="Millares 216 4" xfId="2606" xr:uid="{538811B8-DCC5-426E-9E42-491EBA8A3B44}"/>
    <cellStyle name="Millares 216 4 2" xfId="5582" xr:uid="{AAA80E94-BBD1-4540-B457-90984C503E24}"/>
    <cellStyle name="Millares 216 4 2 2" xfId="17646" xr:uid="{0B14D2A2-EDB4-497B-AED8-C118A6D79D5E}"/>
    <cellStyle name="Millares 216 4 3" xfId="8558" xr:uid="{F6593C7C-8D78-4AAA-9F81-14D4BC4CB0B1}"/>
    <cellStyle name="Millares 216 4 3 2" xfId="20622" xr:uid="{11095DCD-3F66-4396-9B45-40D898EC84FF}"/>
    <cellStyle name="Millares 216 4 4" xfId="11533" xr:uid="{9006DCDF-1C23-4E8F-92D6-9B7DCA3F0D35}"/>
    <cellStyle name="Millares 216 4 4 2" xfId="23597" xr:uid="{7E126375-EDA6-4674-9B6C-1B8FF5C9E8F7}"/>
    <cellStyle name="Millares 216 4 5" xfId="14670" xr:uid="{5BC7E925-5818-4DE4-A636-C02157A939D7}"/>
    <cellStyle name="Millares 216 5" xfId="3480" xr:uid="{344B17D5-CE9E-4524-8BC0-C6C466D86970}"/>
    <cellStyle name="Millares 216 5 2" xfId="6456" xr:uid="{3A8E623E-AF74-4876-93B7-D886A956F897}"/>
    <cellStyle name="Millares 216 5 2 2" xfId="18520" xr:uid="{E29A4FFC-DA82-4FB8-8734-0CFD1B13813C}"/>
    <cellStyle name="Millares 216 5 3" xfId="9432" xr:uid="{2848F4B6-F46A-438C-B196-6B0643BAE0E0}"/>
    <cellStyle name="Millares 216 5 3 2" xfId="21496" xr:uid="{4EA86335-ED9D-4105-8B75-FB75F7B46C6F}"/>
    <cellStyle name="Millares 216 5 4" xfId="12407" xr:uid="{B8891ECA-A5F7-4885-BE3B-51B877155037}"/>
    <cellStyle name="Millares 216 5 4 2" xfId="24471" xr:uid="{39238129-F145-4F22-B358-84C426BB7EBB}"/>
    <cellStyle name="Millares 216 5 5" xfId="15544" xr:uid="{B40326DC-1CE6-4463-A738-6E31ADD23163}"/>
    <cellStyle name="Millares 216 6" xfId="4707" xr:uid="{E585874F-13CE-4082-93CA-51AA28A454D1}"/>
    <cellStyle name="Millares 216 6 2" xfId="16771" xr:uid="{DFDCC1F6-F534-4D97-B832-17C70123E9AF}"/>
    <cellStyle name="Millares 216 7" xfId="7683" xr:uid="{0DA93DF1-10B2-43C8-997C-972BFDA2EB87}"/>
    <cellStyle name="Millares 216 7 2" xfId="19747" xr:uid="{191EF52B-D57F-4862-B4B5-BFE265975809}"/>
    <cellStyle name="Millares 216 8" xfId="10658" xr:uid="{54EAC46F-BA2B-4C1A-B233-78E4EDBB4915}"/>
    <cellStyle name="Millares 216 8 2" xfId="22722" xr:uid="{F26B3FBD-DF32-43FE-B29B-0DD35253B79C}"/>
    <cellStyle name="Millares 216 9" xfId="13795" xr:uid="{7088C851-21D2-42A9-8CA5-C2AAC5E2CC0B}"/>
    <cellStyle name="Millares 217" xfId="1714" xr:uid="{F942AFA9-BCF9-4248-89E1-F56085CBF63F}"/>
    <cellStyle name="Millares 217 2" xfId="2315" xr:uid="{E5DAAED2-8A97-43C9-AFD9-CA329C7CF3DF}"/>
    <cellStyle name="Millares 217 2 2" xfId="3190" xr:uid="{10E83C1A-E949-43EA-BD04-11DBAAEAE5C3}"/>
    <cellStyle name="Millares 217 2 2 2" xfId="6166" xr:uid="{FC334484-5135-4830-9CCD-6D329336CE73}"/>
    <cellStyle name="Millares 217 2 2 2 2" xfId="18230" xr:uid="{59CFBE4F-7232-4284-BAB8-6D05435DB4E1}"/>
    <cellStyle name="Millares 217 2 2 3" xfId="9142" xr:uid="{D6FA072E-B636-4A01-8276-D6ACF22AD80E}"/>
    <cellStyle name="Millares 217 2 2 3 2" xfId="21206" xr:uid="{E4AC690E-4296-44AB-A0E0-FCFF1D7EB9EC}"/>
    <cellStyle name="Millares 217 2 2 4" xfId="12117" xr:uid="{20C2A4C9-7BD7-49E0-9047-75EEA1F93FA9}"/>
    <cellStyle name="Millares 217 2 2 4 2" xfId="24181" xr:uid="{6C05F79B-F246-419C-BAAD-FEB164A197CE}"/>
    <cellStyle name="Millares 217 2 2 5" xfId="15254" xr:uid="{5FC29AC7-E34F-49F4-88BA-182034801511}"/>
    <cellStyle name="Millares 217 2 3" xfId="4064" xr:uid="{6DAE6416-A50F-449F-989A-5052C05AF98B}"/>
    <cellStyle name="Millares 217 2 3 2" xfId="7040" xr:uid="{E302F80C-E3C8-4D7F-92A0-35DBE35AF90B}"/>
    <cellStyle name="Millares 217 2 3 2 2" xfId="19104" xr:uid="{EAA955A7-4CF8-4FC4-9EDB-E5E317E06840}"/>
    <cellStyle name="Millares 217 2 3 3" xfId="10016" xr:uid="{C9ACC4D1-110D-489B-9A9A-2F77BFA9A568}"/>
    <cellStyle name="Millares 217 2 3 3 2" xfId="22080" xr:uid="{B87A87CC-22E4-4683-BB7C-08347C473D90}"/>
    <cellStyle name="Millares 217 2 3 4" xfId="12991" xr:uid="{4C200B39-C32E-45D1-B9DA-9C7970BE633C}"/>
    <cellStyle name="Millares 217 2 3 4 2" xfId="25055" xr:uid="{37470C6D-D361-446C-AA76-F7E8C3923DE2}"/>
    <cellStyle name="Millares 217 2 3 5" xfId="16128" xr:uid="{EBAF5F4B-6F60-4CD7-B6AC-929019AD602E}"/>
    <cellStyle name="Millares 217 2 4" xfId="5291" xr:uid="{2B44EA7C-96BA-4CCC-8655-4B4EDE68571A}"/>
    <cellStyle name="Millares 217 2 4 2" xfId="17355" xr:uid="{175514F5-4234-47B7-980D-39D24DE26745}"/>
    <cellStyle name="Millares 217 2 5" xfId="8267" xr:uid="{A8B7A84D-F19F-433D-92FA-C3C3A36D7DC7}"/>
    <cellStyle name="Millares 217 2 5 2" xfId="20331" xr:uid="{3E95CBE4-278C-4DC6-B61B-C1EC2C6FE7DF}"/>
    <cellStyle name="Millares 217 2 6" xfId="11242" xr:uid="{392A7EE0-735A-40CE-8AA5-8D3276235468}"/>
    <cellStyle name="Millares 217 2 6 2" xfId="23306" xr:uid="{73A40458-9BE4-4E75-B2E2-381096D271CE}"/>
    <cellStyle name="Millares 217 2 7" xfId="14379" xr:uid="{EDC40274-9684-45F6-B487-F1C0E96CD7BB}"/>
    <cellStyle name="Millares 217 3" xfId="2024" xr:uid="{46C37537-4D66-4E38-9425-6E389C7D6D51}"/>
    <cellStyle name="Millares 217 3 2" xfId="2899" xr:uid="{7901B8CB-6AB3-4CE9-9C36-FEF79EAAF552}"/>
    <cellStyle name="Millares 217 3 2 2" xfId="5875" xr:uid="{A6B05369-44EF-42E1-8407-8924C3A1DA88}"/>
    <cellStyle name="Millares 217 3 2 2 2" xfId="17939" xr:uid="{D1F535E8-802E-4F24-905F-99CFA7B1F6F1}"/>
    <cellStyle name="Millares 217 3 2 3" xfId="8851" xr:uid="{9543E604-B417-43B5-B518-4007847369A5}"/>
    <cellStyle name="Millares 217 3 2 3 2" xfId="20915" xr:uid="{93845543-19A1-490F-B180-2E3B34F9882E}"/>
    <cellStyle name="Millares 217 3 2 4" xfId="11826" xr:uid="{72F054E9-626E-4BA4-A007-B6D69CF020A6}"/>
    <cellStyle name="Millares 217 3 2 4 2" xfId="23890" xr:uid="{FF2D8565-B227-4BC7-9261-E9A846831DE3}"/>
    <cellStyle name="Millares 217 3 2 5" xfId="14963" xr:uid="{58B2A1A2-3B89-4470-B3B9-F5F31B2AEB00}"/>
    <cellStyle name="Millares 217 3 3" xfId="3773" xr:uid="{5EAA5383-4E5D-4A8D-977B-A649A4EA1935}"/>
    <cellStyle name="Millares 217 3 3 2" xfId="6749" xr:uid="{B999D96C-F3F4-45A2-A0D6-5413F3FA577F}"/>
    <cellStyle name="Millares 217 3 3 2 2" xfId="18813" xr:uid="{FD65789C-0F3F-4A25-9D80-8D4E212B3E0E}"/>
    <cellStyle name="Millares 217 3 3 3" xfId="9725" xr:uid="{E10148DA-2BE1-4AC5-89DB-1DF346394C7A}"/>
    <cellStyle name="Millares 217 3 3 3 2" xfId="21789" xr:uid="{EA15D3AC-262B-4B07-97DD-FC4051E609E0}"/>
    <cellStyle name="Millares 217 3 3 4" xfId="12700" xr:uid="{13774F94-E7CB-4FC4-828B-4B4132AD16AB}"/>
    <cellStyle name="Millares 217 3 3 4 2" xfId="24764" xr:uid="{2058EE19-E1EF-4F5B-96CD-9D6D550F3CEF}"/>
    <cellStyle name="Millares 217 3 3 5" xfId="15837" xr:uid="{F63C651C-7C5E-468C-9459-DC327107DF88}"/>
    <cellStyle name="Millares 217 3 4" xfId="5000" xr:uid="{533C731F-46DC-45E3-AE9D-05C2EED09BC9}"/>
    <cellStyle name="Millares 217 3 4 2" xfId="17064" xr:uid="{8EE2703A-FA3D-4C9E-995C-A16F02CD7A53}"/>
    <cellStyle name="Millares 217 3 5" xfId="7976" xr:uid="{4563C11A-A593-4965-A4E9-51593A2EEBFA}"/>
    <cellStyle name="Millares 217 3 5 2" xfId="20040" xr:uid="{F35E90BB-A931-4400-BAF0-11E7516F583A}"/>
    <cellStyle name="Millares 217 3 6" xfId="10951" xr:uid="{17DC04D3-239D-421A-A9A2-D2D5006850F3}"/>
    <cellStyle name="Millares 217 3 6 2" xfId="23015" xr:uid="{9B4B47E3-CE30-419B-B511-2D7E833DA45C}"/>
    <cellStyle name="Millares 217 3 7" xfId="14088" xr:uid="{823DFBED-3E98-4FE7-BA46-A7903712ED34}"/>
    <cellStyle name="Millares 217 4" xfId="2607" xr:uid="{DFBF3AE3-5580-4618-8F7A-8F5B77D26800}"/>
    <cellStyle name="Millares 217 4 2" xfId="5583" xr:uid="{429C8664-B72B-443A-98A8-BD8C4A2DEFC3}"/>
    <cellStyle name="Millares 217 4 2 2" xfId="17647" xr:uid="{6895D561-6571-4910-BE63-2FE03D61D97E}"/>
    <cellStyle name="Millares 217 4 3" xfId="8559" xr:uid="{9A6FF9A4-070B-431E-B048-09A38B40308F}"/>
    <cellStyle name="Millares 217 4 3 2" xfId="20623" xr:uid="{6ABAE0F5-134B-49F9-9088-E7F1B3614C94}"/>
    <cellStyle name="Millares 217 4 4" xfId="11534" xr:uid="{823AEE4E-39BC-4DB7-9C29-B1DD926DD1D7}"/>
    <cellStyle name="Millares 217 4 4 2" xfId="23598" xr:uid="{D4629471-4938-41E2-A11A-EFD94BA9CA44}"/>
    <cellStyle name="Millares 217 4 5" xfId="14671" xr:uid="{042661CB-49A1-4DBB-A538-6B435BAF7BE2}"/>
    <cellStyle name="Millares 217 5" xfId="3481" xr:uid="{3E59D8A8-E8FA-4ED6-8028-A109F29BF982}"/>
    <cellStyle name="Millares 217 5 2" xfId="6457" xr:uid="{059D31D0-F24A-4E7F-8220-F51237DBEB11}"/>
    <cellStyle name="Millares 217 5 2 2" xfId="18521" xr:uid="{1DBD89FA-4A61-4703-BBD4-FE9AEC393E73}"/>
    <cellStyle name="Millares 217 5 3" xfId="9433" xr:uid="{3CE9F6F4-566A-49D1-A6FC-0AE80EC74179}"/>
    <cellStyle name="Millares 217 5 3 2" xfId="21497" xr:uid="{D67CD38B-F013-46F3-914C-FBE085AAEA9E}"/>
    <cellStyle name="Millares 217 5 4" xfId="12408" xr:uid="{7464F412-3441-4B42-BF4E-4F4CB5BE6682}"/>
    <cellStyle name="Millares 217 5 4 2" xfId="24472" xr:uid="{C56CFF41-F2DF-4095-86F0-54727FD3AB00}"/>
    <cellStyle name="Millares 217 5 5" xfId="15545" xr:uid="{BB281B4C-F8E5-4E22-B628-B0E9631AABD1}"/>
    <cellStyle name="Millares 217 6" xfId="4708" xr:uid="{E802C993-7BEA-4083-814E-40F42DE2B69C}"/>
    <cellStyle name="Millares 217 6 2" xfId="16772" xr:uid="{F123A2EF-C505-4D50-AB1F-0AF810D30B70}"/>
    <cellStyle name="Millares 217 7" xfId="7684" xr:uid="{C88829E7-3F69-423C-B124-ADB87DDFC39A}"/>
    <cellStyle name="Millares 217 7 2" xfId="19748" xr:uid="{F330DBEE-FF6B-4C6B-98F6-4E0EC70DC347}"/>
    <cellStyle name="Millares 217 8" xfId="10659" xr:uid="{C7110B3A-7496-4771-AC56-1255DF0132D7}"/>
    <cellStyle name="Millares 217 8 2" xfId="22723" xr:uid="{53034F58-0FD4-42CD-BED2-5181108BD631}"/>
    <cellStyle name="Millares 217 9" xfId="13796" xr:uid="{0FB582B2-5D7D-4C5C-8936-983EDEFBEF73}"/>
    <cellStyle name="Millares 218" xfId="1715" xr:uid="{22EBF40F-EB1E-4D7D-B9BC-2BA3B7B31793}"/>
    <cellStyle name="Millares 218 2" xfId="2316" xr:uid="{0DD45817-E5A3-4840-9340-8E504BB83E43}"/>
    <cellStyle name="Millares 218 2 2" xfId="3191" xr:uid="{46E54ADA-5284-4751-89B0-FFDC7BF193D9}"/>
    <cellStyle name="Millares 218 2 2 2" xfId="6167" xr:uid="{A949190D-DB50-47E2-8E9F-BB8F0BE2AA59}"/>
    <cellStyle name="Millares 218 2 2 2 2" xfId="18231" xr:uid="{C6E05775-0697-4AC1-8B4F-2FA60FEF1D6E}"/>
    <cellStyle name="Millares 218 2 2 3" xfId="9143" xr:uid="{70E04C9B-13D7-4737-B022-3521690F6DE4}"/>
    <cellStyle name="Millares 218 2 2 3 2" xfId="21207" xr:uid="{63C5B7DC-8CCD-48E7-9598-45544BDA6F39}"/>
    <cellStyle name="Millares 218 2 2 4" xfId="12118" xr:uid="{8B146766-89A9-4E94-9E79-B56DD34A0963}"/>
    <cellStyle name="Millares 218 2 2 4 2" xfId="24182" xr:uid="{9596216D-B428-4AB4-B926-9424B5FA3DC7}"/>
    <cellStyle name="Millares 218 2 2 5" xfId="15255" xr:uid="{5E8F500D-8629-465F-BE88-6AB61B1FD9D7}"/>
    <cellStyle name="Millares 218 2 3" xfId="4065" xr:uid="{BCA2EBD0-FC28-467A-A8AB-9219CFDF2578}"/>
    <cellStyle name="Millares 218 2 3 2" xfId="7041" xr:uid="{94126C3D-8EE5-4A02-8DB5-4ABA92DB2A60}"/>
    <cellStyle name="Millares 218 2 3 2 2" xfId="19105" xr:uid="{B0301479-C4F7-44FA-B4D0-10B47C5A73D2}"/>
    <cellStyle name="Millares 218 2 3 3" xfId="10017" xr:uid="{73A63B6D-F936-427C-AC48-C0771ECAFB71}"/>
    <cellStyle name="Millares 218 2 3 3 2" xfId="22081" xr:uid="{FF74D38D-B1FB-4FD5-9CC4-83BE6A39EFC3}"/>
    <cellStyle name="Millares 218 2 3 4" xfId="12992" xr:uid="{F09547B6-D938-4743-AC80-638A2E0B5AB5}"/>
    <cellStyle name="Millares 218 2 3 4 2" xfId="25056" xr:uid="{D1CAADDC-4CA1-483A-8425-95F10625FB94}"/>
    <cellStyle name="Millares 218 2 3 5" xfId="16129" xr:uid="{6EDEEB50-2E0A-4ECB-9E18-3BB81A734C7C}"/>
    <cellStyle name="Millares 218 2 4" xfId="5292" xr:uid="{988D34B4-990F-4230-9F7D-FE73EFB05825}"/>
    <cellStyle name="Millares 218 2 4 2" xfId="17356" xr:uid="{A923C8B1-9F65-400F-9F37-D8F0CF326B12}"/>
    <cellStyle name="Millares 218 2 5" xfId="8268" xr:uid="{D0B86DE3-B521-4754-94C2-8B9BDA671500}"/>
    <cellStyle name="Millares 218 2 5 2" xfId="20332" xr:uid="{5186706B-FD93-4898-A069-270EFB6814FD}"/>
    <cellStyle name="Millares 218 2 6" xfId="11243" xr:uid="{FD6C9883-BA09-4ADC-9A40-235AFFCECD01}"/>
    <cellStyle name="Millares 218 2 6 2" xfId="23307" xr:uid="{3F897709-1AF0-4610-A20C-3F6B501733A5}"/>
    <cellStyle name="Millares 218 2 7" xfId="14380" xr:uid="{F856F860-59C3-4A99-A16B-11510558A54B}"/>
    <cellStyle name="Millares 218 3" xfId="2025" xr:uid="{2E0C831C-F425-4BA9-B8E9-AC4F8920C356}"/>
    <cellStyle name="Millares 218 3 2" xfId="2900" xr:uid="{1BAEE797-DDAC-4EFB-80AB-37F0187D075A}"/>
    <cellStyle name="Millares 218 3 2 2" xfId="5876" xr:uid="{54384F86-950B-4B66-9A6C-7CD8E6C075EE}"/>
    <cellStyle name="Millares 218 3 2 2 2" xfId="17940" xr:uid="{10855E25-CF72-4B8F-877B-EA8C9B974658}"/>
    <cellStyle name="Millares 218 3 2 3" xfId="8852" xr:uid="{ABC15B43-9D52-4B5D-8FB3-49398B76A2EE}"/>
    <cellStyle name="Millares 218 3 2 3 2" xfId="20916" xr:uid="{9633DC4D-CA64-4B29-AE99-1423814E4202}"/>
    <cellStyle name="Millares 218 3 2 4" xfId="11827" xr:uid="{9383318A-EA03-4136-A83B-3CCF86B93089}"/>
    <cellStyle name="Millares 218 3 2 4 2" xfId="23891" xr:uid="{B77F8897-6D26-4104-A09C-574F4FFA9733}"/>
    <cellStyle name="Millares 218 3 2 5" xfId="14964" xr:uid="{61D96BE5-2424-4F76-A491-741AAE6B9F6F}"/>
    <cellStyle name="Millares 218 3 3" xfId="3774" xr:uid="{759F0142-DE6C-4BAF-A2E6-E2B9526E4C24}"/>
    <cellStyle name="Millares 218 3 3 2" xfId="6750" xr:uid="{6EA2AE72-F044-4BA6-BE69-13490974C5D1}"/>
    <cellStyle name="Millares 218 3 3 2 2" xfId="18814" xr:uid="{2842DDD7-30D0-4412-BB10-6CC952DBA593}"/>
    <cellStyle name="Millares 218 3 3 3" xfId="9726" xr:uid="{41740049-C05E-48BF-8342-D5579AD09C02}"/>
    <cellStyle name="Millares 218 3 3 3 2" xfId="21790" xr:uid="{264FD061-EB66-4071-9538-0210CF819EAC}"/>
    <cellStyle name="Millares 218 3 3 4" xfId="12701" xr:uid="{47CD81C6-D92E-48FD-AFC3-66326AC83970}"/>
    <cellStyle name="Millares 218 3 3 4 2" xfId="24765" xr:uid="{0F824362-8EB6-45FB-B9F5-FEF839F390D8}"/>
    <cellStyle name="Millares 218 3 3 5" xfId="15838" xr:uid="{B4D9C70D-E2A6-44A5-B755-3254E3D78719}"/>
    <cellStyle name="Millares 218 3 4" xfId="5001" xr:uid="{9D2E5107-B518-4CB2-8CF9-B6EF5E112A32}"/>
    <cellStyle name="Millares 218 3 4 2" xfId="17065" xr:uid="{E95CAA3A-3E4D-41AE-83B5-9C550FEEEA8C}"/>
    <cellStyle name="Millares 218 3 5" xfId="7977" xr:uid="{BAB42382-D2F8-46AE-9064-941EAFD7EE90}"/>
    <cellStyle name="Millares 218 3 5 2" xfId="20041" xr:uid="{F8EE4A36-4021-46CC-A395-D13CEF73BDF1}"/>
    <cellStyle name="Millares 218 3 6" xfId="10952" xr:uid="{175206C6-312F-4B61-A0E8-E601F81820C1}"/>
    <cellStyle name="Millares 218 3 6 2" xfId="23016" xr:uid="{4D1A5E79-1562-4C2E-B844-8270EE978D40}"/>
    <cellStyle name="Millares 218 3 7" xfId="14089" xr:uid="{FC05B3EC-4647-4984-8B31-FD391FF8FD5F}"/>
    <cellStyle name="Millares 218 4" xfId="2608" xr:uid="{82A34D4A-5B2C-470C-A5F4-7729C64CCE68}"/>
    <cellStyle name="Millares 218 4 2" xfId="5584" xr:uid="{6D51ABDA-83AE-4AF5-8899-00AA64164351}"/>
    <cellStyle name="Millares 218 4 2 2" xfId="17648" xr:uid="{AF38D916-007C-4594-961A-E307E6C33FE2}"/>
    <cellStyle name="Millares 218 4 3" xfId="8560" xr:uid="{FE8AFAC2-5F2F-44C2-A3B0-52C436C9B0E4}"/>
    <cellStyle name="Millares 218 4 3 2" xfId="20624" xr:uid="{799F8485-C746-4E6D-8A00-8AA70487483F}"/>
    <cellStyle name="Millares 218 4 4" xfId="11535" xr:uid="{5D11C350-FBDE-44B5-90F8-9AFFDC23F6C2}"/>
    <cellStyle name="Millares 218 4 4 2" xfId="23599" xr:uid="{9C64A882-5E44-4C11-8B81-802D0600C33D}"/>
    <cellStyle name="Millares 218 4 5" xfId="14672" xr:uid="{EED89067-590A-4F93-A501-2770EB6E6AFC}"/>
    <cellStyle name="Millares 218 5" xfId="3482" xr:uid="{1F9DA2F8-D584-49DE-9629-77D378CA2599}"/>
    <cellStyle name="Millares 218 5 2" xfId="6458" xr:uid="{99D05491-4539-468C-8C38-06B5DD1EAD85}"/>
    <cellStyle name="Millares 218 5 2 2" xfId="18522" xr:uid="{39F0F718-9DAA-45FB-BC3F-123A4D45AE19}"/>
    <cellStyle name="Millares 218 5 3" xfId="9434" xr:uid="{A21CE4A8-3BE7-49C4-A5D1-A93CA73FD29E}"/>
    <cellStyle name="Millares 218 5 3 2" xfId="21498" xr:uid="{2E24B3DA-19D4-4976-A43F-8787288D6A0D}"/>
    <cellStyle name="Millares 218 5 4" xfId="12409" xr:uid="{7B4C1935-3C81-4A8F-B2C4-2BC951895371}"/>
    <cellStyle name="Millares 218 5 4 2" xfId="24473" xr:uid="{693F560C-4A26-4307-90E4-2B59372B0E84}"/>
    <cellStyle name="Millares 218 5 5" xfId="15546" xr:uid="{B9AA0932-FC86-4C8A-B721-373B6169D96D}"/>
    <cellStyle name="Millares 218 6" xfId="4709" xr:uid="{6D96A259-12B8-4DA4-8D9F-F34AFBAA3F9C}"/>
    <cellStyle name="Millares 218 6 2" xfId="16773" xr:uid="{DF414433-9292-44EF-859C-4FA1DEE3D737}"/>
    <cellStyle name="Millares 218 7" xfId="7685" xr:uid="{A13F3D7A-A138-4DF6-B7FF-4F9C77A2D769}"/>
    <cellStyle name="Millares 218 7 2" xfId="19749" xr:uid="{53EB1FEF-446D-4820-9006-BFA7C359F5B3}"/>
    <cellStyle name="Millares 218 8" xfId="10660" xr:uid="{868DE9B3-5663-42DB-8CB0-BFAF9A357CB2}"/>
    <cellStyle name="Millares 218 8 2" xfId="22724" xr:uid="{F398EF79-9623-4B0A-8DBE-E6D6A5A140FD}"/>
    <cellStyle name="Millares 218 9" xfId="13797" xr:uid="{F7C3AFA1-7970-4A70-97AF-927287257D11}"/>
    <cellStyle name="Millares 219" xfId="1716" xr:uid="{4D274B54-A8C6-48F5-9B7F-D2ABD14DFAAD}"/>
    <cellStyle name="Millares 219 2" xfId="2317" xr:uid="{867568EA-9F57-4EFA-853C-83DCCDC3BF05}"/>
    <cellStyle name="Millares 219 2 2" xfId="3192" xr:uid="{69EE29C8-5DD1-475F-81F5-50540546C1AD}"/>
    <cellStyle name="Millares 219 2 2 2" xfId="6168" xr:uid="{D8CAF760-24AE-4015-8E44-7AB0A45B65B8}"/>
    <cellStyle name="Millares 219 2 2 2 2" xfId="18232" xr:uid="{B554BDC0-ED25-4717-A83F-062D359A3743}"/>
    <cellStyle name="Millares 219 2 2 3" xfId="9144" xr:uid="{413064DB-4C2C-46B6-8C91-E9406FA91ABA}"/>
    <cellStyle name="Millares 219 2 2 3 2" xfId="21208" xr:uid="{F04A4D1F-5D44-4FA3-8240-93886A9FF8A3}"/>
    <cellStyle name="Millares 219 2 2 4" xfId="12119" xr:uid="{83AE6006-AEB3-4320-B920-84518DC77FBD}"/>
    <cellStyle name="Millares 219 2 2 4 2" xfId="24183" xr:uid="{34282DF5-A7C0-442C-862D-026B6BCD6CEB}"/>
    <cellStyle name="Millares 219 2 2 5" xfId="15256" xr:uid="{702492B0-D689-456C-9002-7E9301742302}"/>
    <cellStyle name="Millares 219 2 3" xfId="4066" xr:uid="{DDA28098-8B91-4890-979D-C46B0275CEB0}"/>
    <cellStyle name="Millares 219 2 3 2" xfId="7042" xr:uid="{6AF8FE7B-1193-42A0-82BE-F963296DE6B3}"/>
    <cellStyle name="Millares 219 2 3 2 2" xfId="19106" xr:uid="{51882E92-AC8B-417A-BC3B-AE66C739AA13}"/>
    <cellStyle name="Millares 219 2 3 3" xfId="10018" xr:uid="{300DCF39-8D8F-4F56-8C4A-3AAA106EB264}"/>
    <cellStyle name="Millares 219 2 3 3 2" xfId="22082" xr:uid="{E6378E51-2064-441B-A23A-F295C501BCEE}"/>
    <cellStyle name="Millares 219 2 3 4" xfId="12993" xr:uid="{2D319FF9-B2E8-4167-87AF-A517881D5D90}"/>
    <cellStyle name="Millares 219 2 3 4 2" xfId="25057" xr:uid="{AF0D39ED-CE42-49B0-B3CB-FE207E27D259}"/>
    <cellStyle name="Millares 219 2 3 5" xfId="16130" xr:uid="{8010A09E-2F12-4BA4-ACAF-87BDE61FEC55}"/>
    <cellStyle name="Millares 219 2 4" xfId="5293" xr:uid="{CC3FACBE-6133-44D6-92C9-3D265149F428}"/>
    <cellStyle name="Millares 219 2 4 2" xfId="17357" xr:uid="{8806D23C-E8ED-43E5-8373-D23A58F42265}"/>
    <cellStyle name="Millares 219 2 5" xfId="8269" xr:uid="{0C8FD327-F312-40C2-8FB5-060E76E0C1A5}"/>
    <cellStyle name="Millares 219 2 5 2" xfId="20333" xr:uid="{BDB7A2D7-360D-4BD4-B3F4-455C9669135D}"/>
    <cellStyle name="Millares 219 2 6" xfId="11244" xr:uid="{733F14A6-E484-405E-AB4D-CABA41A19D73}"/>
    <cellStyle name="Millares 219 2 6 2" xfId="23308" xr:uid="{CCA476E2-0C1C-4CC6-B112-051155281E66}"/>
    <cellStyle name="Millares 219 2 7" xfId="14381" xr:uid="{08E10A8B-B0F6-419F-A6D6-97F09311107A}"/>
    <cellStyle name="Millares 219 3" xfId="2026" xr:uid="{1D3C8506-16BE-4989-83C7-2D9ACEC2A22D}"/>
    <cellStyle name="Millares 219 3 2" xfId="2901" xr:uid="{4A4D303F-6E7C-4F08-BB9A-A4636E97CF3F}"/>
    <cellStyle name="Millares 219 3 2 2" xfId="5877" xr:uid="{4F578715-D6E2-4853-AD81-BBADE04B72B3}"/>
    <cellStyle name="Millares 219 3 2 2 2" xfId="17941" xr:uid="{095E54BC-83E3-4537-A4DD-718FB9368A6D}"/>
    <cellStyle name="Millares 219 3 2 3" xfId="8853" xr:uid="{16D17248-4AB0-4F47-B9F5-50698EFB629D}"/>
    <cellStyle name="Millares 219 3 2 3 2" xfId="20917" xr:uid="{A63E9C72-4156-4993-8E1A-2C1EDC4F4B1F}"/>
    <cellStyle name="Millares 219 3 2 4" xfId="11828" xr:uid="{57A18228-8002-46D3-8AD6-B050BAAC4A78}"/>
    <cellStyle name="Millares 219 3 2 4 2" xfId="23892" xr:uid="{E874268E-31B8-4DC1-B752-3FED220FF8CF}"/>
    <cellStyle name="Millares 219 3 2 5" xfId="14965" xr:uid="{041C5757-5890-490A-8846-36487386AC20}"/>
    <cellStyle name="Millares 219 3 3" xfId="3775" xr:uid="{AF53EE66-FABC-40BF-8B15-1A102BD49D98}"/>
    <cellStyle name="Millares 219 3 3 2" xfId="6751" xr:uid="{F78C3390-96A8-49D2-9C8A-E0134C8E152C}"/>
    <cellStyle name="Millares 219 3 3 2 2" xfId="18815" xr:uid="{9630E6D5-9B38-4E28-B851-FFE7C0161FC1}"/>
    <cellStyle name="Millares 219 3 3 3" xfId="9727" xr:uid="{06A23103-8607-4B0E-B4B5-95658E5B949D}"/>
    <cellStyle name="Millares 219 3 3 3 2" xfId="21791" xr:uid="{4F17FAD5-104D-4ACC-A05C-0CC64C2009DF}"/>
    <cellStyle name="Millares 219 3 3 4" xfId="12702" xr:uid="{ED5E236E-D399-4A9F-8EBE-540AD290A65E}"/>
    <cellStyle name="Millares 219 3 3 4 2" xfId="24766" xr:uid="{89A76A44-7553-4AA9-B8D5-0FB9B8082FB1}"/>
    <cellStyle name="Millares 219 3 3 5" xfId="15839" xr:uid="{B2B8E4FF-DAF1-456B-925C-7136AEB84D16}"/>
    <cellStyle name="Millares 219 3 4" xfId="5002" xr:uid="{2C555B34-D6C2-4408-8283-5E938ACA3237}"/>
    <cellStyle name="Millares 219 3 4 2" xfId="17066" xr:uid="{68F4E59B-8349-4F7B-AEB7-603719105279}"/>
    <cellStyle name="Millares 219 3 5" xfId="7978" xr:uid="{613B1EB4-81C9-401E-A487-AA36CBE0EE36}"/>
    <cellStyle name="Millares 219 3 5 2" xfId="20042" xr:uid="{EC111B6D-D3C5-4B25-9101-B58769E18C79}"/>
    <cellStyle name="Millares 219 3 6" xfId="10953" xr:uid="{E3FFFB2D-7135-4CDE-BE29-9071708EB934}"/>
    <cellStyle name="Millares 219 3 6 2" xfId="23017" xr:uid="{09CF3D14-D445-4F55-BCBD-7AF404224BD5}"/>
    <cellStyle name="Millares 219 3 7" xfId="14090" xr:uid="{851DB6AF-AB8A-4571-9C06-A5586D81DCCC}"/>
    <cellStyle name="Millares 219 4" xfId="2609" xr:uid="{929FF3AE-E46E-41A8-B0BA-628895FFD67C}"/>
    <cellStyle name="Millares 219 4 2" xfId="5585" xr:uid="{24DC12EB-F4DC-4617-8B57-74FC0919663D}"/>
    <cellStyle name="Millares 219 4 2 2" xfId="17649" xr:uid="{D247AE31-A9A0-46D6-9568-9AAAB677B7A2}"/>
    <cellStyle name="Millares 219 4 3" xfId="8561" xr:uid="{EF5BAD61-F8E0-4146-B16F-BF2153EF414F}"/>
    <cellStyle name="Millares 219 4 3 2" xfId="20625" xr:uid="{57168A9B-2CB5-4402-897D-5E0CC025656E}"/>
    <cellStyle name="Millares 219 4 4" xfId="11536" xr:uid="{B3817637-45C8-4820-BC34-FEFAC5B8E6BC}"/>
    <cellStyle name="Millares 219 4 4 2" xfId="23600" xr:uid="{DEF20EB5-7582-4936-A9FA-A1B0C384DDA7}"/>
    <cellStyle name="Millares 219 4 5" xfId="14673" xr:uid="{477DD5FC-0DB6-4764-AD5E-61B3C3998EF0}"/>
    <cellStyle name="Millares 219 5" xfId="3483" xr:uid="{D24E00A6-BFEA-4F85-BFCD-29A4EF5A5A59}"/>
    <cellStyle name="Millares 219 5 2" xfId="6459" xr:uid="{3A35715D-BA89-41E9-94D1-C5C173C96272}"/>
    <cellStyle name="Millares 219 5 2 2" xfId="18523" xr:uid="{D2B43065-6779-4562-A24D-35D1B17DFF15}"/>
    <cellStyle name="Millares 219 5 3" xfId="9435" xr:uid="{3B4D2F8E-EAFD-41F6-BF83-76A9C729A033}"/>
    <cellStyle name="Millares 219 5 3 2" xfId="21499" xr:uid="{DC32FCF1-5BF9-4D52-A957-549EF9BB056E}"/>
    <cellStyle name="Millares 219 5 4" xfId="12410" xr:uid="{11183087-467A-4CCD-8659-F9C3E747F175}"/>
    <cellStyle name="Millares 219 5 4 2" xfId="24474" xr:uid="{8B3FB587-C043-49A2-B77E-0A43A9997CCF}"/>
    <cellStyle name="Millares 219 5 5" xfId="15547" xr:uid="{437CD45E-873F-4F81-B081-E89B07ECA13D}"/>
    <cellStyle name="Millares 219 6" xfId="4710" xr:uid="{C4730982-5BB3-44FA-8B57-E5B1EE684C4F}"/>
    <cellStyle name="Millares 219 6 2" xfId="16774" xr:uid="{5202E2B0-5408-419A-A4A5-1E30CF47CB6A}"/>
    <cellStyle name="Millares 219 7" xfId="7686" xr:uid="{48E5B73A-FF69-4303-976E-FE679F90275B}"/>
    <cellStyle name="Millares 219 7 2" xfId="19750" xr:uid="{7054AE64-1BE9-41D1-A9F8-98D6F419974C}"/>
    <cellStyle name="Millares 219 8" xfId="10661" xr:uid="{2ABDA243-E122-45AD-8214-56D5691A8DFD}"/>
    <cellStyle name="Millares 219 8 2" xfId="22725" xr:uid="{0DB67951-0D96-4215-ACDE-50EF66A7D00D}"/>
    <cellStyle name="Millares 219 9" xfId="13798" xr:uid="{F2C6DEA4-1DCF-4BE6-AAEF-360A58862D34}"/>
    <cellStyle name="Millares 22" xfId="359" xr:uid="{00000000-0005-0000-0000-000096010000}"/>
    <cellStyle name="Millares 22 2" xfId="723" xr:uid="{00000000-0005-0000-0000-000097010000}"/>
    <cellStyle name="Millares 220" xfId="1717" xr:uid="{68C12FE4-D683-4960-AE16-0E31498597E2}"/>
    <cellStyle name="Millares 220 2" xfId="2318" xr:uid="{F093C43E-0F96-453C-BE9D-58CB35903C62}"/>
    <cellStyle name="Millares 220 2 2" xfId="3193" xr:uid="{0362B896-5C09-4181-B634-50E049B26C7E}"/>
    <cellStyle name="Millares 220 2 2 2" xfId="6169" xr:uid="{A850D584-EEF8-4E79-81B7-362D11C90CC6}"/>
    <cellStyle name="Millares 220 2 2 2 2" xfId="18233" xr:uid="{3840CF4B-F6AE-4171-951C-16E0722DCC4D}"/>
    <cellStyle name="Millares 220 2 2 3" xfId="9145" xr:uid="{A860E25B-2563-4597-9686-CA8B3B54438A}"/>
    <cellStyle name="Millares 220 2 2 3 2" xfId="21209" xr:uid="{A6A5C296-AD00-4BCF-9FE1-38A355B36275}"/>
    <cellStyle name="Millares 220 2 2 4" xfId="12120" xr:uid="{16443230-F463-4EE6-BEEA-3487A4114257}"/>
    <cellStyle name="Millares 220 2 2 4 2" xfId="24184" xr:uid="{7C48F993-ADD7-4017-8298-A2D33555DE4A}"/>
    <cellStyle name="Millares 220 2 2 5" xfId="15257" xr:uid="{30CE2E64-C0AE-4166-A0E5-5034D2F8EA1E}"/>
    <cellStyle name="Millares 220 2 3" xfId="4067" xr:uid="{D250CDE2-03B6-43D5-9F4F-0FCF61407C59}"/>
    <cellStyle name="Millares 220 2 3 2" xfId="7043" xr:uid="{968F4E22-2F02-4470-A8AB-12E49F2BE215}"/>
    <cellStyle name="Millares 220 2 3 2 2" xfId="19107" xr:uid="{C8863FBF-FD5D-4044-A87C-E77D63495983}"/>
    <cellStyle name="Millares 220 2 3 3" xfId="10019" xr:uid="{EF60F8B3-4E40-4A8A-A014-769385D90A59}"/>
    <cellStyle name="Millares 220 2 3 3 2" xfId="22083" xr:uid="{91CEEF82-04B7-4A33-A25F-96F863C4D9DB}"/>
    <cellStyle name="Millares 220 2 3 4" xfId="12994" xr:uid="{81002A51-8607-4217-9DA6-6A71B6286CF9}"/>
    <cellStyle name="Millares 220 2 3 4 2" xfId="25058" xr:uid="{7B84B3EE-AEF1-45BD-8B96-537182454E5A}"/>
    <cellStyle name="Millares 220 2 3 5" xfId="16131" xr:uid="{A86F56CF-7D00-487E-9E87-241235FEE0F9}"/>
    <cellStyle name="Millares 220 2 4" xfId="5294" xr:uid="{139AB7D9-738E-4503-BABD-DEB9F272E514}"/>
    <cellStyle name="Millares 220 2 4 2" xfId="17358" xr:uid="{6C0F07AB-C081-4A75-AACB-C6CD1B6E5DD9}"/>
    <cellStyle name="Millares 220 2 5" xfId="8270" xr:uid="{38F0DDD9-DBA8-4E89-8CBF-F3B56F956BBE}"/>
    <cellStyle name="Millares 220 2 5 2" xfId="20334" xr:uid="{E804C145-908C-433F-AF6F-9D15425CD089}"/>
    <cellStyle name="Millares 220 2 6" xfId="11245" xr:uid="{02464CDD-6700-4E4C-A63A-F1DB0184DA1F}"/>
    <cellStyle name="Millares 220 2 6 2" xfId="23309" xr:uid="{1B67F340-9F2D-4038-B953-004B5DC1BFA6}"/>
    <cellStyle name="Millares 220 2 7" xfId="14382" xr:uid="{99F46C84-8AFD-4C01-9DC6-B73E9E536099}"/>
    <cellStyle name="Millares 220 3" xfId="2027" xr:uid="{4EDDF3B9-F97C-46DC-8872-73130D6F2C53}"/>
    <cellStyle name="Millares 220 3 2" xfId="2902" xr:uid="{D7B8AC77-76A9-489F-8B13-40A1AFFF56E6}"/>
    <cellStyle name="Millares 220 3 2 2" xfId="5878" xr:uid="{2F561EA1-8D2F-4E58-99DE-FF6ABCAEE1E3}"/>
    <cellStyle name="Millares 220 3 2 2 2" xfId="17942" xr:uid="{061CBAD5-8114-4EB0-B85A-5FEAEB2A3B3C}"/>
    <cellStyle name="Millares 220 3 2 3" xfId="8854" xr:uid="{E5ED7563-A1B1-4F1C-B889-0171D709C5F8}"/>
    <cellStyle name="Millares 220 3 2 3 2" xfId="20918" xr:uid="{38CB5166-5B28-4547-9138-120AEABA130F}"/>
    <cellStyle name="Millares 220 3 2 4" xfId="11829" xr:uid="{30B343A2-DF74-42BE-A73E-8EC27EEF76B9}"/>
    <cellStyle name="Millares 220 3 2 4 2" xfId="23893" xr:uid="{6889EEA6-B660-4F46-80D0-380E43DA3211}"/>
    <cellStyle name="Millares 220 3 2 5" xfId="14966" xr:uid="{29829F54-F422-49FC-94BA-3AE4D126245A}"/>
    <cellStyle name="Millares 220 3 3" xfId="3776" xr:uid="{992221AD-8BCC-46DA-AC65-DD2640460DFB}"/>
    <cellStyle name="Millares 220 3 3 2" xfId="6752" xr:uid="{A6957B14-C062-42C1-AB2C-59E59CFEF27A}"/>
    <cellStyle name="Millares 220 3 3 2 2" xfId="18816" xr:uid="{5FD658BC-C3BB-404A-9089-830DEF186541}"/>
    <cellStyle name="Millares 220 3 3 3" xfId="9728" xr:uid="{4CB95871-127C-4EC3-A7DA-6E2ECFA7EE6A}"/>
    <cellStyle name="Millares 220 3 3 3 2" xfId="21792" xr:uid="{1CACF7C6-677A-43E1-97AA-479D90067F14}"/>
    <cellStyle name="Millares 220 3 3 4" xfId="12703" xr:uid="{46047CD5-8959-45DF-957F-5CB8CF082089}"/>
    <cellStyle name="Millares 220 3 3 4 2" xfId="24767" xr:uid="{5FB414FC-51C6-46C2-98FF-04CB23047731}"/>
    <cellStyle name="Millares 220 3 3 5" xfId="15840" xr:uid="{339138C8-6007-4424-B156-73A7AF93ECE9}"/>
    <cellStyle name="Millares 220 3 4" xfId="5003" xr:uid="{561D5DA0-F594-4227-AE60-86AB9CF569DE}"/>
    <cellStyle name="Millares 220 3 4 2" xfId="17067" xr:uid="{D9F37D89-8438-4C1E-9730-41B8B257600B}"/>
    <cellStyle name="Millares 220 3 5" xfId="7979" xr:uid="{86A3823D-62F1-4E09-BCDF-0CA5E7BDFEF4}"/>
    <cellStyle name="Millares 220 3 5 2" xfId="20043" xr:uid="{31CDCFEA-23DA-4C1E-A140-47CE25224FB1}"/>
    <cellStyle name="Millares 220 3 6" xfId="10954" xr:uid="{141B076C-646F-4616-9783-DF425E1C47F0}"/>
    <cellStyle name="Millares 220 3 6 2" xfId="23018" xr:uid="{1BDB6700-264B-4A5D-AE24-1BC2A4ED6D5D}"/>
    <cellStyle name="Millares 220 3 7" xfId="14091" xr:uid="{5C030F27-7906-4F22-B265-0A20666A5717}"/>
    <cellStyle name="Millares 220 4" xfId="2610" xr:uid="{076FC537-7263-490B-8E41-B32D6A70CAA3}"/>
    <cellStyle name="Millares 220 4 2" xfId="5586" xr:uid="{E201E9AB-62B3-4356-960B-0568B6274C0A}"/>
    <cellStyle name="Millares 220 4 2 2" xfId="17650" xr:uid="{7692BB47-EC2E-43C5-A50A-44DBCC0FF1C2}"/>
    <cellStyle name="Millares 220 4 3" xfId="8562" xr:uid="{7EA2D735-FA70-4778-B30B-4D12D8C247B7}"/>
    <cellStyle name="Millares 220 4 3 2" xfId="20626" xr:uid="{548252F2-624F-45E4-97E3-3BD9DC1498B7}"/>
    <cellStyle name="Millares 220 4 4" xfId="11537" xr:uid="{8206CEB7-CF60-4B6E-BF7F-851FFEF3B250}"/>
    <cellStyle name="Millares 220 4 4 2" xfId="23601" xr:uid="{19F0F47E-B685-4D98-8A34-5A9C3F1E8CA7}"/>
    <cellStyle name="Millares 220 4 5" xfId="14674" xr:uid="{CA6BFE57-75B4-4BB6-B3C1-3725F940CE3E}"/>
    <cellStyle name="Millares 220 5" xfId="3484" xr:uid="{A8E2266E-A38B-47C6-A3C0-B471CBA3EC4E}"/>
    <cellStyle name="Millares 220 5 2" xfId="6460" xr:uid="{2C814B0D-9F5A-426F-AA17-FC1C148DCABD}"/>
    <cellStyle name="Millares 220 5 2 2" xfId="18524" xr:uid="{281E41E4-5C60-48FD-BA96-EA9334081142}"/>
    <cellStyle name="Millares 220 5 3" xfId="9436" xr:uid="{9CC771FB-7808-4648-BC3E-DD5D6BF0FBD4}"/>
    <cellStyle name="Millares 220 5 3 2" xfId="21500" xr:uid="{477A2DF5-DF8F-465F-89BB-97D36A20B976}"/>
    <cellStyle name="Millares 220 5 4" xfId="12411" xr:uid="{1CFEAE88-90D9-49A3-B667-2F5E85C77F51}"/>
    <cellStyle name="Millares 220 5 4 2" xfId="24475" xr:uid="{6F73E647-CDF0-47CC-984F-1560A7E3F456}"/>
    <cellStyle name="Millares 220 5 5" xfId="15548" xr:uid="{E40ACCB7-3B11-46D7-BD3B-338674E1280F}"/>
    <cellStyle name="Millares 220 6" xfId="4711" xr:uid="{6C21E7D0-5CB8-420C-BEE2-8BD8455A127A}"/>
    <cellStyle name="Millares 220 6 2" xfId="16775" xr:uid="{FA369B0F-6446-4E35-8773-D7D9E603BBDB}"/>
    <cellStyle name="Millares 220 7" xfId="7687" xr:uid="{91D8ECA0-34E7-4A27-9D88-65FAFA3999E3}"/>
    <cellStyle name="Millares 220 7 2" xfId="19751" xr:uid="{25A03E2A-7AE4-431B-B7BA-7F9BCA084C9E}"/>
    <cellStyle name="Millares 220 8" xfId="10662" xr:uid="{C0EE385D-B75E-4391-89AD-A6736877431C}"/>
    <cellStyle name="Millares 220 8 2" xfId="22726" xr:uid="{2498E125-D876-45CC-AE49-EE3E68E6B239}"/>
    <cellStyle name="Millares 220 9" xfId="13799" xr:uid="{D9A507B1-7D4F-41BB-8AAF-1A2EC1EF1AEC}"/>
    <cellStyle name="Millares 221" xfId="1718" xr:uid="{77A46312-02D1-42C0-BD96-653090A40C78}"/>
    <cellStyle name="Millares 221 2" xfId="2319" xr:uid="{4250C7C5-65A3-4792-A088-97EF0476DA39}"/>
    <cellStyle name="Millares 221 2 2" xfId="3194" xr:uid="{3B34EC27-F0DC-4C26-A743-5F8DFC767BED}"/>
    <cellStyle name="Millares 221 2 2 2" xfId="6170" xr:uid="{2876BE38-5A92-4F57-8669-224262CB434F}"/>
    <cellStyle name="Millares 221 2 2 2 2" xfId="18234" xr:uid="{98042463-FEF1-456F-8B9A-DD17D0DC9B56}"/>
    <cellStyle name="Millares 221 2 2 3" xfId="9146" xr:uid="{BD832332-5D30-4315-B9DF-2449A294BA5E}"/>
    <cellStyle name="Millares 221 2 2 3 2" xfId="21210" xr:uid="{D588CDFF-B354-47F5-9A54-3ECF1CDE0BD5}"/>
    <cellStyle name="Millares 221 2 2 4" xfId="12121" xr:uid="{87D6A684-0F98-46BD-B057-E2199D1219C8}"/>
    <cellStyle name="Millares 221 2 2 4 2" xfId="24185" xr:uid="{89380179-4BF1-48E1-9B2F-97433BD6098C}"/>
    <cellStyle name="Millares 221 2 2 5" xfId="15258" xr:uid="{7A790E3A-17D4-4D9F-B6B8-F139198F2FE0}"/>
    <cellStyle name="Millares 221 2 3" xfId="4068" xr:uid="{105C1B71-B06C-4300-84A9-676C981E7DA7}"/>
    <cellStyle name="Millares 221 2 3 2" xfId="7044" xr:uid="{AAA04D91-AC2A-41D9-9389-DF47ED118F85}"/>
    <cellStyle name="Millares 221 2 3 2 2" xfId="19108" xr:uid="{E1C65216-34C4-4ACA-ACB4-749C55C7B346}"/>
    <cellStyle name="Millares 221 2 3 3" xfId="10020" xr:uid="{EC73836C-B801-4CD4-8960-0D00105A8CB2}"/>
    <cellStyle name="Millares 221 2 3 3 2" xfId="22084" xr:uid="{D8FB0215-1BDA-4ED7-8E55-8B7FBD48B107}"/>
    <cellStyle name="Millares 221 2 3 4" xfId="12995" xr:uid="{7844C13D-5775-4BB0-8FC3-CCE5586E78F3}"/>
    <cellStyle name="Millares 221 2 3 4 2" xfId="25059" xr:uid="{43EAFECD-01D4-44F5-8F64-48A075C01606}"/>
    <cellStyle name="Millares 221 2 3 5" xfId="16132" xr:uid="{BBB8AFA1-36A4-4A00-A2A0-76E3ABE872F9}"/>
    <cellStyle name="Millares 221 2 4" xfId="5295" xr:uid="{712A26EB-B1ED-4AFA-90D6-F5E1F9F551E0}"/>
    <cellStyle name="Millares 221 2 4 2" xfId="17359" xr:uid="{ADF36029-C30E-4699-A04D-01A7AC6DD535}"/>
    <cellStyle name="Millares 221 2 5" xfId="8271" xr:uid="{FF1D4A68-EEA5-4909-AD76-933BD7862926}"/>
    <cellStyle name="Millares 221 2 5 2" xfId="20335" xr:uid="{7B542F8F-28D7-4234-AAF6-2CD701CEFD32}"/>
    <cellStyle name="Millares 221 2 6" xfId="11246" xr:uid="{C1E9936F-053B-4AFF-930D-01A7D9EAB8F4}"/>
    <cellStyle name="Millares 221 2 6 2" xfId="23310" xr:uid="{6C86D043-9ED7-47A5-9659-ABF414D35A10}"/>
    <cellStyle name="Millares 221 2 7" xfId="14383" xr:uid="{736DBD26-6ECC-4A71-B047-055897809668}"/>
    <cellStyle name="Millares 221 3" xfId="2028" xr:uid="{F35C63AA-B4E8-4BD1-8B8D-DCDEDD6A020D}"/>
    <cellStyle name="Millares 221 3 2" xfId="2903" xr:uid="{9259E6AD-6A71-41AA-8F40-F2111C9FA0D0}"/>
    <cellStyle name="Millares 221 3 2 2" xfId="5879" xr:uid="{04C87479-6235-4985-8349-C8246BCF0E8B}"/>
    <cellStyle name="Millares 221 3 2 2 2" xfId="17943" xr:uid="{599977E8-3C0F-48AC-8573-AE66D1815A02}"/>
    <cellStyle name="Millares 221 3 2 3" xfId="8855" xr:uid="{EDB81145-0353-4D9F-8556-99202BDB093B}"/>
    <cellStyle name="Millares 221 3 2 3 2" xfId="20919" xr:uid="{51C2DC3F-28BB-4F22-AE2F-80BCDC6EF310}"/>
    <cellStyle name="Millares 221 3 2 4" xfId="11830" xr:uid="{BDA83308-A3A4-46A6-9059-61B52A692848}"/>
    <cellStyle name="Millares 221 3 2 4 2" xfId="23894" xr:uid="{DDB6A005-4F38-4C11-967E-4F67CCB08B55}"/>
    <cellStyle name="Millares 221 3 2 5" xfId="14967" xr:uid="{D4B030D0-E355-4AD0-8B13-34202E78A1B5}"/>
    <cellStyle name="Millares 221 3 3" xfId="3777" xr:uid="{2265A855-8EAD-414D-B693-8DB4E9300B47}"/>
    <cellStyle name="Millares 221 3 3 2" xfId="6753" xr:uid="{9FF240B6-3345-4285-A4CF-5491AC52EF73}"/>
    <cellStyle name="Millares 221 3 3 2 2" xfId="18817" xr:uid="{4A97C8C7-2D42-4122-BFE5-CDCCAAF21931}"/>
    <cellStyle name="Millares 221 3 3 3" xfId="9729" xr:uid="{2B30439F-A227-4D75-B52C-D12C82F624B4}"/>
    <cellStyle name="Millares 221 3 3 3 2" xfId="21793" xr:uid="{76778DAA-6D48-4DDA-B671-64B6F3B5F054}"/>
    <cellStyle name="Millares 221 3 3 4" xfId="12704" xr:uid="{1C2E2448-CED0-4647-ACE7-1A3F489FAD1D}"/>
    <cellStyle name="Millares 221 3 3 4 2" xfId="24768" xr:uid="{4DD4C9CC-EF81-4D28-8E55-2EA48B123E91}"/>
    <cellStyle name="Millares 221 3 3 5" xfId="15841" xr:uid="{50C83EB1-19C6-4B23-8F21-21ED88E1F310}"/>
    <cellStyle name="Millares 221 3 4" xfId="5004" xr:uid="{3907E11F-D920-4914-A2F1-C5C882581917}"/>
    <cellStyle name="Millares 221 3 4 2" xfId="17068" xr:uid="{F3987C69-FEC3-4234-983B-CBAF4B28E0D4}"/>
    <cellStyle name="Millares 221 3 5" xfId="7980" xr:uid="{AFF0A52C-2FDD-45FB-85A2-FF71903AD05D}"/>
    <cellStyle name="Millares 221 3 5 2" xfId="20044" xr:uid="{2DC45C30-3F98-48B3-8860-1DD64DA67F8E}"/>
    <cellStyle name="Millares 221 3 6" xfId="10955" xr:uid="{D261B391-EFAC-4F1E-B44B-A0ACC17F38F1}"/>
    <cellStyle name="Millares 221 3 6 2" xfId="23019" xr:uid="{4ABD1F2A-98BD-4509-939F-0C58417B443D}"/>
    <cellStyle name="Millares 221 3 7" xfId="14092" xr:uid="{EEE07300-7E01-4CE9-BB85-2C0855709D95}"/>
    <cellStyle name="Millares 221 4" xfId="2611" xr:uid="{92834CFC-BF55-4778-9C93-01F9BD7A6E4A}"/>
    <cellStyle name="Millares 221 4 2" xfId="5587" xr:uid="{BD8F7309-A78A-4EAD-B176-B7A8D2955F15}"/>
    <cellStyle name="Millares 221 4 2 2" xfId="17651" xr:uid="{DA2FE1FD-5803-4B6B-BE71-3F83067DCB3A}"/>
    <cellStyle name="Millares 221 4 3" xfId="8563" xr:uid="{9B82FAA1-7ED0-4DC7-99EE-20494830CB32}"/>
    <cellStyle name="Millares 221 4 3 2" xfId="20627" xr:uid="{07C03025-4A78-44DF-AE41-7BE3A88D4C81}"/>
    <cellStyle name="Millares 221 4 4" xfId="11538" xr:uid="{18E3CC1E-3970-4E8E-A4A1-9BDD7D3BEAA3}"/>
    <cellStyle name="Millares 221 4 4 2" xfId="23602" xr:uid="{614C71A6-D1CC-4652-AF3B-BBF47F51A034}"/>
    <cellStyle name="Millares 221 4 5" xfId="14675" xr:uid="{39C2C343-DCB4-4A53-A7E1-77BE502704FA}"/>
    <cellStyle name="Millares 221 5" xfId="3485" xr:uid="{ADF98A73-C4CB-4840-A501-66432D607F4A}"/>
    <cellStyle name="Millares 221 5 2" xfId="6461" xr:uid="{7ADBE6D8-B61A-4D54-A395-D060EBEF6368}"/>
    <cellStyle name="Millares 221 5 2 2" xfId="18525" xr:uid="{54CDAB00-B34C-4FCF-8B6D-DEA4002B378D}"/>
    <cellStyle name="Millares 221 5 3" xfId="9437" xr:uid="{89ED6D29-376E-458B-98B8-2A30B65F424F}"/>
    <cellStyle name="Millares 221 5 3 2" xfId="21501" xr:uid="{6C17B0A0-BA46-41C9-AD7D-54CCF65F20FC}"/>
    <cellStyle name="Millares 221 5 4" xfId="12412" xr:uid="{EEA96573-54D3-4AE9-8B81-328C483C7D70}"/>
    <cellStyle name="Millares 221 5 4 2" xfId="24476" xr:uid="{DA0E5900-D84B-4F79-A024-1BE2186EB808}"/>
    <cellStyle name="Millares 221 5 5" xfId="15549" xr:uid="{84BA41CD-EFF8-4E4F-A371-C4582AEC5496}"/>
    <cellStyle name="Millares 221 6" xfId="4712" xr:uid="{5A25DE93-A6C9-4C38-9785-110A592E958C}"/>
    <cellStyle name="Millares 221 6 2" xfId="16776" xr:uid="{E21CA8FD-4C0B-4F21-9195-7EC693552683}"/>
    <cellStyle name="Millares 221 7" xfId="7688" xr:uid="{EC3B5F1C-6746-4920-A3A0-D7BD3C940176}"/>
    <cellStyle name="Millares 221 7 2" xfId="19752" xr:uid="{55668B73-E823-4FD4-AD33-AE42680112BC}"/>
    <cellStyle name="Millares 221 8" xfId="10663" xr:uid="{6500E516-36D4-4749-BC0B-F831CC44CDC9}"/>
    <cellStyle name="Millares 221 8 2" xfId="22727" xr:uid="{B8A376DC-0F50-40CD-9F1F-8B4162F42E9E}"/>
    <cellStyle name="Millares 221 9" xfId="13800" xr:uid="{B7F8D10A-8F9E-4657-AC24-62B818E79D84}"/>
    <cellStyle name="Millares 222" xfId="1719" xr:uid="{E09EF9C8-46D1-4E1B-8099-6DFD87A48BC9}"/>
    <cellStyle name="Millares 222 2" xfId="2320" xr:uid="{FB6E5E20-6F7B-4D0D-B96E-A5F0AE6B7AFC}"/>
    <cellStyle name="Millares 222 2 2" xfId="3195" xr:uid="{03985AB7-D276-49C9-AD02-446A81D7997F}"/>
    <cellStyle name="Millares 222 2 2 2" xfId="6171" xr:uid="{9D56F7BE-969C-42C6-B206-EA8A7DAEBF9F}"/>
    <cellStyle name="Millares 222 2 2 2 2" xfId="18235" xr:uid="{6BCC4D0C-DD01-423C-941D-85EB08D73DD0}"/>
    <cellStyle name="Millares 222 2 2 3" xfId="9147" xr:uid="{5B694963-AADA-4678-822E-D400AC02AB80}"/>
    <cellStyle name="Millares 222 2 2 3 2" xfId="21211" xr:uid="{7489472E-524F-45F7-B166-56AE23304CF8}"/>
    <cellStyle name="Millares 222 2 2 4" xfId="12122" xr:uid="{7DD5EDDE-6BBB-4086-8AEF-E2CC2371E43B}"/>
    <cellStyle name="Millares 222 2 2 4 2" xfId="24186" xr:uid="{CBB342BA-D7D7-413A-9F53-98B53C3F764E}"/>
    <cellStyle name="Millares 222 2 2 5" xfId="15259" xr:uid="{F131DD37-4070-439C-82AB-96CB82256658}"/>
    <cellStyle name="Millares 222 2 3" xfId="4069" xr:uid="{E5D0E5DF-D63F-458F-9EAD-3B1D45620C14}"/>
    <cellStyle name="Millares 222 2 3 2" xfId="7045" xr:uid="{060E99B6-AE87-4544-B80C-702CF3DC060F}"/>
    <cellStyle name="Millares 222 2 3 2 2" xfId="19109" xr:uid="{756E6120-817A-4156-84C6-B6446BF8F360}"/>
    <cellStyle name="Millares 222 2 3 3" xfId="10021" xr:uid="{7049471E-9CCB-4B9A-8DB5-445BB29BFADD}"/>
    <cellStyle name="Millares 222 2 3 3 2" xfId="22085" xr:uid="{606B6C6F-46EF-4E22-BBAA-B6BB5593D19F}"/>
    <cellStyle name="Millares 222 2 3 4" xfId="12996" xr:uid="{2B4855EF-8C3F-4614-AEAB-7864D9BA432E}"/>
    <cellStyle name="Millares 222 2 3 4 2" xfId="25060" xr:uid="{54332F45-F29E-477C-B322-1B0124A8CDEE}"/>
    <cellStyle name="Millares 222 2 3 5" xfId="16133" xr:uid="{0E1F8004-A4C3-404B-812B-14B9F0A6E2D4}"/>
    <cellStyle name="Millares 222 2 4" xfId="5296" xr:uid="{3DE7D818-4D66-4799-B6DB-0D1FD5CD10EA}"/>
    <cellStyle name="Millares 222 2 4 2" xfId="17360" xr:uid="{8C40114D-67F7-4B8D-8E8D-8D54EA1B2CB5}"/>
    <cellStyle name="Millares 222 2 5" xfId="8272" xr:uid="{47BC4C08-04D3-4E4D-B1A9-3854A78473F1}"/>
    <cellStyle name="Millares 222 2 5 2" xfId="20336" xr:uid="{68EF0233-4E30-4EB6-979B-41E08D0B0CF9}"/>
    <cellStyle name="Millares 222 2 6" xfId="11247" xr:uid="{DCE897C3-1713-497B-8A56-D704B54B7417}"/>
    <cellStyle name="Millares 222 2 6 2" xfId="23311" xr:uid="{3EF78D8E-3B80-4A95-8BE1-04EC37FB1E12}"/>
    <cellStyle name="Millares 222 2 7" xfId="14384" xr:uid="{C788EE7A-2AF0-4C38-BC51-8E5759A88B02}"/>
    <cellStyle name="Millares 222 3" xfId="2029" xr:uid="{18E84492-9E9E-4633-A7FE-0990DDFBCE8F}"/>
    <cellStyle name="Millares 222 3 2" xfId="2904" xr:uid="{469834DB-F439-474B-A8F4-1F31E70CA6C3}"/>
    <cellStyle name="Millares 222 3 2 2" xfId="5880" xr:uid="{F94CC742-436E-4313-BD9D-64DA3A121922}"/>
    <cellStyle name="Millares 222 3 2 2 2" xfId="17944" xr:uid="{B1C76422-F255-4E48-841B-08474404B479}"/>
    <cellStyle name="Millares 222 3 2 3" xfId="8856" xr:uid="{CEC8D772-4D55-4F86-A3CC-C4B0AEAAA93A}"/>
    <cellStyle name="Millares 222 3 2 3 2" xfId="20920" xr:uid="{CBC81F26-B083-4B23-B4D8-89EEDDB2E22F}"/>
    <cellStyle name="Millares 222 3 2 4" xfId="11831" xr:uid="{FD1ED48C-AFD6-4B38-A6BA-7E7E187B5AB9}"/>
    <cellStyle name="Millares 222 3 2 4 2" xfId="23895" xr:uid="{A7484A84-3EC2-435E-B8DF-5C091D7097C5}"/>
    <cellStyle name="Millares 222 3 2 5" xfId="14968" xr:uid="{35577354-25CB-45F2-BC2A-3E852F5E147B}"/>
    <cellStyle name="Millares 222 3 3" xfId="3778" xr:uid="{7D964D3A-6ADF-400A-BBBA-359D11D30C1A}"/>
    <cellStyle name="Millares 222 3 3 2" xfId="6754" xr:uid="{4B058CFA-B9F9-4EA7-89BF-3DA246079B76}"/>
    <cellStyle name="Millares 222 3 3 2 2" xfId="18818" xr:uid="{E6FF07A7-8363-44B3-BB40-5FC0553194A2}"/>
    <cellStyle name="Millares 222 3 3 3" xfId="9730" xr:uid="{C35AE927-AF36-4C41-904B-F9DF63D3A035}"/>
    <cellStyle name="Millares 222 3 3 3 2" xfId="21794" xr:uid="{E24A2B3C-0839-4A85-9034-EA1FFD7602B2}"/>
    <cellStyle name="Millares 222 3 3 4" xfId="12705" xr:uid="{2B17971F-A395-41B0-93B0-6AD0DBB56AA5}"/>
    <cellStyle name="Millares 222 3 3 4 2" xfId="24769" xr:uid="{7041A7E4-0BAF-446A-BA0B-55D2CEC05DF0}"/>
    <cellStyle name="Millares 222 3 3 5" xfId="15842" xr:uid="{3C808B3A-B8E3-4B90-A262-35AE7C38C4FD}"/>
    <cellStyle name="Millares 222 3 4" xfId="5005" xr:uid="{B9015012-876B-481E-B421-9976E1823A89}"/>
    <cellStyle name="Millares 222 3 4 2" xfId="17069" xr:uid="{87F6C65E-1980-40A1-993F-49C81914D173}"/>
    <cellStyle name="Millares 222 3 5" xfId="7981" xr:uid="{1EE3D371-304F-4360-9520-EBAAE0805123}"/>
    <cellStyle name="Millares 222 3 5 2" xfId="20045" xr:uid="{DB463952-9CDE-41E0-B9BE-D2E645F0BDFC}"/>
    <cellStyle name="Millares 222 3 6" xfId="10956" xr:uid="{091D63D7-F805-4130-BB08-B66AA3517C54}"/>
    <cellStyle name="Millares 222 3 6 2" xfId="23020" xr:uid="{72FE11E0-80F5-4BE3-9783-8AB084A23693}"/>
    <cellStyle name="Millares 222 3 7" xfId="14093" xr:uid="{82ECF027-35F4-4C65-B718-52CB5CBA8089}"/>
    <cellStyle name="Millares 222 4" xfId="2612" xr:uid="{E459E6D9-2F61-4B0F-B085-8387CA84227B}"/>
    <cellStyle name="Millares 222 4 2" xfId="5588" xr:uid="{67CC5959-59EE-4858-895B-BB1786D7ABE6}"/>
    <cellStyle name="Millares 222 4 2 2" xfId="17652" xr:uid="{CB1748F3-DF69-4210-A022-01E97350DDCE}"/>
    <cellStyle name="Millares 222 4 3" xfId="8564" xr:uid="{8A259BD8-A907-4FDE-B7F9-5AB05FACEB54}"/>
    <cellStyle name="Millares 222 4 3 2" xfId="20628" xr:uid="{537BCA4D-D4DF-4A0B-93BF-6746029BF50D}"/>
    <cellStyle name="Millares 222 4 4" xfId="11539" xr:uid="{CE6FD604-0626-4D12-A311-85CD1C417276}"/>
    <cellStyle name="Millares 222 4 4 2" xfId="23603" xr:uid="{7F0CC958-D1EF-4E6F-8566-4510C00D536A}"/>
    <cellStyle name="Millares 222 4 5" xfId="14676" xr:uid="{AD0234EE-40FC-4849-88DD-749DA8E82380}"/>
    <cellStyle name="Millares 222 5" xfId="3486" xr:uid="{5ADF7310-5456-41BE-88EE-0FF6CA0C5F9A}"/>
    <cellStyle name="Millares 222 5 2" xfId="6462" xr:uid="{1652A385-D18C-4893-9FA3-823675242EAE}"/>
    <cellStyle name="Millares 222 5 2 2" xfId="18526" xr:uid="{BBD2C414-5753-422B-91A4-E12297188286}"/>
    <cellStyle name="Millares 222 5 3" xfId="9438" xr:uid="{E893FD04-2467-49F5-ABB8-C3E8818ACC3E}"/>
    <cellStyle name="Millares 222 5 3 2" xfId="21502" xr:uid="{E23704DB-696C-4F19-8E7D-DF3905FD598D}"/>
    <cellStyle name="Millares 222 5 4" xfId="12413" xr:uid="{EAAB78A8-7FC7-4F9D-B695-1775CB0EDDDF}"/>
    <cellStyle name="Millares 222 5 4 2" xfId="24477" xr:uid="{BB22F511-FDAA-4DD5-AAF7-F88D3A0A23A9}"/>
    <cellStyle name="Millares 222 5 5" xfId="15550" xr:uid="{BC15EBE7-BB5A-469A-8F5D-6F64580F956C}"/>
    <cellStyle name="Millares 222 6" xfId="4713" xr:uid="{7E8A1F26-911E-4B5F-B8D2-9F8E7199C5F2}"/>
    <cellStyle name="Millares 222 6 2" xfId="16777" xr:uid="{26B01AFC-DA2A-478A-BADA-EDCF69816FEC}"/>
    <cellStyle name="Millares 222 7" xfId="7689" xr:uid="{EA3FE1D3-B8A7-4A5C-8C6D-3D246B25FD93}"/>
    <cellStyle name="Millares 222 7 2" xfId="19753" xr:uid="{1F49B613-20ED-470F-93E9-DD53F6CA1309}"/>
    <cellStyle name="Millares 222 8" xfId="10664" xr:uid="{5861C889-7027-47C4-B753-205C6BE8DE99}"/>
    <cellStyle name="Millares 222 8 2" xfId="22728" xr:uid="{5BF80720-BF70-493A-A745-23F86318435E}"/>
    <cellStyle name="Millares 222 9" xfId="13801" xr:uid="{233C1BED-D596-4430-A015-4ABEE74F6AFE}"/>
    <cellStyle name="Millares 223" xfId="1720" xr:uid="{D0AFD071-4623-4567-9912-69057CAF16CD}"/>
    <cellStyle name="Millares 223 2" xfId="2321" xr:uid="{C2CA4B81-86BC-4436-96CF-3C7F5534D789}"/>
    <cellStyle name="Millares 223 2 2" xfId="3196" xr:uid="{4291AECB-603D-4508-BFEA-669CDE9B2E68}"/>
    <cellStyle name="Millares 223 2 2 2" xfId="6172" xr:uid="{CDA178A3-9DE0-445F-BF97-BA388A758664}"/>
    <cellStyle name="Millares 223 2 2 2 2" xfId="18236" xr:uid="{CB29699E-5CCD-4A45-A4FB-F52FF63A959F}"/>
    <cellStyle name="Millares 223 2 2 3" xfId="9148" xr:uid="{10550E6A-96B6-4974-B7B6-D2E35C9B323A}"/>
    <cellStyle name="Millares 223 2 2 3 2" xfId="21212" xr:uid="{C6DDAE9E-EB71-45DC-8229-12060DB0A4ED}"/>
    <cellStyle name="Millares 223 2 2 4" xfId="12123" xr:uid="{84339E0D-4056-47BA-A81A-7FFF2A565FA3}"/>
    <cellStyle name="Millares 223 2 2 4 2" xfId="24187" xr:uid="{378AC0F4-5C1C-44E8-9109-0529849E1BD0}"/>
    <cellStyle name="Millares 223 2 2 5" xfId="15260" xr:uid="{530CCD69-D00B-4A49-9301-373385E11F6B}"/>
    <cellStyle name="Millares 223 2 3" xfId="4070" xr:uid="{7821B490-DE0D-4E14-99A2-4FBCCF1C4AB5}"/>
    <cellStyle name="Millares 223 2 3 2" xfId="7046" xr:uid="{268F6D26-62AA-4FDB-8154-5270CA2CD78D}"/>
    <cellStyle name="Millares 223 2 3 2 2" xfId="19110" xr:uid="{690501E5-F4A3-4AC8-912D-37BCC788334F}"/>
    <cellStyle name="Millares 223 2 3 3" xfId="10022" xr:uid="{E7FB354E-888F-4212-93FD-265D54ABA61B}"/>
    <cellStyle name="Millares 223 2 3 3 2" xfId="22086" xr:uid="{63862D6E-20F6-4268-A9A7-1A2E62D75A9A}"/>
    <cellStyle name="Millares 223 2 3 4" xfId="12997" xr:uid="{9536626A-999C-4C75-9B07-8B2496124AB8}"/>
    <cellStyle name="Millares 223 2 3 4 2" xfId="25061" xr:uid="{D67C107B-FC74-4F71-AEA7-95B3BEBD075F}"/>
    <cellStyle name="Millares 223 2 3 5" xfId="16134" xr:uid="{CD1CF944-F957-40AD-A104-C31AD9BDEBDE}"/>
    <cellStyle name="Millares 223 2 4" xfId="5297" xr:uid="{292227BD-00ED-4ADD-A23A-D1368F6B5273}"/>
    <cellStyle name="Millares 223 2 4 2" xfId="17361" xr:uid="{F95B5784-B7F0-42D1-A691-5C84B0E60232}"/>
    <cellStyle name="Millares 223 2 5" xfId="8273" xr:uid="{A9D2C8DF-CE2F-442C-A9A1-BA966BA04B74}"/>
    <cellStyle name="Millares 223 2 5 2" xfId="20337" xr:uid="{35489144-5B82-4023-8B9B-2A50B433C174}"/>
    <cellStyle name="Millares 223 2 6" xfId="11248" xr:uid="{C8024EB8-A449-442C-AC43-F46E0037D315}"/>
    <cellStyle name="Millares 223 2 6 2" xfId="23312" xr:uid="{4F92A4A9-A478-4BF8-BCC3-863885D6F97C}"/>
    <cellStyle name="Millares 223 2 7" xfId="14385" xr:uid="{CE172999-302B-4D52-A652-A664DED16FAA}"/>
    <cellStyle name="Millares 223 3" xfId="2030" xr:uid="{BA62CE17-780A-42D5-8716-4DFD81349F5A}"/>
    <cellStyle name="Millares 223 3 2" xfId="2905" xr:uid="{5FC85AE4-0489-4B8E-86F2-3446786D9D79}"/>
    <cellStyle name="Millares 223 3 2 2" xfId="5881" xr:uid="{65BA4BC6-18E8-400F-BAA9-E6D0E0C9C1ED}"/>
    <cellStyle name="Millares 223 3 2 2 2" xfId="17945" xr:uid="{236F450F-DAFD-4FE6-8477-5E9568B330E8}"/>
    <cellStyle name="Millares 223 3 2 3" xfId="8857" xr:uid="{ACD09FCA-D079-49D1-9E3A-0A9A3B922645}"/>
    <cellStyle name="Millares 223 3 2 3 2" xfId="20921" xr:uid="{08BE84EC-2A85-4243-B77D-667552F5F81D}"/>
    <cellStyle name="Millares 223 3 2 4" xfId="11832" xr:uid="{C1449587-09D3-492B-9019-046C2EE341CE}"/>
    <cellStyle name="Millares 223 3 2 4 2" xfId="23896" xr:uid="{85408FBE-DB4B-4BF4-B13E-63F0D0318DE2}"/>
    <cellStyle name="Millares 223 3 2 5" xfId="14969" xr:uid="{4B81D313-5272-461C-9DA4-EDFC8849434A}"/>
    <cellStyle name="Millares 223 3 3" xfId="3779" xr:uid="{865D8AB3-BE6A-49BB-AD9D-7A62E7BF6D0E}"/>
    <cellStyle name="Millares 223 3 3 2" xfId="6755" xr:uid="{9B2CF5E4-8D52-4824-947C-B9FB9238FBDA}"/>
    <cellStyle name="Millares 223 3 3 2 2" xfId="18819" xr:uid="{B10830FC-55E3-4792-A781-5D604195BFCC}"/>
    <cellStyle name="Millares 223 3 3 3" xfId="9731" xr:uid="{4E4AD533-0302-4684-9E77-AB9BD44E36A0}"/>
    <cellStyle name="Millares 223 3 3 3 2" xfId="21795" xr:uid="{8648C578-E835-4CAC-8521-133A1B02F927}"/>
    <cellStyle name="Millares 223 3 3 4" xfId="12706" xr:uid="{76231D07-C961-4508-802D-8C2B4F39C9BC}"/>
    <cellStyle name="Millares 223 3 3 4 2" xfId="24770" xr:uid="{E3B25218-7C2B-4B3D-8E68-1E3BD651A056}"/>
    <cellStyle name="Millares 223 3 3 5" xfId="15843" xr:uid="{ED063DE2-5382-482C-ABC2-624A75A4AEF3}"/>
    <cellStyle name="Millares 223 3 4" xfId="5006" xr:uid="{346A1709-5D48-48DB-A136-4BB2D8C60DFE}"/>
    <cellStyle name="Millares 223 3 4 2" xfId="17070" xr:uid="{23CDDC1D-4DB0-4350-892C-D223F6AC7F97}"/>
    <cellStyle name="Millares 223 3 5" xfId="7982" xr:uid="{97B7A7B9-30FC-453A-A2D2-AEAE3C095688}"/>
    <cellStyle name="Millares 223 3 5 2" xfId="20046" xr:uid="{468EE224-406C-4225-891B-82D99F8F595D}"/>
    <cellStyle name="Millares 223 3 6" xfId="10957" xr:uid="{069A6FAA-9D72-410B-B6DD-E31865CAF53F}"/>
    <cellStyle name="Millares 223 3 6 2" xfId="23021" xr:uid="{5A43BCC6-1344-4657-8FF1-9383EF7F3674}"/>
    <cellStyle name="Millares 223 3 7" xfId="14094" xr:uid="{A580F8A5-EA72-43B9-9DAF-2CC6AB529331}"/>
    <cellStyle name="Millares 223 4" xfId="2613" xr:uid="{13D2B51E-A7B6-4555-9E57-62B014B34527}"/>
    <cellStyle name="Millares 223 4 2" xfId="5589" xr:uid="{A1F79DCC-EDA9-475F-BFAA-22CFE9B37AF4}"/>
    <cellStyle name="Millares 223 4 2 2" xfId="17653" xr:uid="{AB0DB29A-C6E5-4DDF-B6B9-DE93DF3B4F28}"/>
    <cellStyle name="Millares 223 4 3" xfId="8565" xr:uid="{9EEF11AA-52C7-4097-9AF0-051B1F202CF6}"/>
    <cellStyle name="Millares 223 4 3 2" xfId="20629" xr:uid="{66B9DE65-C86A-4FE3-A578-8E3149836ECE}"/>
    <cellStyle name="Millares 223 4 4" xfId="11540" xr:uid="{72FF9CC3-EA90-4843-99EE-DD9E721F1158}"/>
    <cellStyle name="Millares 223 4 4 2" xfId="23604" xr:uid="{D6A304C7-49FC-4B46-814C-766538241CBA}"/>
    <cellStyle name="Millares 223 4 5" xfId="14677" xr:uid="{268E33F1-2886-43DB-844A-C42F0F5022E6}"/>
    <cellStyle name="Millares 223 5" xfId="3487" xr:uid="{D1E63F6B-A816-4BD7-A06B-6DE0C17F6429}"/>
    <cellStyle name="Millares 223 5 2" xfId="6463" xr:uid="{35D96188-E9A7-417C-A151-92A73648496E}"/>
    <cellStyle name="Millares 223 5 2 2" xfId="18527" xr:uid="{576CF437-FDF9-4B18-AD93-3857529E11F5}"/>
    <cellStyle name="Millares 223 5 3" xfId="9439" xr:uid="{D91451C9-FBCF-406B-AD89-037847DCDA50}"/>
    <cellStyle name="Millares 223 5 3 2" xfId="21503" xr:uid="{A276352A-CE35-4054-8626-BFC64A50E65F}"/>
    <cellStyle name="Millares 223 5 4" xfId="12414" xr:uid="{5DD734E4-2A52-4650-865A-CF3A4FFFA733}"/>
    <cellStyle name="Millares 223 5 4 2" xfId="24478" xr:uid="{682E3CB3-BE37-474E-8ECE-A890A324C8C8}"/>
    <cellStyle name="Millares 223 5 5" xfId="15551" xr:uid="{23E29779-1CB3-4B1A-B2CD-A9F4E3D890B5}"/>
    <cellStyle name="Millares 223 6" xfId="4714" xr:uid="{43FE9449-AC43-4911-A79B-FE842590E659}"/>
    <cellStyle name="Millares 223 6 2" xfId="16778" xr:uid="{2B18923F-A3C5-40A9-AB5C-86424D9F6615}"/>
    <cellStyle name="Millares 223 7" xfId="7690" xr:uid="{D759B88E-7A5E-411A-AF0C-41478DC20797}"/>
    <cellStyle name="Millares 223 7 2" xfId="19754" xr:uid="{352441D3-6771-44F0-84B7-F9407D41A2E9}"/>
    <cellStyle name="Millares 223 8" xfId="10665" xr:uid="{06DF8E9A-CBE5-461F-B4DA-DDF6CB7E95D7}"/>
    <cellStyle name="Millares 223 8 2" xfId="22729" xr:uid="{6E8C60CD-B9AD-41EF-8F09-9C9F8928E330}"/>
    <cellStyle name="Millares 223 9" xfId="13802" xr:uid="{FA71B799-F382-471C-835F-D845CE16D026}"/>
    <cellStyle name="Millares 224" xfId="1721" xr:uid="{A76BBACA-3614-4CA3-BF54-751F18B58BAB}"/>
    <cellStyle name="Millares 224 2" xfId="2322" xr:uid="{35D5671A-F7D4-45D3-9284-B27E3304CC98}"/>
    <cellStyle name="Millares 224 2 2" xfId="3197" xr:uid="{B800BCB8-13C0-48C5-9E7E-B4D0A6B1133E}"/>
    <cellStyle name="Millares 224 2 2 2" xfId="6173" xr:uid="{356A15F6-A215-4108-9BF9-0573632A4D25}"/>
    <cellStyle name="Millares 224 2 2 2 2" xfId="18237" xr:uid="{676DB580-E494-4EAC-AFE5-02FB7F5E5178}"/>
    <cellStyle name="Millares 224 2 2 3" xfId="9149" xr:uid="{9834B939-85C9-476A-86E0-9E0FDBEAB5FC}"/>
    <cellStyle name="Millares 224 2 2 3 2" xfId="21213" xr:uid="{B5E7E920-5BE6-40D1-B8F0-F7B30E8A8FEA}"/>
    <cellStyle name="Millares 224 2 2 4" xfId="12124" xr:uid="{403D1750-1201-45EB-9785-67D3DADCD04B}"/>
    <cellStyle name="Millares 224 2 2 4 2" xfId="24188" xr:uid="{D9BB408D-81FF-4DFA-97B4-7A81CB0E6927}"/>
    <cellStyle name="Millares 224 2 2 5" xfId="15261" xr:uid="{950DE070-F738-4DD2-9671-856FC76F4551}"/>
    <cellStyle name="Millares 224 2 3" xfId="4071" xr:uid="{9B73360B-A68D-4443-ADB4-B9E142A8F086}"/>
    <cellStyle name="Millares 224 2 3 2" xfId="7047" xr:uid="{DA6D8F4D-46EF-43B0-B9D3-05F5BC2C4083}"/>
    <cellStyle name="Millares 224 2 3 2 2" xfId="19111" xr:uid="{B5D144AC-8A0F-413E-9B53-4CEBB193674F}"/>
    <cellStyle name="Millares 224 2 3 3" xfId="10023" xr:uid="{6A253A25-4C2E-4C5B-A750-58C4CD2EF949}"/>
    <cellStyle name="Millares 224 2 3 3 2" xfId="22087" xr:uid="{2371D7B7-D905-4B85-A456-5D2AFAEF709E}"/>
    <cellStyle name="Millares 224 2 3 4" xfId="12998" xr:uid="{C97DE369-93CF-4887-9BED-1F1F9D55C7BD}"/>
    <cellStyle name="Millares 224 2 3 4 2" xfId="25062" xr:uid="{D41AD82C-DBA8-4B57-BAF4-097383B355F5}"/>
    <cellStyle name="Millares 224 2 3 5" xfId="16135" xr:uid="{E2C5C24E-3931-4152-B0E2-F363BEC47683}"/>
    <cellStyle name="Millares 224 2 4" xfId="5298" xr:uid="{E6082E42-7C32-4C7A-97CF-F480A28759EE}"/>
    <cellStyle name="Millares 224 2 4 2" xfId="17362" xr:uid="{26292545-186D-431C-8122-79C57D8F4967}"/>
    <cellStyle name="Millares 224 2 5" xfId="8274" xr:uid="{1BB93626-D9CC-4328-B3BC-DB4D94970327}"/>
    <cellStyle name="Millares 224 2 5 2" xfId="20338" xr:uid="{47F5B4A5-9CA2-4182-B482-F32DFDE3E9BE}"/>
    <cellStyle name="Millares 224 2 6" xfId="11249" xr:uid="{925FEB8D-F3EA-42EE-A747-970108563FF0}"/>
    <cellStyle name="Millares 224 2 6 2" xfId="23313" xr:uid="{D22E92A5-41E2-4C1F-9FF9-6B94C2AAA2FD}"/>
    <cellStyle name="Millares 224 2 7" xfId="14386" xr:uid="{140D907A-C45C-40C9-B23B-CE285DA18F93}"/>
    <cellStyle name="Millares 224 3" xfId="2031" xr:uid="{1AB95F4A-CC14-45D2-B905-ADADB0E1941C}"/>
    <cellStyle name="Millares 224 3 2" xfId="2906" xr:uid="{7D0B5A6D-E016-4C50-B568-BA26545F2971}"/>
    <cellStyle name="Millares 224 3 2 2" xfId="5882" xr:uid="{8873A14E-517F-4D38-85FA-4F62AC91780B}"/>
    <cellStyle name="Millares 224 3 2 2 2" xfId="17946" xr:uid="{CBC3A86F-F73C-46EF-9389-57AF9C3D3F27}"/>
    <cellStyle name="Millares 224 3 2 3" xfId="8858" xr:uid="{84585D23-ED28-40CF-88DC-E013C69D71D6}"/>
    <cellStyle name="Millares 224 3 2 3 2" xfId="20922" xr:uid="{E074AA0A-D229-4998-B3BB-942B098A6354}"/>
    <cellStyle name="Millares 224 3 2 4" xfId="11833" xr:uid="{76986636-0927-49C0-B275-B0AAF1934C59}"/>
    <cellStyle name="Millares 224 3 2 4 2" xfId="23897" xr:uid="{C8F7BC10-A1EE-432A-871B-811DD07BC689}"/>
    <cellStyle name="Millares 224 3 2 5" xfId="14970" xr:uid="{2445BDD2-7064-45A3-A182-7A7C8B16CCB0}"/>
    <cellStyle name="Millares 224 3 3" xfId="3780" xr:uid="{46BA4541-25A3-4A10-AC95-FED7DF216D74}"/>
    <cellStyle name="Millares 224 3 3 2" xfId="6756" xr:uid="{81821D11-DF2C-45BC-8001-4FF4E6DF3954}"/>
    <cellStyle name="Millares 224 3 3 2 2" xfId="18820" xr:uid="{0E02AC8C-B5A7-4199-A6CC-9A7F4E0028E0}"/>
    <cellStyle name="Millares 224 3 3 3" xfId="9732" xr:uid="{14E1EF4A-0DE9-404E-BD4D-4CBEA0363E38}"/>
    <cellStyle name="Millares 224 3 3 3 2" xfId="21796" xr:uid="{23BF4C27-65C4-4B14-91BB-8F456D61A8AE}"/>
    <cellStyle name="Millares 224 3 3 4" xfId="12707" xr:uid="{6EDA0842-763E-49E1-9360-856EFC2A5939}"/>
    <cellStyle name="Millares 224 3 3 4 2" xfId="24771" xr:uid="{8DC8C787-BFD9-4520-888D-59E0A31BF671}"/>
    <cellStyle name="Millares 224 3 3 5" xfId="15844" xr:uid="{BE66E863-BBA1-4432-ABFC-BB49DC1C3B64}"/>
    <cellStyle name="Millares 224 3 4" xfId="5007" xr:uid="{EAC31B52-2B23-4A02-9258-92B1D1F6B391}"/>
    <cellStyle name="Millares 224 3 4 2" xfId="17071" xr:uid="{30CC07AF-4E57-453B-A146-CBA042843D70}"/>
    <cellStyle name="Millares 224 3 5" xfId="7983" xr:uid="{CA592119-A7DC-4ECF-A9A8-E6C410667B5D}"/>
    <cellStyle name="Millares 224 3 5 2" xfId="20047" xr:uid="{B827223B-09CC-4BBB-9E6C-8509FDE36589}"/>
    <cellStyle name="Millares 224 3 6" xfId="10958" xr:uid="{C058B1C0-BA6E-42A8-9475-8C2C1274C543}"/>
    <cellStyle name="Millares 224 3 6 2" xfId="23022" xr:uid="{AB5E4CB5-FE8C-4DD5-8A87-70090E626675}"/>
    <cellStyle name="Millares 224 3 7" xfId="14095" xr:uid="{21EA15B4-367B-4D2F-8C58-4E197A5BC775}"/>
    <cellStyle name="Millares 224 4" xfId="2614" xr:uid="{6F56D69D-A059-4AA5-9669-8D9773B8E214}"/>
    <cellStyle name="Millares 224 4 2" xfId="5590" xr:uid="{6B8C008F-18AD-438C-84FE-4EF06A21FDF8}"/>
    <cellStyle name="Millares 224 4 2 2" xfId="17654" xr:uid="{E7400B5A-1C84-46AD-9144-09B59C185190}"/>
    <cellStyle name="Millares 224 4 3" xfId="8566" xr:uid="{52CAA2AE-4F03-4B81-B785-FB3888E2B370}"/>
    <cellStyle name="Millares 224 4 3 2" xfId="20630" xr:uid="{B43B1EF5-74CC-49F3-A5E8-970EE1A4C09F}"/>
    <cellStyle name="Millares 224 4 4" xfId="11541" xr:uid="{BF31EEEB-34CB-43B2-B508-D5EFF32F5B88}"/>
    <cellStyle name="Millares 224 4 4 2" xfId="23605" xr:uid="{A28F5787-E705-41AD-98EF-F6BA1D830989}"/>
    <cellStyle name="Millares 224 4 5" xfId="14678" xr:uid="{848EFC12-8ACF-4246-AD43-E575764DDB55}"/>
    <cellStyle name="Millares 224 5" xfId="3488" xr:uid="{EC9E8908-3512-4EB7-B436-8AA4994CD50E}"/>
    <cellStyle name="Millares 224 5 2" xfId="6464" xr:uid="{E0FA4421-686D-46AA-9CA3-6807F16B593A}"/>
    <cellStyle name="Millares 224 5 2 2" xfId="18528" xr:uid="{9601A029-BE25-48B1-A729-24B0002E19DC}"/>
    <cellStyle name="Millares 224 5 3" xfId="9440" xr:uid="{1369C66F-F1E1-4F95-9D52-81BA7B91052D}"/>
    <cellStyle name="Millares 224 5 3 2" xfId="21504" xr:uid="{4E5AD483-BFD9-4CF2-9653-E1D0418FA09D}"/>
    <cellStyle name="Millares 224 5 4" xfId="12415" xr:uid="{24D558F0-91F1-4B73-90DD-858DFF478FA4}"/>
    <cellStyle name="Millares 224 5 4 2" xfId="24479" xr:uid="{F6565B70-78A2-43E3-98E0-043126F5AFF2}"/>
    <cellStyle name="Millares 224 5 5" xfId="15552" xr:uid="{1FEC21E6-7573-478B-B973-0B31FA5051D4}"/>
    <cellStyle name="Millares 224 6" xfId="4715" xr:uid="{6F989C9E-CE7D-4A48-B162-678A687C82DC}"/>
    <cellStyle name="Millares 224 6 2" xfId="16779" xr:uid="{05BBBF42-F776-4EA5-B669-91095CF22A98}"/>
    <cellStyle name="Millares 224 7" xfId="7691" xr:uid="{63803430-6677-4166-96EE-AAFD65016F68}"/>
    <cellStyle name="Millares 224 7 2" xfId="19755" xr:uid="{0170CA2B-3E68-4FF0-8090-5A29FA94AC25}"/>
    <cellStyle name="Millares 224 8" xfId="10666" xr:uid="{0BA9368A-BC17-483B-8172-4ED12C08B663}"/>
    <cellStyle name="Millares 224 8 2" xfId="22730" xr:uid="{E8845F25-2466-4D3A-804A-76B80BE89328}"/>
    <cellStyle name="Millares 224 9" xfId="13803" xr:uid="{D93CE2E8-DF22-40FD-B77E-1C886F6B0C98}"/>
    <cellStyle name="Millares 225" xfId="1722" xr:uid="{113565F5-0D95-4CD6-AAD2-0C92131028CD}"/>
    <cellStyle name="Millares 225 2" xfId="2323" xr:uid="{E50694E8-50D6-4F40-903E-BFD4FA0DF36F}"/>
    <cellStyle name="Millares 225 2 2" xfId="3198" xr:uid="{D831ED13-91C9-4753-97D0-F37A20C16F12}"/>
    <cellStyle name="Millares 225 2 2 2" xfId="6174" xr:uid="{257CD6C9-C1C8-4DE2-A47B-0EAC9BAAB37D}"/>
    <cellStyle name="Millares 225 2 2 2 2" xfId="18238" xr:uid="{A1936C54-46FD-42AD-85C5-810D4D2EB031}"/>
    <cellStyle name="Millares 225 2 2 3" xfId="9150" xr:uid="{62633760-835D-4712-9E63-C8F55F71710B}"/>
    <cellStyle name="Millares 225 2 2 3 2" xfId="21214" xr:uid="{92BCE67C-19E2-4DB3-B90A-5722EB954D93}"/>
    <cellStyle name="Millares 225 2 2 4" xfId="12125" xr:uid="{55DF4127-E506-4C1A-8075-BB8A4749C34D}"/>
    <cellStyle name="Millares 225 2 2 4 2" xfId="24189" xr:uid="{21755F40-1A5C-4600-A823-B4E4FC54EB93}"/>
    <cellStyle name="Millares 225 2 2 5" xfId="15262" xr:uid="{BACB88CE-555B-4804-940A-DC6E85193CF2}"/>
    <cellStyle name="Millares 225 2 3" xfId="4072" xr:uid="{57E7019A-1340-4C81-8D24-2A2ACA0E10A4}"/>
    <cellStyle name="Millares 225 2 3 2" xfId="7048" xr:uid="{3103A66B-D6B2-4494-AB31-73C493CE8458}"/>
    <cellStyle name="Millares 225 2 3 2 2" xfId="19112" xr:uid="{BCFF74E0-57A7-4FD0-B642-44E68C6D9B8B}"/>
    <cellStyle name="Millares 225 2 3 3" xfId="10024" xr:uid="{35F0C1E2-FADE-4C04-A94E-E4E98E6A9524}"/>
    <cellStyle name="Millares 225 2 3 3 2" xfId="22088" xr:uid="{47D0CBA2-D6FB-462F-96A0-6C7A32458FD8}"/>
    <cellStyle name="Millares 225 2 3 4" xfId="12999" xr:uid="{36556D63-246F-437A-996F-58601A91BEF2}"/>
    <cellStyle name="Millares 225 2 3 4 2" xfId="25063" xr:uid="{B6CBD73B-E3BA-43B6-9B68-EDF4CF461C20}"/>
    <cellStyle name="Millares 225 2 3 5" xfId="16136" xr:uid="{D1949BEA-9748-4156-B184-8EB82140B973}"/>
    <cellStyle name="Millares 225 2 4" xfId="5299" xr:uid="{6D2F50D2-20F1-4D32-AA1B-28483CB8605F}"/>
    <cellStyle name="Millares 225 2 4 2" xfId="17363" xr:uid="{05156646-6760-4860-9270-C17639C04A34}"/>
    <cellStyle name="Millares 225 2 5" xfId="8275" xr:uid="{0D46B136-74E5-4580-99ED-29D155EB6194}"/>
    <cellStyle name="Millares 225 2 5 2" xfId="20339" xr:uid="{759EAC01-A2E1-4C08-8FB5-4F133BE58241}"/>
    <cellStyle name="Millares 225 2 6" xfId="11250" xr:uid="{B5710427-2F68-4648-BB9B-FFD0AAA1925E}"/>
    <cellStyle name="Millares 225 2 6 2" xfId="23314" xr:uid="{CA785720-8D12-4582-8D76-980D3DE066C1}"/>
    <cellStyle name="Millares 225 2 7" xfId="14387" xr:uid="{4124B2AF-910B-465C-8FE5-6C9607FB7DFC}"/>
    <cellStyle name="Millares 225 3" xfId="2032" xr:uid="{18EA5AF4-21B8-46C9-8D14-7898FEC6244F}"/>
    <cellStyle name="Millares 225 3 2" xfId="2907" xr:uid="{EAFDD8A6-CEFE-418D-AF7C-939755B92FD1}"/>
    <cellStyle name="Millares 225 3 2 2" xfId="5883" xr:uid="{4C3F1749-7D6B-41CF-A439-1CA3ACC61110}"/>
    <cellStyle name="Millares 225 3 2 2 2" xfId="17947" xr:uid="{16FAB67F-99D4-409A-AD9F-0D569A486086}"/>
    <cellStyle name="Millares 225 3 2 3" xfId="8859" xr:uid="{88770A52-F730-4BBA-B6BE-08A92BDB0256}"/>
    <cellStyle name="Millares 225 3 2 3 2" xfId="20923" xr:uid="{749508A1-1EBD-4C05-A625-2BF28A76F7F4}"/>
    <cellStyle name="Millares 225 3 2 4" xfId="11834" xr:uid="{087B8541-0BC8-4293-B825-7DDF7DC540BB}"/>
    <cellStyle name="Millares 225 3 2 4 2" xfId="23898" xr:uid="{C7CA0B2B-0F6C-4211-BB9B-C6D16F286712}"/>
    <cellStyle name="Millares 225 3 2 5" xfId="14971" xr:uid="{0B0EC39B-1513-449F-B0B6-34BD8ACEDA16}"/>
    <cellStyle name="Millares 225 3 3" xfId="3781" xr:uid="{D1BDE967-3490-4005-80AC-E987404F9834}"/>
    <cellStyle name="Millares 225 3 3 2" xfId="6757" xr:uid="{A6095A15-A493-4FC2-8A16-35C49E401D22}"/>
    <cellStyle name="Millares 225 3 3 2 2" xfId="18821" xr:uid="{A4D9D274-F297-4260-B74B-E617EFD84389}"/>
    <cellStyle name="Millares 225 3 3 3" xfId="9733" xr:uid="{D60C96E6-60E9-4970-9F08-9AEFEECD67D2}"/>
    <cellStyle name="Millares 225 3 3 3 2" xfId="21797" xr:uid="{D0AF881A-1B6C-40D3-976A-ED4BC6E14CF4}"/>
    <cellStyle name="Millares 225 3 3 4" xfId="12708" xr:uid="{CC55CFBC-4361-4937-BF9B-E238FD7C8F48}"/>
    <cellStyle name="Millares 225 3 3 4 2" xfId="24772" xr:uid="{674E57B1-94B8-4BAB-B626-ED6923F7C5A6}"/>
    <cellStyle name="Millares 225 3 3 5" xfId="15845" xr:uid="{6D83B6DF-7397-44E6-91E9-98EDC0B15507}"/>
    <cellStyle name="Millares 225 3 4" xfId="5008" xr:uid="{567DDA77-03F4-48C4-90AB-5F4946905758}"/>
    <cellStyle name="Millares 225 3 4 2" xfId="17072" xr:uid="{0B7B80BE-ABD2-49A2-879A-E552D443D499}"/>
    <cellStyle name="Millares 225 3 5" xfId="7984" xr:uid="{778703E9-C84B-4895-89C6-781438C6543C}"/>
    <cellStyle name="Millares 225 3 5 2" xfId="20048" xr:uid="{A34EB4A7-9207-4B05-A096-FCDC006BEDC8}"/>
    <cellStyle name="Millares 225 3 6" xfId="10959" xr:uid="{7190D1AD-240C-438B-BFF3-0CCC9F4C6BF1}"/>
    <cellStyle name="Millares 225 3 6 2" xfId="23023" xr:uid="{B872C36F-D780-44C2-B807-17705000FE0A}"/>
    <cellStyle name="Millares 225 3 7" xfId="14096" xr:uid="{B0F71C24-08A1-4A3F-946B-47F0C52B3530}"/>
    <cellStyle name="Millares 225 4" xfId="2615" xr:uid="{DC9DD6D6-8907-44E6-A9CE-EE9B7A8F9978}"/>
    <cellStyle name="Millares 225 4 2" xfId="5591" xr:uid="{7F8ED44E-F537-4FBE-B3F3-D3E4EA7581C5}"/>
    <cellStyle name="Millares 225 4 2 2" xfId="17655" xr:uid="{7A4A3439-AB6D-4EDF-9802-9654C5FDCAC7}"/>
    <cellStyle name="Millares 225 4 3" xfId="8567" xr:uid="{5272ADAD-8D5B-45E6-9BCA-1863224812FB}"/>
    <cellStyle name="Millares 225 4 3 2" xfId="20631" xr:uid="{45BDA74E-F340-4251-AA58-6B09D32874B8}"/>
    <cellStyle name="Millares 225 4 4" xfId="11542" xr:uid="{D492F21B-4FDC-478C-A649-C7C63D0AD01C}"/>
    <cellStyle name="Millares 225 4 4 2" xfId="23606" xr:uid="{4CCB6E0B-4753-431C-B3D3-08EA3DC4A69E}"/>
    <cellStyle name="Millares 225 4 5" xfId="14679" xr:uid="{B925D139-5C35-4CA9-B67D-BFFF10361E69}"/>
    <cellStyle name="Millares 225 5" xfId="3489" xr:uid="{8DFCA560-3143-4DAB-B64B-1EBE994D2367}"/>
    <cellStyle name="Millares 225 5 2" xfId="6465" xr:uid="{ED8883DD-29E4-40C2-AD46-43F8F5B9A85B}"/>
    <cellStyle name="Millares 225 5 2 2" xfId="18529" xr:uid="{1B5162A4-5E71-403A-ACC7-11C03AE2463E}"/>
    <cellStyle name="Millares 225 5 3" xfId="9441" xr:uid="{FC83194D-A2CF-49EF-9EC1-3BA15DBDB58A}"/>
    <cellStyle name="Millares 225 5 3 2" xfId="21505" xr:uid="{917D2EBA-AC94-4525-BB93-AE1F781A08B4}"/>
    <cellStyle name="Millares 225 5 4" xfId="12416" xr:uid="{5B955BEB-D9B0-49CE-9E91-D1B3B2164AD6}"/>
    <cellStyle name="Millares 225 5 4 2" xfId="24480" xr:uid="{C4E0224A-0A45-4F07-A205-6C0809C5597E}"/>
    <cellStyle name="Millares 225 5 5" xfId="15553" xr:uid="{975B5CBD-0185-4954-B1BE-5FD039BE89D0}"/>
    <cellStyle name="Millares 225 6" xfId="4716" xr:uid="{25A27618-7E33-4133-B058-97E48A06B5C6}"/>
    <cellStyle name="Millares 225 6 2" xfId="16780" xr:uid="{9789E6D8-B0EF-4E9E-85AA-F362F57785BF}"/>
    <cellStyle name="Millares 225 7" xfId="7692" xr:uid="{D5D40368-F799-44B3-969B-BBC0004CBB18}"/>
    <cellStyle name="Millares 225 7 2" xfId="19756" xr:uid="{091BABB1-AE26-4402-8C26-3F41233B3A93}"/>
    <cellStyle name="Millares 225 8" xfId="10667" xr:uid="{9442173A-41B7-4D35-990D-ABE9E3A822F6}"/>
    <cellStyle name="Millares 225 8 2" xfId="22731" xr:uid="{3242D59D-41F4-432F-BD98-316ADC9DCCFD}"/>
    <cellStyle name="Millares 225 9" xfId="13804" xr:uid="{FB99DDCE-8952-44D7-BD57-F24287FC647F}"/>
    <cellStyle name="Millares 226" xfId="1723" xr:uid="{F480CF7A-E379-473D-996A-7A7A62D64105}"/>
    <cellStyle name="Millares 226 2" xfId="2324" xr:uid="{BE783263-4433-4A43-B8EF-541ED648EAB3}"/>
    <cellStyle name="Millares 226 2 2" xfId="3199" xr:uid="{E95125EF-4443-459D-B8DB-933B7DF8941B}"/>
    <cellStyle name="Millares 226 2 2 2" xfId="6175" xr:uid="{39E69ADD-F062-416C-B9D6-CCD7334DE10A}"/>
    <cellStyle name="Millares 226 2 2 2 2" xfId="18239" xr:uid="{C8F57887-F831-4AE0-8D3E-92E0D92A9961}"/>
    <cellStyle name="Millares 226 2 2 3" xfId="9151" xr:uid="{00652B1E-91F5-422B-AA5B-46D13AE0234C}"/>
    <cellStyle name="Millares 226 2 2 3 2" xfId="21215" xr:uid="{3BBBF221-22A7-48F9-847F-D5207BCC2062}"/>
    <cellStyle name="Millares 226 2 2 4" xfId="12126" xr:uid="{A3EBD6E2-DE32-4FE3-90FF-684916A80771}"/>
    <cellStyle name="Millares 226 2 2 4 2" xfId="24190" xr:uid="{72742A1D-C4D2-4C3F-A4E5-63289D3D61A1}"/>
    <cellStyle name="Millares 226 2 2 5" xfId="15263" xr:uid="{782B74BC-486A-419A-AAE7-BF242497F245}"/>
    <cellStyle name="Millares 226 2 3" xfId="4073" xr:uid="{59A77144-6C65-451B-80E9-9020587A85A9}"/>
    <cellStyle name="Millares 226 2 3 2" xfId="7049" xr:uid="{1D0F9DE2-854E-4C4F-BA95-5B678AA6C7F1}"/>
    <cellStyle name="Millares 226 2 3 2 2" xfId="19113" xr:uid="{502411EB-A7AC-4C95-961E-34119D482256}"/>
    <cellStyle name="Millares 226 2 3 3" xfId="10025" xr:uid="{6B9A9D45-2129-48F2-BF3B-60D8976CE997}"/>
    <cellStyle name="Millares 226 2 3 3 2" xfId="22089" xr:uid="{8CA9BCC3-918A-4447-BE64-DA714BD3E4D0}"/>
    <cellStyle name="Millares 226 2 3 4" xfId="13000" xr:uid="{C4BDA681-2A41-4C2F-B60C-601C703685FC}"/>
    <cellStyle name="Millares 226 2 3 4 2" xfId="25064" xr:uid="{362F8A4E-7B0C-4ACE-85D6-5064539C506A}"/>
    <cellStyle name="Millares 226 2 3 5" xfId="16137" xr:uid="{2D03976E-62BA-47B4-8243-5F0AFCB6588A}"/>
    <cellStyle name="Millares 226 2 4" xfId="5300" xr:uid="{031A47B8-AD91-4866-A90E-188746FF5032}"/>
    <cellStyle name="Millares 226 2 4 2" xfId="17364" xr:uid="{6C784DF4-462B-425A-BC50-9CA69E3DE44E}"/>
    <cellStyle name="Millares 226 2 5" xfId="8276" xr:uid="{5FB82585-9760-4091-A145-7F44E4C7FCE6}"/>
    <cellStyle name="Millares 226 2 5 2" xfId="20340" xr:uid="{1297CDE3-5CB7-436A-890B-CEEAEDDB3D62}"/>
    <cellStyle name="Millares 226 2 6" xfId="11251" xr:uid="{61DA30E3-55E5-4AB2-AAA1-CA78C07A0284}"/>
    <cellStyle name="Millares 226 2 6 2" xfId="23315" xr:uid="{609F6891-37D4-49B7-A9EC-9B4B6D452FD0}"/>
    <cellStyle name="Millares 226 2 7" xfId="14388" xr:uid="{ECA20104-49D1-4E2D-B3BD-DCFD07B3F481}"/>
    <cellStyle name="Millares 226 3" xfId="2033" xr:uid="{A1C9073A-CFAA-4B81-893D-6EEE90F36F51}"/>
    <cellStyle name="Millares 226 3 2" xfId="2908" xr:uid="{7BE05B53-D65E-4723-AB97-67872A3F42ED}"/>
    <cellStyle name="Millares 226 3 2 2" xfId="5884" xr:uid="{1A17330A-AB9A-44E5-916D-8E4B2C591718}"/>
    <cellStyle name="Millares 226 3 2 2 2" xfId="17948" xr:uid="{18F0B2B4-A3FD-42C2-8381-ECD20AD73B4C}"/>
    <cellStyle name="Millares 226 3 2 3" xfId="8860" xr:uid="{1E3F1585-8FE6-4E63-9728-83E1DE61E75A}"/>
    <cellStyle name="Millares 226 3 2 3 2" xfId="20924" xr:uid="{080BAD58-4C99-42E5-9DED-2854A089506B}"/>
    <cellStyle name="Millares 226 3 2 4" xfId="11835" xr:uid="{237C2607-27CB-4755-9776-A9B799C6B98F}"/>
    <cellStyle name="Millares 226 3 2 4 2" xfId="23899" xr:uid="{2FB94F93-82F7-4F0D-8791-8D5DC48396CA}"/>
    <cellStyle name="Millares 226 3 2 5" xfId="14972" xr:uid="{CDC2219A-9C2C-4D1A-A0A0-ADBBF5EE579F}"/>
    <cellStyle name="Millares 226 3 3" xfId="3782" xr:uid="{7C2F944C-7117-4519-84A1-0F58FB7649A5}"/>
    <cellStyle name="Millares 226 3 3 2" xfId="6758" xr:uid="{7F068E01-7A58-4484-BF1D-2D4D98A0CEB4}"/>
    <cellStyle name="Millares 226 3 3 2 2" xfId="18822" xr:uid="{0D49F7E7-6BE6-4ADA-B270-AEC17E73F971}"/>
    <cellStyle name="Millares 226 3 3 3" xfId="9734" xr:uid="{49A2D3B1-7E7D-4FCA-B153-99FD3EFCD166}"/>
    <cellStyle name="Millares 226 3 3 3 2" xfId="21798" xr:uid="{56A82DED-CEF1-4FE1-9F61-253F5E52CBDE}"/>
    <cellStyle name="Millares 226 3 3 4" xfId="12709" xr:uid="{9B76B0AC-95FF-4BEC-AFAA-B8F0EFD27DDB}"/>
    <cellStyle name="Millares 226 3 3 4 2" xfId="24773" xr:uid="{DC694BA8-5330-4D33-8A73-4F4B4C215FEF}"/>
    <cellStyle name="Millares 226 3 3 5" xfId="15846" xr:uid="{B6E2F3AD-B18C-454B-A109-6E73CE93DAC6}"/>
    <cellStyle name="Millares 226 3 4" xfId="5009" xr:uid="{29521F00-A5D6-4A2B-BB32-60CFEEBC7000}"/>
    <cellStyle name="Millares 226 3 4 2" xfId="17073" xr:uid="{1BFFB4B9-8C0C-40AB-9589-4562EF2B641A}"/>
    <cellStyle name="Millares 226 3 5" xfId="7985" xr:uid="{6A73189D-57D9-4640-8AC0-DE26B64742AA}"/>
    <cellStyle name="Millares 226 3 5 2" xfId="20049" xr:uid="{5A7DDE6A-5F81-48AE-9788-E7DF4ACDAB02}"/>
    <cellStyle name="Millares 226 3 6" xfId="10960" xr:uid="{38090234-6F67-409F-AEFA-8967D35C7C7C}"/>
    <cellStyle name="Millares 226 3 6 2" xfId="23024" xr:uid="{9E174BCD-B565-497C-84CB-E52AB5D19BC4}"/>
    <cellStyle name="Millares 226 3 7" xfId="14097" xr:uid="{F1712CBE-FCFD-4073-AEBD-3F6BC0D1E2DC}"/>
    <cellStyle name="Millares 226 4" xfId="2616" xr:uid="{376D6AB7-C108-4F5D-B2F9-7260FF7F3ACB}"/>
    <cellStyle name="Millares 226 4 2" xfId="5592" xr:uid="{794D73B6-10E7-4B8F-96EE-2C410334B5F4}"/>
    <cellStyle name="Millares 226 4 2 2" xfId="17656" xr:uid="{A8B327F6-01F8-4633-A61B-4A67A06A86EC}"/>
    <cellStyle name="Millares 226 4 3" xfId="8568" xr:uid="{3464FC82-80DB-4BF3-AC9D-1A2E141057F3}"/>
    <cellStyle name="Millares 226 4 3 2" xfId="20632" xr:uid="{6E64094F-1E7E-4A8F-B4AC-B6EECD7E3A10}"/>
    <cellStyle name="Millares 226 4 4" xfId="11543" xr:uid="{3994C5C7-5310-4C62-9AB5-6289696031AF}"/>
    <cellStyle name="Millares 226 4 4 2" xfId="23607" xr:uid="{506CB9AC-82E1-4A07-93F3-99959FB08A29}"/>
    <cellStyle name="Millares 226 4 5" xfId="14680" xr:uid="{D1FB23F5-D30A-4209-92D9-7B377DC7EA1E}"/>
    <cellStyle name="Millares 226 5" xfId="3490" xr:uid="{E306DC45-B718-4F1C-B450-0BECC803DAED}"/>
    <cellStyle name="Millares 226 5 2" xfId="6466" xr:uid="{699C0722-BFD5-4368-9D81-06BB20AC977B}"/>
    <cellStyle name="Millares 226 5 2 2" xfId="18530" xr:uid="{D1FD68D5-7A83-4862-A7DD-AF92B6D1C5DB}"/>
    <cellStyle name="Millares 226 5 3" xfId="9442" xr:uid="{D4B11114-00C1-4B10-A40E-AF1C91C8466A}"/>
    <cellStyle name="Millares 226 5 3 2" xfId="21506" xr:uid="{226E8B05-2C38-4C0D-B0D7-F0B78B3F9E1E}"/>
    <cellStyle name="Millares 226 5 4" xfId="12417" xr:uid="{1DCFBEE2-CE6E-47F1-BF78-FDF3803323D1}"/>
    <cellStyle name="Millares 226 5 4 2" xfId="24481" xr:uid="{27DF52A1-6048-4726-82A1-4AD509847794}"/>
    <cellStyle name="Millares 226 5 5" xfId="15554" xr:uid="{23B5151D-6F30-4502-9691-75F440FBD373}"/>
    <cellStyle name="Millares 226 6" xfId="4717" xr:uid="{CDEFADDE-330C-43DF-A323-9307D7A09444}"/>
    <cellStyle name="Millares 226 6 2" xfId="16781" xr:uid="{F8E9376D-475E-404A-9FE6-324AD0F061A3}"/>
    <cellStyle name="Millares 226 7" xfId="7693" xr:uid="{F3D7468A-C7D4-4CE6-A2CD-E8A700C2B811}"/>
    <cellStyle name="Millares 226 7 2" xfId="19757" xr:uid="{ADE85475-75BC-4FEF-8ECC-69963F04550D}"/>
    <cellStyle name="Millares 226 8" xfId="10668" xr:uid="{1A8EE838-AFDB-444F-A886-232F3B38FFA5}"/>
    <cellStyle name="Millares 226 8 2" xfId="22732" xr:uid="{5EAD74DB-F965-429F-A6A0-351E7BE316FE}"/>
    <cellStyle name="Millares 226 9" xfId="13805" xr:uid="{7A7BAE68-7C72-4035-8EF9-291D53B1A9CD}"/>
    <cellStyle name="Millares 227" xfId="1724" xr:uid="{1D8227C7-C343-4A9F-9645-2766B0A5EE23}"/>
    <cellStyle name="Millares 227 2" xfId="2325" xr:uid="{F6EB6686-CB24-465B-9589-0B9FE58DA33E}"/>
    <cellStyle name="Millares 227 2 2" xfId="3200" xr:uid="{EAD5F55C-F889-44FC-9C31-55C10B0DC03B}"/>
    <cellStyle name="Millares 227 2 2 2" xfId="6176" xr:uid="{BF055607-8A2F-4DD4-A232-1FDFE5DB893C}"/>
    <cellStyle name="Millares 227 2 2 2 2" xfId="18240" xr:uid="{C3A7DC01-BCE1-4320-9490-4A0580410CB2}"/>
    <cellStyle name="Millares 227 2 2 3" xfId="9152" xr:uid="{DA5B0C8D-0791-425E-A6C9-62418164D692}"/>
    <cellStyle name="Millares 227 2 2 3 2" xfId="21216" xr:uid="{4174F485-1B77-4B2D-9B92-05A76F6329E5}"/>
    <cellStyle name="Millares 227 2 2 4" xfId="12127" xr:uid="{12480184-7A28-48A2-A751-F0B4EF476EFB}"/>
    <cellStyle name="Millares 227 2 2 4 2" xfId="24191" xr:uid="{6849534A-3C65-453F-9184-BCC7930D497A}"/>
    <cellStyle name="Millares 227 2 2 5" xfId="15264" xr:uid="{AB6D4BFC-084C-4AA2-B3AD-931D89A97070}"/>
    <cellStyle name="Millares 227 2 3" xfId="4074" xr:uid="{90A3E4B7-0B29-4DD8-83C6-B29973C1B5FF}"/>
    <cellStyle name="Millares 227 2 3 2" xfId="7050" xr:uid="{32CCA60A-6BCD-4453-A7D7-BFB3A3949347}"/>
    <cellStyle name="Millares 227 2 3 2 2" xfId="19114" xr:uid="{7BB6700E-23BA-4047-AB79-BDE24294995B}"/>
    <cellStyle name="Millares 227 2 3 3" xfId="10026" xr:uid="{6E54DA12-47F4-4580-A934-60AB66320A20}"/>
    <cellStyle name="Millares 227 2 3 3 2" xfId="22090" xr:uid="{08A7B683-E953-498C-99BB-50BAF676E58F}"/>
    <cellStyle name="Millares 227 2 3 4" xfId="13001" xr:uid="{FF36F992-A956-410D-830D-5E5917262F61}"/>
    <cellStyle name="Millares 227 2 3 4 2" xfId="25065" xr:uid="{B89B28DB-EA49-4B7D-A33A-CEFE431A4662}"/>
    <cellStyle name="Millares 227 2 3 5" xfId="16138" xr:uid="{BDCAD644-45FC-4607-9B93-5B505838818D}"/>
    <cellStyle name="Millares 227 2 4" xfId="5301" xr:uid="{0A83A128-1DC8-44F2-926F-2B0EBD74DD60}"/>
    <cellStyle name="Millares 227 2 4 2" xfId="17365" xr:uid="{C4B04444-67AB-41A4-AF1C-72ED06060F81}"/>
    <cellStyle name="Millares 227 2 5" xfId="8277" xr:uid="{6A825028-AF5C-4B91-BC1F-F8A53835B652}"/>
    <cellStyle name="Millares 227 2 5 2" xfId="20341" xr:uid="{045D2A04-F736-4328-8F5F-8888C8FBA7AD}"/>
    <cellStyle name="Millares 227 2 6" xfId="11252" xr:uid="{1D64AC48-284E-4B50-9188-E7E38E519C24}"/>
    <cellStyle name="Millares 227 2 6 2" xfId="23316" xr:uid="{559A3971-FD4D-44B5-B8C7-5091AAB7D82C}"/>
    <cellStyle name="Millares 227 2 7" xfId="14389" xr:uid="{D5E0C42B-4F31-40CE-9616-0024908E9EE7}"/>
    <cellStyle name="Millares 227 3" xfId="2034" xr:uid="{62114788-4B8E-4FFD-B72D-D28B0DB3C5C9}"/>
    <cellStyle name="Millares 227 3 2" xfId="2909" xr:uid="{32E61AE8-4606-4131-8C2B-D74C9D61D1A3}"/>
    <cellStyle name="Millares 227 3 2 2" xfId="5885" xr:uid="{F0413D95-56CE-4DAB-B5F4-D8E7A1CAB2C9}"/>
    <cellStyle name="Millares 227 3 2 2 2" xfId="17949" xr:uid="{693C6211-9A68-4343-94E1-DE66AB5F008B}"/>
    <cellStyle name="Millares 227 3 2 3" xfId="8861" xr:uid="{D23F534E-DFE4-482C-8A8B-8D8B55077BAD}"/>
    <cellStyle name="Millares 227 3 2 3 2" xfId="20925" xr:uid="{A057680D-4A57-4EBE-BCC8-DB493017BCF6}"/>
    <cellStyle name="Millares 227 3 2 4" xfId="11836" xr:uid="{B3E4D70B-DD8B-4C1B-B88F-5728321BDBAF}"/>
    <cellStyle name="Millares 227 3 2 4 2" xfId="23900" xr:uid="{96919E96-AE15-49DB-B9B1-7F527624D80A}"/>
    <cellStyle name="Millares 227 3 2 5" xfId="14973" xr:uid="{F52D370D-DBFD-40A6-8781-5E3B3F882119}"/>
    <cellStyle name="Millares 227 3 3" xfId="3783" xr:uid="{E5B06801-C4CE-4A62-8D51-AB152ECE5B50}"/>
    <cellStyle name="Millares 227 3 3 2" xfId="6759" xr:uid="{30432C24-3C09-40FD-9B09-EF0D5CC0F89F}"/>
    <cellStyle name="Millares 227 3 3 2 2" xfId="18823" xr:uid="{238B89B8-849C-4C73-A598-F9FF7CE1B52B}"/>
    <cellStyle name="Millares 227 3 3 3" xfId="9735" xr:uid="{99EF476C-2A39-4962-9EF0-198B80DE51B7}"/>
    <cellStyle name="Millares 227 3 3 3 2" xfId="21799" xr:uid="{D68D12D2-8367-42FD-956D-51E935547F38}"/>
    <cellStyle name="Millares 227 3 3 4" xfId="12710" xr:uid="{DCF954B0-3454-4852-9612-A10999E0DDEF}"/>
    <cellStyle name="Millares 227 3 3 4 2" xfId="24774" xr:uid="{CA5FB52B-E7D8-41DD-AE01-D0C835A12152}"/>
    <cellStyle name="Millares 227 3 3 5" xfId="15847" xr:uid="{084E20CA-792E-416E-A141-42CC37F1368C}"/>
    <cellStyle name="Millares 227 3 4" xfId="5010" xr:uid="{BCB7751A-FF86-44D5-9BB1-26CE08607F2C}"/>
    <cellStyle name="Millares 227 3 4 2" xfId="17074" xr:uid="{27BC9481-F85F-44E8-9EC3-BF56DFE2B3E7}"/>
    <cellStyle name="Millares 227 3 5" xfId="7986" xr:uid="{0826A484-678C-4465-A4F1-C70B4D1FEE13}"/>
    <cellStyle name="Millares 227 3 5 2" xfId="20050" xr:uid="{C65886B4-B7BD-4120-8743-7C7788660EDC}"/>
    <cellStyle name="Millares 227 3 6" xfId="10961" xr:uid="{90BBE1CF-6793-4BB2-91D6-3EE138852153}"/>
    <cellStyle name="Millares 227 3 6 2" xfId="23025" xr:uid="{9B9FFB67-13B8-48DF-9DB6-7B46047DEF70}"/>
    <cellStyle name="Millares 227 3 7" xfId="14098" xr:uid="{F5EC95CC-EB40-4543-8F22-A19ABF0BF5BF}"/>
    <cellStyle name="Millares 227 4" xfId="2617" xr:uid="{B1B4A04E-5EA7-4FE6-A5FB-06ECED58A786}"/>
    <cellStyle name="Millares 227 4 2" xfId="5593" xr:uid="{AC1E9E5A-D3D4-44DB-B3FF-DE7E6AD9075D}"/>
    <cellStyle name="Millares 227 4 2 2" xfId="17657" xr:uid="{C010C3DD-0A8A-4B28-9A55-530933079EBA}"/>
    <cellStyle name="Millares 227 4 3" xfId="8569" xr:uid="{802562A2-7813-4D6F-BB73-AB1E33DD3849}"/>
    <cellStyle name="Millares 227 4 3 2" xfId="20633" xr:uid="{15516327-FC4B-4E2C-B8A4-5EB2B763D7B6}"/>
    <cellStyle name="Millares 227 4 4" xfId="11544" xr:uid="{C8D728DC-EDAD-408F-B87A-F39E72060513}"/>
    <cellStyle name="Millares 227 4 4 2" xfId="23608" xr:uid="{ADEA20DF-329E-4A9B-9611-22BE30C6FECC}"/>
    <cellStyle name="Millares 227 4 5" xfId="14681" xr:uid="{E46F1FE1-DACD-45C8-BFCF-D0808D6A3EA6}"/>
    <cellStyle name="Millares 227 5" xfId="3491" xr:uid="{FDAC8C8D-2FF9-4505-ABFC-2ACE3DBE27EF}"/>
    <cellStyle name="Millares 227 5 2" xfId="6467" xr:uid="{C3349FB6-57E7-49A8-A71D-FEB561181F61}"/>
    <cellStyle name="Millares 227 5 2 2" xfId="18531" xr:uid="{A8F6A1A9-41D1-4E0D-9C0B-6D2C54B140B0}"/>
    <cellStyle name="Millares 227 5 3" xfId="9443" xr:uid="{85B6431C-797C-4FD6-B786-58FF5DE596C9}"/>
    <cellStyle name="Millares 227 5 3 2" xfId="21507" xr:uid="{7771BC91-B534-4D38-B293-C00151229866}"/>
    <cellStyle name="Millares 227 5 4" xfId="12418" xr:uid="{AB45976B-74BD-4181-81C3-F1DEF8956573}"/>
    <cellStyle name="Millares 227 5 4 2" xfId="24482" xr:uid="{DF3C00D6-EB14-4D9E-A80C-6D0E006D520D}"/>
    <cellStyle name="Millares 227 5 5" xfId="15555" xr:uid="{CCBF0364-8EE9-49CD-A769-944EAD484A32}"/>
    <cellStyle name="Millares 227 6" xfId="4718" xr:uid="{7FE4F18D-0917-4709-889A-2A4F24E43058}"/>
    <cellStyle name="Millares 227 6 2" xfId="16782" xr:uid="{8BF09889-5687-417A-A7C9-5BA379753E5F}"/>
    <cellStyle name="Millares 227 7" xfId="7694" xr:uid="{8911768F-551D-437D-815F-8B7F9FF8EF87}"/>
    <cellStyle name="Millares 227 7 2" xfId="19758" xr:uid="{0F2F71DB-CD8B-415B-9620-EB5846F30754}"/>
    <cellStyle name="Millares 227 8" xfId="10669" xr:uid="{78D524D1-4B8F-481C-9182-05ED9D3D874A}"/>
    <cellStyle name="Millares 227 8 2" xfId="22733" xr:uid="{F6959713-1CEF-4BF7-A976-023625E9689E}"/>
    <cellStyle name="Millares 227 9" xfId="13806" xr:uid="{FCDE34BA-3281-408B-8D4B-D0A4859C34DD}"/>
    <cellStyle name="Millares 228" xfId="1725" xr:uid="{090B1290-8F46-4CBF-A536-A95F970349B1}"/>
    <cellStyle name="Millares 228 2" xfId="2326" xr:uid="{24F92BD5-0754-41E8-ABA4-7A34498913B7}"/>
    <cellStyle name="Millares 228 2 2" xfId="3201" xr:uid="{E1E5A493-D4F2-467E-B420-33C9609FEBC4}"/>
    <cellStyle name="Millares 228 2 2 2" xfId="6177" xr:uid="{9BF55CD0-CB60-4211-9924-20BFB2BEA9C8}"/>
    <cellStyle name="Millares 228 2 2 2 2" xfId="18241" xr:uid="{444CC4DC-83E9-4982-892A-045B29412A34}"/>
    <cellStyle name="Millares 228 2 2 3" xfId="9153" xr:uid="{FDFD667C-369D-4870-AF54-FA76E7B2B6F1}"/>
    <cellStyle name="Millares 228 2 2 3 2" xfId="21217" xr:uid="{970E334E-05FA-49D4-98A0-4287AE3F86D4}"/>
    <cellStyle name="Millares 228 2 2 4" xfId="12128" xr:uid="{78F33381-88D3-4762-9F60-47A726CAE969}"/>
    <cellStyle name="Millares 228 2 2 4 2" xfId="24192" xr:uid="{DED55F1D-E933-4657-9D32-3B5C3B152393}"/>
    <cellStyle name="Millares 228 2 2 5" xfId="15265" xr:uid="{5129C1E6-CF03-409E-8A93-FE533C9D5DD6}"/>
    <cellStyle name="Millares 228 2 3" xfId="4075" xr:uid="{01BE5B21-811B-4A9A-9953-C91D50FFF826}"/>
    <cellStyle name="Millares 228 2 3 2" xfId="7051" xr:uid="{23BE4C25-C0FB-46F3-8175-3F0F4D86D4F0}"/>
    <cellStyle name="Millares 228 2 3 2 2" xfId="19115" xr:uid="{D99B8352-D8AB-4569-A0B2-10467632C4C8}"/>
    <cellStyle name="Millares 228 2 3 3" xfId="10027" xr:uid="{3F683366-BA1B-4354-8E24-613DF30C5DEE}"/>
    <cellStyle name="Millares 228 2 3 3 2" xfId="22091" xr:uid="{D18A004A-3D81-43D0-8396-683954C46D7C}"/>
    <cellStyle name="Millares 228 2 3 4" xfId="13002" xr:uid="{F32AEABB-5145-4230-A4D9-EF5DAA53BB2A}"/>
    <cellStyle name="Millares 228 2 3 4 2" xfId="25066" xr:uid="{75C400BE-354D-4B47-901D-F46581C72351}"/>
    <cellStyle name="Millares 228 2 3 5" xfId="16139" xr:uid="{EC0AD728-AA32-4AE3-ABD9-D3020DF9E232}"/>
    <cellStyle name="Millares 228 2 4" xfId="5302" xr:uid="{B43BAB37-14C7-42AA-8318-A1EBACE2B718}"/>
    <cellStyle name="Millares 228 2 4 2" xfId="17366" xr:uid="{34389F9F-625D-4B4F-921E-0783B89BB693}"/>
    <cellStyle name="Millares 228 2 5" xfId="8278" xr:uid="{3D932942-028A-4D58-A45C-9DC8C0415DA5}"/>
    <cellStyle name="Millares 228 2 5 2" xfId="20342" xr:uid="{C2B9886B-9C27-4D0F-8B80-F9471DD57534}"/>
    <cellStyle name="Millares 228 2 6" xfId="11253" xr:uid="{8FA16CA0-9492-4901-9E62-7C326C1480D9}"/>
    <cellStyle name="Millares 228 2 6 2" xfId="23317" xr:uid="{A6F942E2-E919-4670-9062-C236F2AF14A8}"/>
    <cellStyle name="Millares 228 2 7" xfId="14390" xr:uid="{EC86C532-D894-4832-862F-520D3EFB80B4}"/>
    <cellStyle name="Millares 228 3" xfId="2035" xr:uid="{E2EAA566-924A-417E-AE5C-60A312E1129B}"/>
    <cellStyle name="Millares 228 3 2" xfId="2910" xr:uid="{9D13688A-BA81-4BD0-A9C9-5678BAC9B679}"/>
    <cellStyle name="Millares 228 3 2 2" xfId="5886" xr:uid="{49F5B036-BC41-4B3E-8872-C187F2EAD882}"/>
    <cellStyle name="Millares 228 3 2 2 2" xfId="17950" xr:uid="{656C6B81-E40E-485A-92F4-242D57DC68CF}"/>
    <cellStyle name="Millares 228 3 2 3" xfId="8862" xr:uid="{434952AE-C00E-4A26-8E7B-3A6EB74EB8B3}"/>
    <cellStyle name="Millares 228 3 2 3 2" xfId="20926" xr:uid="{F35C3D71-27DE-450E-870A-4A362D660BDA}"/>
    <cellStyle name="Millares 228 3 2 4" xfId="11837" xr:uid="{657548A4-19EB-424C-B391-E58DFC712E47}"/>
    <cellStyle name="Millares 228 3 2 4 2" xfId="23901" xr:uid="{A62DC95A-7148-4A71-9BA5-C22AA5BDEEB3}"/>
    <cellStyle name="Millares 228 3 2 5" xfId="14974" xr:uid="{1A09FE9A-DC2E-48A9-B3A0-58D178780576}"/>
    <cellStyle name="Millares 228 3 3" xfId="3784" xr:uid="{830B9554-61AF-4E27-88FC-B856FFAE4CAF}"/>
    <cellStyle name="Millares 228 3 3 2" xfId="6760" xr:uid="{C731AE84-2973-4BDA-B94D-9C54BD1C8B54}"/>
    <cellStyle name="Millares 228 3 3 2 2" xfId="18824" xr:uid="{BFB8EA32-3CB0-49E9-8247-170CD4268782}"/>
    <cellStyle name="Millares 228 3 3 3" xfId="9736" xr:uid="{275D1716-9C4C-4BB2-93BF-CB5D3E7B8775}"/>
    <cellStyle name="Millares 228 3 3 3 2" xfId="21800" xr:uid="{E3D1B2A2-FAF7-4D30-A86D-48F699B2AAC7}"/>
    <cellStyle name="Millares 228 3 3 4" xfId="12711" xr:uid="{E7EFADD8-1A0E-453D-BB36-C108C959E232}"/>
    <cellStyle name="Millares 228 3 3 4 2" xfId="24775" xr:uid="{AF54D72E-BA13-4ADA-9DB5-BF8A46B38EE1}"/>
    <cellStyle name="Millares 228 3 3 5" xfId="15848" xr:uid="{6BFF162E-B960-46AB-B3C4-8C782538A61B}"/>
    <cellStyle name="Millares 228 3 4" xfId="5011" xr:uid="{D25AC01D-EBE9-4572-A8A1-B82ED09AC7A7}"/>
    <cellStyle name="Millares 228 3 4 2" xfId="17075" xr:uid="{E0870578-41F6-483F-8B5F-FEF8C0C7BA95}"/>
    <cellStyle name="Millares 228 3 5" xfId="7987" xr:uid="{BCF1A7F1-6D44-4B2A-8E6C-6EDB190C8BB8}"/>
    <cellStyle name="Millares 228 3 5 2" xfId="20051" xr:uid="{866918EE-28DA-4A3D-9833-540C745E221C}"/>
    <cellStyle name="Millares 228 3 6" xfId="10962" xr:uid="{B862D316-4CDB-498C-B4C4-3BE4654D1454}"/>
    <cellStyle name="Millares 228 3 6 2" xfId="23026" xr:uid="{6AFE6FC2-67F4-4C5A-A5AA-301D990CB49F}"/>
    <cellStyle name="Millares 228 3 7" xfId="14099" xr:uid="{32E7AC58-3330-484D-8A37-D96564E1E18C}"/>
    <cellStyle name="Millares 228 4" xfId="2618" xr:uid="{27A6E38F-7D17-444D-901B-E562C730EF8A}"/>
    <cellStyle name="Millares 228 4 2" xfId="5594" xr:uid="{DB387F77-52B0-430B-A6AB-D4E85A02528E}"/>
    <cellStyle name="Millares 228 4 2 2" xfId="17658" xr:uid="{CA939990-6A33-4A0F-92ED-21A85ED08F4D}"/>
    <cellStyle name="Millares 228 4 3" xfId="8570" xr:uid="{55BBDD53-A488-4EA1-9156-02BF7A3B5344}"/>
    <cellStyle name="Millares 228 4 3 2" xfId="20634" xr:uid="{45FFACCE-9E89-4361-9747-E8263291928F}"/>
    <cellStyle name="Millares 228 4 4" xfId="11545" xr:uid="{718553E0-F493-4E18-842D-DD9D5AC6AAD6}"/>
    <cellStyle name="Millares 228 4 4 2" xfId="23609" xr:uid="{734C0F22-D8EA-4942-8DBE-7B4D11E86DDC}"/>
    <cellStyle name="Millares 228 4 5" xfId="14682" xr:uid="{695AEB31-430B-46A2-AD2F-B483924C3E66}"/>
    <cellStyle name="Millares 228 5" xfId="3492" xr:uid="{1D0548EF-ED7F-492A-B233-2A88CF7FCB1E}"/>
    <cellStyle name="Millares 228 5 2" xfId="6468" xr:uid="{040F0DC7-34B7-4A0A-80F5-7E8C5DE17EA9}"/>
    <cellStyle name="Millares 228 5 2 2" xfId="18532" xr:uid="{488647F8-4DEA-486C-BE43-B2E280E0F1A9}"/>
    <cellStyle name="Millares 228 5 3" xfId="9444" xr:uid="{2BBBAB97-39E1-4CCF-91F1-51A484AF77EE}"/>
    <cellStyle name="Millares 228 5 3 2" xfId="21508" xr:uid="{99B84C1B-0309-4A44-9A9C-A2838E10C13D}"/>
    <cellStyle name="Millares 228 5 4" xfId="12419" xr:uid="{C8DFB506-C8A5-40FF-A8CA-9630D245B924}"/>
    <cellStyle name="Millares 228 5 4 2" xfId="24483" xr:uid="{C2F04A2D-52EF-4F94-9461-F27EB8923415}"/>
    <cellStyle name="Millares 228 5 5" xfId="15556" xr:uid="{2E2D83F2-6511-49EE-AF53-51B576A0608C}"/>
    <cellStyle name="Millares 228 6" xfId="4719" xr:uid="{79BC7BA4-A75D-4E8E-9766-040358B645F4}"/>
    <cellStyle name="Millares 228 6 2" xfId="16783" xr:uid="{18AB88D6-80C1-4EDA-9BB6-06D34A29A135}"/>
    <cellStyle name="Millares 228 7" xfId="7695" xr:uid="{A65F1955-D4B7-42EC-9EA8-FB9ACB230039}"/>
    <cellStyle name="Millares 228 7 2" xfId="19759" xr:uid="{1F726E2C-E9F8-41CA-AAEF-765C99F2FCF0}"/>
    <cellStyle name="Millares 228 8" xfId="10670" xr:uid="{E3ACC8A0-72F5-4565-A41B-A7C723FBE1BC}"/>
    <cellStyle name="Millares 228 8 2" xfId="22734" xr:uid="{74E95C36-2460-4B5C-ADA5-23726311C4DF}"/>
    <cellStyle name="Millares 228 9" xfId="13807" xr:uid="{765E0998-0689-4E72-8196-E5B026A7EE38}"/>
    <cellStyle name="Millares 229" xfId="1726" xr:uid="{94824C45-5B02-4ECF-BB43-2289FEF927AD}"/>
    <cellStyle name="Millares 229 2" xfId="2327" xr:uid="{CC902667-3D17-427E-A130-F7645DE65A5C}"/>
    <cellStyle name="Millares 229 2 2" xfId="3202" xr:uid="{A43B3871-59E8-4C06-BF67-B424C560B1B2}"/>
    <cellStyle name="Millares 229 2 2 2" xfId="6178" xr:uid="{7DBD7EAB-E666-4568-8870-4512B9F68931}"/>
    <cellStyle name="Millares 229 2 2 2 2" xfId="18242" xr:uid="{8BFB0D8C-9471-462B-883C-A31187B23D7C}"/>
    <cellStyle name="Millares 229 2 2 3" xfId="9154" xr:uid="{6488030E-C60F-4E19-BBB1-7FEFE6852D95}"/>
    <cellStyle name="Millares 229 2 2 3 2" xfId="21218" xr:uid="{BD3AD6A9-0D8C-4978-85F6-694B2CA89F90}"/>
    <cellStyle name="Millares 229 2 2 4" xfId="12129" xr:uid="{546C20E1-DC40-4454-945A-BDC27D403C51}"/>
    <cellStyle name="Millares 229 2 2 4 2" xfId="24193" xr:uid="{30F45BA6-7C05-4673-9541-AB92BEF72569}"/>
    <cellStyle name="Millares 229 2 2 5" xfId="15266" xr:uid="{FD4C5AAD-4CA9-402B-9830-2EB8F0E8CBAE}"/>
    <cellStyle name="Millares 229 2 3" xfId="4076" xr:uid="{5EB1DDE1-4C18-433A-B497-63A8A7098648}"/>
    <cellStyle name="Millares 229 2 3 2" xfId="7052" xr:uid="{4CC957B3-56C1-48FF-846A-2C4772F0EF32}"/>
    <cellStyle name="Millares 229 2 3 2 2" xfId="19116" xr:uid="{C1B1B2E4-274A-4E48-93FC-4D2EABBFACAF}"/>
    <cellStyle name="Millares 229 2 3 3" xfId="10028" xr:uid="{C1C316C0-9B21-4C9E-A3EB-3899A5CD4955}"/>
    <cellStyle name="Millares 229 2 3 3 2" xfId="22092" xr:uid="{F5624592-5E59-4950-B9B8-26D32D5BBC49}"/>
    <cellStyle name="Millares 229 2 3 4" xfId="13003" xr:uid="{AF84040B-C0D5-4628-A989-17DE4C577BC4}"/>
    <cellStyle name="Millares 229 2 3 4 2" xfId="25067" xr:uid="{E1C4AC25-A542-4AF2-BCE1-97E75B2450B8}"/>
    <cellStyle name="Millares 229 2 3 5" xfId="16140" xr:uid="{57CDABC0-F4DA-4604-832E-DA5285AB9FFA}"/>
    <cellStyle name="Millares 229 2 4" xfId="5303" xr:uid="{200B640F-04C7-4BE6-B510-FE975766EFC9}"/>
    <cellStyle name="Millares 229 2 4 2" xfId="17367" xr:uid="{AA847B2C-FDE0-42D3-BEA1-00FC31E24194}"/>
    <cellStyle name="Millares 229 2 5" xfId="8279" xr:uid="{BCF2FC2F-5249-46B7-B448-C18B9C3D0BD2}"/>
    <cellStyle name="Millares 229 2 5 2" xfId="20343" xr:uid="{BD4388C9-1C49-4771-9190-5DBBF4E84953}"/>
    <cellStyle name="Millares 229 2 6" xfId="11254" xr:uid="{A96C5A67-2217-49A0-A7F4-438040037860}"/>
    <cellStyle name="Millares 229 2 6 2" xfId="23318" xr:uid="{CE441EE1-51B4-4CAC-8CBE-81E3A3060A36}"/>
    <cellStyle name="Millares 229 2 7" xfId="14391" xr:uid="{DCA4240C-7A2C-4D7F-9507-7D2B7A6E0BAA}"/>
    <cellStyle name="Millares 229 3" xfId="2036" xr:uid="{000D7587-B934-4F26-8047-868E00B7399C}"/>
    <cellStyle name="Millares 229 3 2" xfId="2911" xr:uid="{292D506C-A4B4-4FF8-8A08-931C3781F0D8}"/>
    <cellStyle name="Millares 229 3 2 2" xfId="5887" xr:uid="{DCC30503-EF99-497B-A9B1-4A5A93A5CDD2}"/>
    <cellStyle name="Millares 229 3 2 2 2" xfId="17951" xr:uid="{E0D9D946-C6D4-4D66-A91F-FF03ACE5FFFD}"/>
    <cellStyle name="Millares 229 3 2 3" xfId="8863" xr:uid="{8A37FA69-7F25-49A2-B821-7FE8BFCD47E8}"/>
    <cellStyle name="Millares 229 3 2 3 2" xfId="20927" xr:uid="{B384FCC7-D01E-4712-A62F-938DA141E736}"/>
    <cellStyle name="Millares 229 3 2 4" xfId="11838" xr:uid="{D2FDE485-23CA-47AB-8840-B57517051659}"/>
    <cellStyle name="Millares 229 3 2 4 2" xfId="23902" xr:uid="{567BA61D-0B2B-43CE-8023-EA2ADD79573F}"/>
    <cellStyle name="Millares 229 3 2 5" xfId="14975" xr:uid="{5C10D71D-BFA8-468D-B6F2-99476E0FE6DD}"/>
    <cellStyle name="Millares 229 3 3" xfId="3785" xr:uid="{0CBC6B82-23E4-4B6C-B2B1-4E79873EF534}"/>
    <cellStyle name="Millares 229 3 3 2" xfId="6761" xr:uid="{83F740B7-22B7-497C-B04D-AE6604FC9B9E}"/>
    <cellStyle name="Millares 229 3 3 2 2" xfId="18825" xr:uid="{A943205F-B01D-4503-BFCF-0D3D50A4C0CF}"/>
    <cellStyle name="Millares 229 3 3 3" xfId="9737" xr:uid="{45097403-84F4-4CD3-A5B2-C6B98D15F4CF}"/>
    <cellStyle name="Millares 229 3 3 3 2" xfId="21801" xr:uid="{3426B614-D7D3-45FE-BDC5-19814A2579D3}"/>
    <cellStyle name="Millares 229 3 3 4" xfId="12712" xr:uid="{41ED9539-6E93-4F58-981E-1D4095692651}"/>
    <cellStyle name="Millares 229 3 3 4 2" xfId="24776" xr:uid="{C59C1D36-6CD6-4A78-8352-6736C7528114}"/>
    <cellStyle name="Millares 229 3 3 5" xfId="15849" xr:uid="{121A473C-1F0A-4D1B-BB5F-C5A362107D56}"/>
    <cellStyle name="Millares 229 3 4" xfId="5012" xr:uid="{C312FB6D-AB1C-4D26-A434-2ADD414A75F7}"/>
    <cellStyle name="Millares 229 3 4 2" xfId="17076" xr:uid="{E0C01787-A38A-4FA9-AEF2-FE50467A85FE}"/>
    <cellStyle name="Millares 229 3 5" xfId="7988" xr:uid="{39D16570-07D1-4A8A-96B1-5119EC2D4F16}"/>
    <cellStyle name="Millares 229 3 5 2" xfId="20052" xr:uid="{63493E87-4E76-4E8D-89A1-8DB8831132BB}"/>
    <cellStyle name="Millares 229 3 6" xfId="10963" xr:uid="{AA35824A-A8A8-459C-B0F3-69B01C4D93FD}"/>
    <cellStyle name="Millares 229 3 6 2" xfId="23027" xr:uid="{62A4FF77-AC12-4CD8-BE3F-B0BFF8289D3C}"/>
    <cellStyle name="Millares 229 3 7" xfId="14100" xr:uid="{D92013EF-3713-4750-AD81-F41DE42539F1}"/>
    <cellStyle name="Millares 229 4" xfId="2619" xr:uid="{5C51E47D-4995-47D3-A83B-BA34B430F4C7}"/>
    <cellStyle name="Millares 229 4 2" xfId="5595" xr:uid="{36EFDCE9-AB09-4FB5-B9C1-CD1AE0E6824C}"/>
    <cellStyle name="Millares 229 4 2 2" xfId="17659" xr:uid="{BA9FA934-B2AE-4F0A-A197-7020C4A3B792}"/>
    <cellStyle name="Millares 229 4 3" xfId="8571" xr:uid="{52E7391C-7BAB-46D7-8182-C3243BF299DF}"/>
    <cellStyle name="Millares 229 4 3 2" xfId="20635" xr:uid="{E3F59F53-9785-497F-9BF4-46E2AB8FB857}"/>
    <cellStyle name="Millares 229 4 4" xfId="11546" xr:uid="{7DADCF61-A60E-468D-9610-80F2D9C41F89}"/>
    <cellStyle name="Millares 229 4 4 2" xfId="23610" xr:uid="{FA67B4D3-5C8C-4220-B151-88E954035033}"/>
    <cellStyle name="Millares 229 4 5" xfId="14683" xr:uid="{9DB20F08-B2B7-4E60-96F6-57763FBAC390}"/>
    <cellStyle name="Millares 229 5" xfId="3493" xr:uid="{DC40CFC9-4DF6-4068-B2E5-AA313D3CD021}"/>
    <cellStyle name="Millares 229 5 2" xfId="6469" xr:uid="{1FB1ACCA-322F-4F3B-A9AD-70AD7C93936E}"/>
    <cellStyle name="Millares 229 5 2 2" xfId="18533" xr:uid="{7E0BC1A6-2CC7-466D-8E98-146130CE69D4}"/>
    <cellStyle name="Millares 229 5 3" xfId="9445" xr:uid="{10A6DBE2-EDDD-4C78-9ED4-933EC8A90993}"/>
    <cellStyle name="Millares 229 5 3 2" xfId="21509" xr:uid="{C555380B-517B-4F61-BEDC-05D289F3EC57}"/>
    <cellStyle name="Millares 229 5 4" xfId="12420" xr:uid="{25BB0FB6-20E3-46FA-8CFA-8C4F96247E11}"/>
    <cellStyle name="Millares 229 5 4 2" xfId="24484" xr:uid="{121DE7B8-1351-4CD8-AD67-9A5908906A9F}"/>
    <cellStyle name="Millares 229 5 5" xfId="15557" xr:uid="{EA32219A-EA90-4071-9AB2-C267ACED5DA0}"/>
    <cellStyle name="Millares 229 6" xfId="4720" xr:uid="{CE430999-BF4E-4843-83FE-D3F66472545B}"/>
    <cellStyle name="Millares 229 6 2" xfId="16784" xr:uid="{6FECA376-CD5D-4830-A69B-B1CBC0233EC4}"/>
    <cellStyle name="Millares 229 7" xfId="7696" xr:uid="{590F0722-48C8-4D84-8DC4-46A17A20D5A8}"/>
    <cellStyle name="Millares 229 7 2" xfId="19760" xr:uid="{D286C14B-FCAE-4D4A-89BC-CD335F2A86CE}"/>
    <cellStyle name="Millares 229 8" xfId="10671" xr:uid="{918C2F9C-9134-47F1-858A-97607243B019}"/>
    <cellStyle name="Millares 229 8 2" xfId="22735" xr:uid="{B081BC28-033B-4D57-AA58-2A2569931927}"/>
    <cellStyle name="Millares 229 9" xfId="13808" xr:uid="{25A3671F-53FD-4728-AD51-4D5E2FE99DB7}"/>
    <cellStyle name="Millares 23" xfId="360" xr:uid="{00000000-0005-0000-0000-000098010000}"/>
    <cellStyle name="Millares 23 2" xfId="724" xr:uid="{00000000-0005-0000-0000-000099010000}"/>
    <cellStyle name="Millares 230" xfId="1727" xr:uid="{D54558F0-4CCC-4022-8404-AF3641042DED}"/>
    <cellStyle name="Millares 230 2" xfId="2328" xr:uid="{FB831D6B-32C1-4517-B65F-4F91B2D0CC4E}"/>
    <cellStyle name="Millares 230 2 2" xfId="3203" xr:uid="{678C60B6-B01D-41EE-9257-86F6F2937C80}"/>
    <cellStyle name="Millares 230 2 2 2" xfId="6179" xr:uid="{6F1A0164-8CC1-474F-AEF6-73E804207F22}"/>
    <cellStyle name="Millares 230 2 2 2 2" xfId="18243" xr:uid="{388D7685-6180-4ED7-9B4A-02C7FBBBA880}"/>
    <cellStyle name="Millares 230 2 2 3" xfId="9155" xr:uid="{01F3E3DA-E4E7-4B2A-BD3F-C9369298D3D9}"/>
    <cellStyle name="Millares 230 2 2 3 2" xfId="21219" xr:uid="{1EFC3C92-D45F-4824-A36D-56CF15145C22}"/>
    <cellStyle name="Millares 230 2 2 4" xfId="12130" xr:uid="{A0E94783-556C-410E-A931-D267FC6EE29A}"/>
    <cellStyle name="Millares 230 2 2 4 2" xfId="24194" xr:uid="{69EF5F3A-5A19-444D-8CB3-D15482E4BE02}"/>
    <cellStyle name="Millares 230 2 2 5" xfId="15267" xr:uid="{AA05C63C-3ECB-4AA6-99A4-F304C5169A3A}"/>
    <cellStyle name="Millares 230 2 3" xfId="4077" xr:uid="{AEDF3C08-C03E-483C-B18E-B3B5C88F7B0A}"/>
    <cellStyle name="Millares 230 2 3 2" xfId="7053" xr:uid="{447287FE-A331-4173-B83F-60BA6BA0D499}"/>
    <cellStyle name="Millares 230 2 3 2 2" xfId="19117" xr:uid="{F7A19A43-C14B-4CF4-B4B9-EEDC50993049}"/>
    <cellStyle name="Millares 230 2 3 3" xfId="10029" xr:uid="{FCF01B6A-6B82-493A-B2E3-0182C9D6E991}"/>
    <cellStyle name="Millares 230 2 3 3 2" xfId="22093" xr:uid="{9D87E176-9C78-4602-BD49-7C3C28DF8752}"/>
    <cellStyle name="Millares 230 2 3 4" xfId="13004" xr:uid="{6286912D-FE27-42FF-8E43-5F947ACD3990}"/>
    <cellStyle name="Millares 230 2 3 4 2" xfId="25068" xr:uid="{AA3E9B1E-87DD-492B-A997-A8607D887ADA}"/>
    <cellStyle name="Millares 230 2 3 5" xfId="16141" xr:uid="{B579BAA4-EC6C-40B0-A7E2-6FD818610DA5}"/>
    <cellStyle name="Millares 230 2 4" xfId="5304" xr:uid="{3BE70687-CD02-497C-90AF-521316848514}"/>
    <cellStyle name="Millares 230 2 4 2" xfId="17368" xr:uid="{E8BE9239-2EB1-4762-AB73-B54261ED17AB}"/>
    <cellStyle name="Millares 230 2 5" xfId="8280" xr:uid="{3E3E5F29-B027-494B-B7B6-5AFB22E0EE65}"/>
    <cellStyle name="Millares 230 2 5 2" xfId="20344" xr:uid="{A1D50DF5-8E14-407D-AD49-A4DB8919CE7A}"/>
    <cellStyle name="Millares 230 2 6" xfId="11255" xr:uid="{950FADBF-AF0D-44D5-81AE-54F8991AF4A6}"/>
    <cellStyle name="Millares 230 2 6 2" xfId="23319" xr:uid="{9B8A9917-EBB2-4A9F-B0D9-7297F859D990}"/>
    <cellStyle name="Millares 230 2 7" xfId="14392" xr:uid="{9F1D8D0D-267F-4BDE-B400-A42E655DDAFB}"/>
    <cellStyle name="Millares 230 3" xfId="2037" xr:uid="{A599269C-35EB-4865-B9F1-4047C76BC377}"/>
    <cellStyle name="Millares 230 3 2" xfId="2912" xr:uid="{E928683B-4448-47E8-B8A3-26A6EE91E69D}"/>
    <cellStyle name="Millares 230 3 2 2" xfId="5888" xr:uid="{5A00B946-811C-40FC-8487-29657A4A4E95}"/>
    <cellStyle name="Millares 230 3 2 2 2" xfId="17952" xr:uid="{E4CDD75C-499F-4624-B689-0FFC79A35124}"/>
    <cellStyle name="Millares 230 3 2 3" xfId="8864" xr:uid="{3928E8D6-7907-40CE-9053-040306038958}"/>
    <cellStyle name="Millares 230 3 2 3 2" xfId="20928" xr:uid="{573C1009-D8DB-4F5A-9A88-D16D657E39F6}"/>
    <cellStyle name="Millares 230 3 2 4" xfId="11839" xr:uid="{2381C130-CDE2-4CCE-933A-346A89893DA9}"/>
    <cellStyle name="Millares 230 3 2 4 2" xfId="23903" xr:uid="{9F7A2B10-45B9-49D0-A6BE-EC49FB4182B2}"/>
    <cellStyle name="Millares 230 3 2 5" xfId="14976" xr:uid="{93A3F249-5C17-40F6-A4F3-B2EF60B44B53}"/>
    <cellStyle name="Millares 230 3 3" xfId="3786" xr:uid="{FC915C6F-18FE-4954-86A8-D0B7E71DF8E6}"/>
    <cellStyle name="Millares 230 3 3 2" xfId="6762" xr:uid="{CAE0F0D6-21F5-4921-897A-12DEDAF01A11}"/>
    <cellStyle name="Millares 230 3 3 2 2" xfId="18826" xr:uid="{E141EA0C-AC7D-44D5-9303-4CC164D285FC}"/>
    <cellStyle name="Millares 230 3 3 3" xfId="9738" xr:uid="{D804E2EB-1614-4653-BD25-65BBE07F2CB1}"/>
    <cellStyle name="Millares 230 3 3 3 2" xfId="21802" xr:uid="{83D38B24-7E49-41D6-9A94-975ED4896AE9}"/>
    <cellStyle name="Millares 230 3 3 4" xfId="12713" xr:uid="{D78486ED-EA61-4D6D-80B3-FA36D1EF3EB5}"/>
    <cellStyle name="Millares 230 3 3 4 2" xfId="24777" xr:uid="{402C1A71-038F-44E4-B090-809FCC82BE92}"/>
    <cellStyle name="Millares 230 3 3 5" xfId="15850" xr:uid="{FE8056B7-0B26-4679-B88A-2E824D20966F}"/>
    <cellStyle name="Millares 230 3 4" xfId="5013" xr:uid="{8043E19D-26D8-47B8-9EDD-C4BA7ED69868}"/>
    <cellStyle name="Millares 230 3 4 2" xfId="17077" xr:uid="{7D41542A-40EF-45A5-8646-2B11E90B85D5}"/>
    <cellStyle name="Millares 230 3 5" xfId="7989" xr:uid="{05B2A838-CBAE-4C03-9158-E2558390DAB4}"/>
    <cellStyle name="Millares 230 3 5 2" xfId="20053" xr:uid="{F4F840E9-2968-4FF8-9DFD-2676FD33BD02}"/>
    <cellStyle name="Millares 230 3 6" xfId="10964" xr:uid="{897BF931-E62F-4325-AEF6-3B423383058C}"/>
    <cellStyle name="Millares 230 3 6 2" xfId="23028" xr:uid="{EA748CE9-AB09-4A65-B025-3659782398CA}"/>
    <cellStyle name="Millares 230 3 7" xfId="14101" xr:uid="{552726A0-18FE-40A8-AE9F-E40891127E97}"/>
    <cellStyle name="Millares 230 4" xfId="2620" xr:uid="{4D06DA7C-5915-48A5-BD49-4CFC69A819AA}"/>
    <cellStyle name="Millares 230 4 2" xfId="5596" xr:uid="{0D726018-4FDF-48CB-BFDD-25BDDDB077AB}"/>
    <cellStyle name="Millares 230 4 2 2" xfId="17660" xr:uid="{255E823F-97B6-48A3-B223-47B7EC60580A}"/>
    <cellStyle name="Millares 230 4 3" xfId="8572" xr:uid="{DB222AB1-0657-4E35-8396-E4754290D436}"/>
    <cellStyle name="Millares 230 4 3 2" xfId="20636" xr:uid="{A8B2AFC0-DA70-476E-9599-5A83CA487DE1}"/>
    <cellStyle name="Millares 230 4 4" xfId="11547" xr:uid="{C308C878-8318-442C-8957-E79D5FEEB7D5}"/>
    <cellStyle name="Millares 230 4 4 2" xfId="23611" xr:uid="{CFE2C093-B0C7-497F-9A29-B303A23A08A2}"/>
    <cellStyle name="Millares 230 4 5" xfId="14684" xr:uid="{9339FDF5-9828-4CCB-A6C5-0F957D97C100}"/>
    <cellStyle name="Millares 230 5" xfId="3494" xr:uid="{F1AC1345-F23B-4913-BC5C-AB035C99B3F4}"/>
    <cellStyle name="Millares 230 5 2" xfId="6470" xr:uid="{DCD754C8-EC26-4FE8-8668-6F979D1477DC}"/>
    <cellStyle name="Millares 230 5 2 2" xfId="18534" xr:uid="{1ACFB44A-D893-40BE-8DF3-33549C7A9781}"/>
    <cellStyle name="Millares 230 5 3" xfId="9446" xr:uid="{A9409AE6-AAAA-4EA6-9C46-87CD22AA04A9}"/>
    <cellStyle name="Millares 230 5 3 2" xfId="21510" xr:uid="{6D56539F-AF0B-49D5-A23B-5F320D5106EC}"/>
    <cellStyle name="Millares 230 5 4" xfId="12421" xr:uid="{00275967-CB7B-42EF-8D8C-1263670756BE}"/>
    <cellStyle name="Millares 230 5 4 2" xfId="24485" xr:uid="{07F0A6FB-DB0A-452E-9375-B5F3D29F007E}"/>
    <cellStyle name="Millares 230 5 5" xfId="15558" xr:uid="{3FF099E1-17D8-4934-89F3-0656E4C3EC47}"/>
    <cellStyle name="Millares 230 6" xfId="4721" xr:uid="{0A763CD8-BC82-4FDC-B1D1-9168A6487B0A}"/>
    <cellStyle name="Millares 230 6 2" xfId="16785" xr:uid="{D05D1D9D-E359-469B-879C-B75D51CEA22E}"/>
    <cellStyle name="Millares 230 7" xfId="7697" xr:uid="{8FA85DFA-70D9-43F9-9E1F-BAD638A3282F}"/>
    <cellStyle name="Millares 230 7 2" xfId="19761" xr:uid="{34E1B4C8-8D74-47D6-96C5-6B7B314AD69C}"/>
    <cellStyle name="Millares 230 8" xfId="10672" xr:uid="{C9889672-3657-423B-B736-D336DA3F6E39}"/>
    <cellStyle name="Millares 230 8 2" xfId="22736" xr:uid="{1F618B6D-000A-4C74-9906-72779FE9F6A0}"/>
    <cellStyle name="Millares 230 9" xfId="13809" xr:uid="{E3819937-E88E-4D28-B1CC-FA511C4A51E0}"/>
    <cellStyle name="Millares 231" xfId="1728" xr:uid="{3F60D8F9-A346-4E55-AA44-DB4D43B4C430}"/>
    <cellStyle name="Millares 231 2" xfId="2329" xr:uid="{86020FF4-4B8E-4DB4-BC0B-181F8BD86048}"/>
    <cellStyle name="Millares 231 2 2" xfId="3204" xr:uid="{AA82AED8-941D-4CBC-BD11-35C3D1B01D39}"/>
    <cellStyle name="Millares 231 2 2 2" xfId="6180" xr:uid="{CC3A1E34-5879-419D-AB0A-73C88983D3A6}"/>
    <cellStyle name="Millares 231 2 2 2 2" xfId="18244" xr:uid="{4FF5FC5A-3DF4-4012-A4FF-9C2781935E9B}"/>
    <cellStyle name="Millares 231 2 2 3" xfId="9156" xr:uid="{6400F46F-A385-4932-8A17-FB172EB980AF}"/>
    <cellStyle name="Millares 231 2 2 3 2" xfId="21220" xr:uid="{CA3A72BF-A06A-47D8-84E9-771441149CE9}"/>
    <cellStyle name="Millares 231 2 2 4" xfId="12131" xr:uid="{BA3D16B1-90A9-4923-9B90-49A4B5184453}"/>
    <cellStyle name="Millares 231 2 2 4 2" xfId="24195" xr:uid="{DE3070D0-8CF5-4EE5-A031-B0B0105B03BD}"/>
    <cellStyle name="Millares 231 2 2 5" xfId="15268" xr:uid="{13D1365B-B5D4-4A85-B9FE-8D16CE5F1145}"/>
    <cellStyle name="Millares 231 2 3" xfId="4078" xr:uid="{7DAFA4C8-EB01-4454-864B-A3161C04DB19}"/>
    <cellStyle name="Millares 231 2 3 2" xfId="7054" xr:uid="{013B2B41-F05E-4115-BCEA-64B57927F67E}"/>
    <cellStyle name="Millares 231 2 3 2 2" xfId="19118" xr:uid="{34153562-6C8B-4BC1-9252-45914F06C549}"/>
    <cellStyle name="Millares 231 2 3 3" xfId="10030" xr:uid="{8B7EC2F4-82E4-4423-AF0F-1917F7168A2D}"/>
    <cellStyle name="Millares 231 2 3 3 2" xfId="22094" xr:uid="{255D3D77-2339-48B3-8FDF-1C2C32A86714}"/>
    <cellStyle name="Millares 231 2 3 4" xfId="13005" xr:uid="{8EE9C154-8172-42F8-9627-CF0056CAFD66}"/>
    <cellStyle name="Millares 231 2 3 4 2" xfId="25069" xr:uid="{1B98D425-3B7E-4E9B-AD57-D5E9C04B7666}"/>
    <cellStyle name="Millares 231 2 3 5" xfId="16142" xr:uid="{0CEF76F7-FEEB-45B4-AC19-6A6030AB2760}"/>
    <cellStyle name="Millares 231 2 4" xfId="5305" xr:uid="{12B0E69F-0333-4DD7-A674-63F0B80D07A1}"/>
    <cellStyle name="Millares 231 2 4 2" xfId="17369" xr:uid="{BFD1C9EC-FE95-431B-8731-6DDDBFC9C319}"/>
    <cellStyle name="Millares 231 2 5" xfId="8281" xr:uid="{29E9C5D8-7398-49E8-9537-02CE81E007B0}"/>
    <cellStyle name="Millares 231 2 5 2" xfId="20345" xr:uid="{EF20E39B-C795-4C99-AB25-939E29971603}"/>
    <cellStyle name="Millares 231 2 6" xfId="11256" xr:uid="{93E7DE64-2131-49C7-8CA8-0E950F2F0306}"/>
    <cellStyle name="Millares 231 2 6 2" xfId="23320" xr:uid="{8DAF4C47-8133-4524-A718-0FB433607227}"/>
    <cellStyle name="Millares 231 2 7" xfId="14393" xr:uid="{D5FF34EF-F4D7-4C24-82F8-4C9B93788858}"/>
    <cellStyle name="Millares 231 3" xfId="2038" xr:uid="{5EE77ABC-72E1-4D94-942B-7BAA1B286FEE}"/>
    <cellStyle name="Millares 231 3 2" xfId="2913" xr:uid="{E7933759-31E8-4B53-9768-CFFE562FA2E2}"/>
    <cellStyle name="Millares 231 3 2 2" xfId="5889" xr:uid="{59DE58B8-E731-4D62-8BFE-A18AE4F02F7F}"/>
    <cellStyle name="Millares 231 3 2 2 2" xfId="17953" xr:uid="{E96A53F5-A0D1-4A14-84E7-6CCD6E02EFE2}"/>
    <cellStyle name="Millares 231 3 2 3" xfId="8865" xr:uid="{81A996E1-169E-4371-AD4E-5C2ED4EE45FD}"/>
    <cellStyle name="Millares 231 3 2 3 2" xfId="20929" xr:uid="{08BE148B-0E75-46E1-8E2E-4811E41A7DD9}"/>
    <cellStyle name="Millares 231 3 2 4" xfId="11840" xr:uid="{5E61705D-DD8A-44BE-9AA2-A0634C6C9F3A}"/>
    <cellStyle name="Millares 231 3 2 4 2" xfId="23904" xr:uid="{A2C3A0B0-5D08-45B3-BB19-A15581C52210}"/>
    <cellStyle name="Millares 231 3 2 5" xfId="14977" xr:uid="{A1781DCF-71FE-478D-B97E-C9419C5D34C6}"/>
    <cellStyle name="Millares 231 3 3" xfId="3787" xr:uid="{4B01200B-3488-4A9F-B4C3-2F9EFDC95902}"/>
    <cellStyle name="Millares 231 3 3 2" xfId="6763" xr:uid="{F2218B64-145F-40F1-9C21-DF63AB0EE203}"/>
    <cellStyle name="Millares 231 3 3 2 2" xfId="18827" xr:uid="{06D31E98-8B6B-4F70-9CF7-CC506E41418A}"/>
    <cellStyle name="Millares 231 3 3 3" xfId="9739" xr:uid="{DF77557C-FE71-43F1-91A1-82D1780ABFBD}"/>
    <cellStyle name="Millares 231 3 3 3 2" xfId="21803" xr:uid="{3EE0B2D3-C2E7-42B4-980A-78789DE5907C}"/>
    <cellStyle name="Millares 231 3 3 4" xfId="12714" xr:uid="{8343B32F-6878-4916-99BD-6B1DFD0E59ED}"/>
    <cellStyle name="Millares 231 3 3 4 2" xfId="24778" xr:uid="{ABC3EB4F-0E08-43CA-B521-855EA8DC1D21}"/>
    <cellStyle name="Millares 231 3 3 5" xfId="15851" xr:uid="{3AACB278-6711-4771-875D-27CD57DDCD4C}"/>
    <cellStyle name="Millares 231 3 4" xfId="5014" xr:uid="{55079BBC-480A-430A-AD21-E2AEA2970F77}"/>
    <cellStyle name="Millares 231 3 4 2" xfId="17078" xr:uid="{902805BF-2CD8-440A-8F0D-4EF1927727E9}"/>
    <cellStyle name="Millares 231 3 5" xfId="7990" xr:uid="{E85A926A-E0D9-4C66-944F-76140D2CF2B7}"/>
    <cellStyle name="Millares 231 3 5 2" xfId="20054" xr:uid="{19969352-A362-4D06-9CA6-EF00A7075ABC}"/>
    <cellStyle name="Millares 231 3 6" xfId="10965" xr:uid="{DB7AC104-E19A-4F59-874E-EC907C4762DC}"/>
    <cellStyle name="Millares 231 3 6 2" xfId="23029" xr:uid="{173D8938-6688-4FED-8DE0-5A6698D1AED4}"/>
    <cellStyle name="Millares 231 3 7" xfId="14102" xr:uid="{FA79F5F2-0730-4F3B-8308-BD60ABB8FC12}"/>
    <cellStyle name="Millares 231 4" xfId="2621" xr:uid="{66857D7E-3684-4FF5-AD44-D8345619A363}"/>
    <cellStyle name="Millares 231 4 2" xfId="5597" xr:uid="{7D8A2B83-AA82-437B-99C3-7CAA97893185}"/>
    <cellStyle name="Millares 231 4 2 2" xfId="17661" xr:uid="{21428360-633F-473A-A0A4-7162A7AB0568}"/>
    <cellStyle name="Millares 231 4 3" xfId="8573" xr:uid="{2584CB70-C76F-4E1E-8B02-55FC47AE1EDD}"/>
    <cellStyle name="Millares 231 4 3 2" xfId="20637" xr:uid="{4DFA3F7B-1B3F-42C2-B617-7A96D1E0CDAB}"/>
    <cellStyle name="Millares 231 4 4" xfId="11548" xr:uid="{E83EFFE8-4F6E-4494-927D-F075638B79E6}"/>
    <cellStyle name="Millares 231 4 4 2" xfId="23612" xr:uid="{C0D0AA85-C259-4DD0-B7BA-97F19BDF5DF2}"/>
    <cellStyle name="Millares 231 4 5" xfId="14685" xr:uid="{4A5E9E81-FB73-41DE-A70B-D792C652C983}"/>
    <cellStyle name="Millares 231 5" xfId="3495" xr:uid="{FA5976AA-006C-4ED2-A6F3-C8F7BDD1D23F}"/>
    <cellStyle name="Millares 231 5 2" xfId="6471" xr:uid="{458D8412-485C-4164-8C9C-ADB8A401EC2A}"/>
    <cellStyle name="Millares 231 5 2 2" xfId="18535" xr:uid="{DEF9D9B7-F90B-4F5E-9019-68CC1043C841}"/>
    <cellStyle name="Millares 231 5 3" xfId="9447" xr:uid="{2C2782E2-893C-44EC-8FDC-A890C92366F7}"/>
    <cellStyle name="Millares 231 5 3 2" xfId="21511" xr:uid="{B1B808DA-408E-4C96-80C8-D99141CD254B}"/>
    <cellStyle name="Millares 231 5 4" xfId="12422" xr:uid="{8ADBBA8F-EF13-4A21-B753-548497C640E1}"/>
    <cellStyle name="Millares 231 5 4 2" xfId="24486" xr:uid="{EA0B6456-32F4-4029-B90B-D2BC2BA7394D}"/>
    <cellStyle name="Millares 231 5 5" xfId="15559" xr:uid="{D1C8C725-F147-40FF-BDBF-FBEA6625CDF1}"/>
    <cellStyle name="Millares 231 6" xfId="4722" xr:uid="{F57D3B61-D63F-4521-A3CE-CF60C0D9C9AE}"/>
    <cellStyle name="Millares 231 6 2" xfId="16786" xr:uid="{E3ABED5F-7DD2-48CC-ADE8-A2F82D778E57}"/>
    <cellStyle name="Millares 231 7" xfId="7698" xr:uid="{FBDCED9A-EE34-4F71-B2CA-D80D90E80B1D}"/>
    <cellStyle name="Millares 231 7 2" xfId="19762" xr:uid="{6E8BED1F-CC34-4539-8EB3-EDACBF3A39AC}"/>
    <cellStyle name="Millares 231 8" xfId="10673" xr:uid="{C4AC8FCB-2AD8-48B7-8667-D679518A9D15}"/>
    <cellStyle name="Millares 231 8 2" xfId="22737" xr:uid="{04C0520D-D549-432B-AC7F-B0F2AEC3327D}"/>
    <cellStyle name="Millares 231 9" xfId="13810" xr:uid="{0DE50682-0F80-4550-B65A-32D30ABC124A}"/>
    <cellStyle name="Millares 232" xfId="1729" xr:uid="{0EFB9C15-C554-4BBB-92A0-560B4F2E4114}"/>
    <cellStyle name="Millares 232 2" xfId="2330" xr:uid="{D6E59487-27B1-488F-92BF-4890BF491AEC}"/>
    <cellStyle name="Millares 232 2 2" xfId="3205" xr:uid="{8DB01512-5BF7-4F9B-BECD-D0099030C9C5}"/>
    <cellStyle name="Millares 232 2 2 2" xfId="6181" xr:uid="{52618D0A-C431-4323-91F2-AE1C9319E390}"/>
    <cellStyle name="Millares 232 2 2 2 2" xfId="18245" xr:uid="{90BF97DA-F795-4961-9DC0-2CCEC5965AFE}"/>
    <cellStyle name="Millares 232 2 2 3" xfId="9157" xr:uid="{4C7130C8-ABA4-40FA-ABEA-7078015705A6}"/>
    <cellStyle name="Millares 232 2 2 3 2" xfId="21221" xr:uid="{22B8460A-E463-4207-A4E7-85F1459DE374}"/>
    <cellStyle name="Millares 232 2 2 4" xfId="12132" xr:uid="{4518B514-F638-4B5A-B392-E35F635AD296}"/>
    <cellStyle name="Millares 232 2 2 4 2" xfId="24196" xr:uid="{B7BE22CB-E4A1-461D-A819-A3A39ACDC8E4}"/>
    <cellStyle name="Millares 232 2 2 5" xfId="15269" xr:uid="{0DF99CCA-D0BD-4902-A797-2D380C9DFB30}"/>
    <cellStyle name="Millares 232 2 3" xfId="4079" xr:uid="{4182FD77-B802-44FC-9436-4953C26F83E3}"/>
    <cellStyle name="Millares 232 2 3 2" xfId="7055" xr:uid="{5E071CD7-AA6C-49AD-9C99-6BE99741B7FF}"/>
    <cellStyle name="Millares 232 2 3 2 2" xfId="19119" xr:uid="{573D5A12-CEF8-4630-9895-C6F8172F3EE4}"/>
    <cellStyle name="Millares 232 2 3 3" xfId="10031" xr:uid="{9A06A6CA-B964-4BDD-A870-FE1C381DD078}"/>
    <cellStyle name="Millares 232 2 3 3 2" xfId="22095" xr:uid="{64053070-B690-4540-A2C5-D3980E612EEC}"/>
    <cellStyle name="Millares 232 2 3 4" xfId="13006" xr:uid="{541804F0-28FC-40A9-9EC1-1BCB9E1CB7AD}"/>
    <cellStyle name="Millares 232 2 3 4 2" xfId="25070" xr:uid="{D688D2C4-DB6B-409F-AFB3-8A976CDC0F8E}"/>
    <cellStyle name="Millares 232 2 3 5" xfId="16143" xr:uid="{A35936FA-D2A7-4D7D-ACE2-082E3F8EBEB2}"/>
    <cellStyle name="Millares 232 2 4" xfId="5306" xr:uid="{69554421-477B-47E4-BCE6-6E14E37387A9}"/>
    <cellStyle name="Millares 232 2 4 2" xfId="17370" xr:uid="{4C9C1F00-F923-48E8-A485-66DFAF67E769}"/>
    <cellStyle name="Millares 232 2 5" xfId="8282" xr:uid="{D86E9ABD-EE71-4E22-B64B-56695B514674}"/>
    <cellStyle name="Millares 232 2 5 2" xfId="20346" xr:uid="{95F314C8-580F-47EE-9056-5E4C11EC729A}"/>
    <cellStyle name="Millares 232 2 6" xfId="11257" xr:uid="{A3CF37D0-DC30-49A7-A326-DCD17CB06D86}"/>
    <cellStyle name="Millares 232 2 6 2" xfId="23321" xr:uid="{1DC7F72C-92B1-438F-B54A-CD4C55433BA6}"/>
    <cellStyle name="Millares 232 2 7" xfId="14394" xr:uid="{8774EDD9-06DF-45C8-AD4C-BC8DB6C54358}"/>
    <cellStyle name="Millares 232 3" xfId="2039" xr:uid="{69A7DF09-66F8-4ACE-B2A5-505101E91F56}"/>
    <cellStyle name="Millares 232 3 2" xfId="2914" xr:uid="{B867C48A-DFD6-46C4-BE66-D17FA890FB49}"/>
    <cellStyle name="Millares 232 3 2 2" xfId="5890" xr:uid="{EF21AF2B-9F47-4860-BBE7-C38B3C456A12}"/>
    <cellStyle name="Millares 232 3 2 2 2" xfId="17954" xr:uid="{8D1FB699-09A9-4943-A54D-8FA49F3826F4}"/>
    <cellStyle name="Millares 232 3 2 3" xfId="8866" xr:uid="{9AD90C6D-B958-4F6A-AE75-6D46F51533A4}"/>
    <cellStyle name="Millares 232 3 2 3 2" xfId="20930" xr:uid="{8A769B33-A966-41EE-B7D0-903CB3280E89}"/>
    <cellStyle name="Millares 232 3 2 4" xfId="11841" xr:uid="{8376F1F1-86F6-4C16-A52F-90CE2B5568BA}"/>
    <cellStyle name="Millares 232 3 2 4 2" xfId="23905" xr:uid="{9904DACD-4C12-4C3D-B566-1652F006B32A}"/>
    <cellStyle name="Millares 232 3 2 5" xfId="14978" xr:uid="{B510F187-1AEB-47F3-8E56-79A2DBF66C9F}"/>
    <cellStyle name="Millares 232 3 3" xfId="3788" xr:uid="{EF270C87-2EE6-4A5E-B731-2DE0AE935BDD}"/>
    <cellStyle name="Millares 232 3 3 2" xfId="6764" xr:uid="{6525881B-9526-4C95-8B3A-DFBA17D99735}"/>
    <cellStyle name="Millares 232 3 3 2 2" xfId="18828" xr:uid="{6486130E-BB37-4678-88E6-F980CF01D2CD}"/>
    <cellStyle name="Millares 232 3 3 3" xfId="9740" xr:uid="{B256D423-2BD3-420F-A8EB-502BD8CEB5BB}"/>
    <cellStyle name="Millares 232 3 3 3 2" xfId="21804" xr:uid="{2AF179B8-9C7F-4BA6-833A-D684CFBA94FD}"/>
    <cellStyle name="Millares 232 3 3 4" xfId="12715" xr:uid="{4A9B7AD8-B25E-46CC-8C40-CBF0FAAED94D}"/>
    <cellStyle name="Millares 232 3 3 4 2" xfId="24779" xr:uid="{11E1EEF6-61F5-42D4-8B46-D4D4F5549F5F}"/>
    <cellStyle name="Millares 232 3 3 5" xfId="15852" xr:uid="{9D080DA7-2DCC-4239-AA9C-FF33AD27F86C}"/>
    <cellStyle name="Millares 232 3 4" xfId="5015" xr:uid="{193DE24D-7AE6-4E43-88C6-7CCFC1D7B5C9}"/>
    <cellStyle name="Millares 232 3 4 2" xfId="17079" xr:uid="{BB45AB83-B765-4BFD-B758-8BF0177D8793}"/>
    <cellStyle name="Millares 232 3 5" xfId="7991" xr:uid="{23BCC2E7-FD7A-4E22-AB14-4B79A9D62AA6}"/>
    <cellStyle name="Millares 232 3 5 2" xfId="20055" xr:uid="{5AD5D486-33B5-4252-8281-6949A3BA8ECF}"/>
    <cellStyle name="Millares 232 3 6" xfId="10966" xr:uid="{DB225BA6-F3F1-4779-AE2F-18ACA96730A3}"/>
    <cellStyle name="Millares 232 3 6 2" xfId="23030" xr:uid="{B17EAB06-B8E7-4F0E-B499-C8D309C619A8}"/>
    <cellStyle name="Millares 232 3 7" xfId="14103" xr:uid="{A83F1EB4-800A-464A-AEE8-2D1E0076E19A}"/>
    <cellStyle name="Millares 232 4" xfId="2622" xr:uid="{FE26F151-2057-47F0-B893-C3446D551026}"/>
    <cellStyle name="Millares 232 4 2" xfId="5598" xr:uid="{7DEE623E-9059-4ED4-88ED-B5EB306FA0F4}"/>
    <cellStyle name="Millares 232 4 2 2" xfId="17662" xr:uid="{F8B28BC2-F113-48A4-A21F-8888843CA15F}"/>
    <cellStyle name="Millares 232 4 3" xfId="8574" xr:uid="{CF1571CF-65E1-482C-B512-A4741A569EA1}"/>
    <cellStyle name="Millares 232 4 3 2" xfId="20638" xr:uid="{94699E43-FC48-4884-855C-816AC81C12CD}"/>
    <cellStyle name="Millares 232 4 4" xfId="11549" xr:uid="{FC401AA0-7E90-40EA-96A9-1EFDCEA59494}"/>
    <cellStyle name="Millares 232 4 4 2" xfId="23613" xr:uid="{EEA4B977-D86C-4D2F-BF12-A847DD8B776B}"/>
    <cellStyle name="Millares 232 4 5" xfId="14686" xr:uid="{B5AD3B37-84B8-46F9-B7CA-FAEE414B383F}"/>
    <cellStyle name="Millares 232 5" xfId="3496" xr:uid="{60E48348-D001-4151-98BE-DA729B71CF14}"/>
    <cellStyle name="Millares 232 5 2" xfId="6472" xr:uid="{5245566F-9F20-4802-8C8F-C8BADB08F715}"/>
    <cellStyle name="Millares 232 5 2 2" xfId="18536" xr:uid="{5886A53A-E9AB-40EC-BEEA-39429BCE576D}"/>
    <cellStyle name="Millares 232 5 3" xfId="9448" xr:uid="{DD72E320-5C0F-47C8-860E-A96965589747}"/>
    <cellStyle name="Millares 232 5 3 2" xfId="21512" xr:uid="{93139FFF-DC8F-4801-BB2F-CCBD159ECFA9}"/>
    <cellStyle name="Millares 232 5 4" xfId="12423" xr:uid="{F35D970B-5FD3-42D1-A852-0B6DF960883E}"/>
    <cellStyle name="Millares 232 5 4 2" xfId="24487" xr:uid="{AC71AC7A-5067-41C1-B784-465A30C365C5}"/>
    <cellStyle name="Millares 232 5 5" xfId="15560" xr:uid="{2BA45E24-35AF-48DD-BF39-E7412A9449E1}"/>
    <cellStyle name="Millares 232 6" xfId="4723" xr:uid="{CB3AFB2B-931F-43BC-88A1-FFFD382B7A8A}"/>
    <cellStyle name="Millares 232 6 2" xfId="16787" xr:uid="{CAD48C80-0596-4E7E-8B76-8838DFF896ED}"/>
    <cellStyle name="Millares 232 7" xfId="7699" xr:uid="{C112541F-778C-4013-A92F-5E67FCDF7B6F}"/>
    <cellStyle name="Millares 232 7 2" xfId="19763" xr:uid="{C47AB5D1-4CC6-40D3-8BEE-7AC8AA50D5D2}"/>
    <cellStyle name="Millares 232 8" xfId="10674" xr:uid="{CCE99714-0277-419B-B57F-3301B0C96035}"/>
    <cellStyle name="Millares 232 8 2" xfId="22738" xr:uid="{387101BC-C9EE-4162-BC7A-1CF919F5AF95}"/>
    <cellStyle name="Millares 232 9" xfId="13811" xr:uid="{87F57732-F81A-4EB7-B846-5748E469D48D}"/>
    <cellStyle name="Millares 233" xfId="1730" xr:uid="{3EB8867C-6BB2-47AE-817B-CD6BF15143CB}"/>
    <cellStyle name="Millares 233 2" xfId="2331" xr:uid="{F63746CD-CD45-4A30-A35C-3A10E12FF964}"/>
    <cellStyle name="Millares 233 2 2" xfId="3206" xr:uid="{E4302D1D-1041-4ED3-B092-462F072B6247}"/>
    <cellStyle name="Millares 233 2 2 2" xfId="6182" xr:uid="{27DD3D62-55AE-41EF-86CB-1AE35D9627B8}"/>
    <cellStyle name="Millares 233 2 2 2 2" xfId="18246" xr:uid="{A06FAB69-C127-4F69-90F3-D4AC603DEC36}"/>
    <cellStyle name="Millares 233 2 2 3" xfId="9158" xr:uid="{7C4DA75C-7FEE-402E-9D77-A4684C95435F}"/>
    <cellStyle name="Millares 233 2 2 3 2" xfId="21222" xr:uid="{E2CD9452-C22A-4570-8810-CAA2D9880784}"/>
    <cellStyle name="Millares 233 2 2 4" xfId="12133" xr:uid="{9905D2F3-1FCA-4F48-9EC1-C736194C93DD}"/>
    <cellStyle name="Millares 233 2 2 4 2" xfId="24197" xr:uid="{CABAF89C-F62B-4F4E-ADA7-22877DAC6150}"/>
    <cellStyle name="Millares 233 2 2 5" xfId="15270" xr:uid="{49C453C6-8A2E-4374-AB68-731F68501DE6}"/>
    <cellStyle name="Millares 233 2 3" xfId="4080" xr:uid="{F06A48CE-506C-420E-A852-E15B3D3A64E1}"/>
    <cellStyle name="Millares 233 2 3 2" xfId="7056" xr:uid="{BBD6F6E6-2EA3-4BC1-9588-75ECB2D23D40}"/>
    <cellStyle name="Millares 233 2 3 2 2" xfId="19120" xr:uid="{31A14A07-1684-467D-B0F5-9A9025C68DE0}"/>
    <cellStyle name="Millares 233 2 3 3" xfId="10032" xr:uid="{861E070D-F096-447C-9255-E4F672FA5192}"/>
    <cellStyle name="Millares 233 2 3 3 2" xfId="22096" xr:uid="{1C472AC1-6291-4D0A-8F5C-BC1173B6A890}"/>
    <cellStyle name="Millares 233 2 3 4" xfId="13007" xr:uid="{905D8E93-F1B2-4FE5-817A-750997AFA032}"/>
    <cellStyle name="Millares 233 2 3 4 2" xfId="25071" xr:uid="{A72285DE-6931-416E-B861-BCAC8594CD5E}"/>
    <cellStyle name="Millares 233 2 3 5" xfId="16144" xr:uid="{576EEEC6-CAB4-4CE6-AE06-3552AE0EBC50}"/>
    <cellStyle name="Millares 233 2 4" xfId="5307" xr:uid="{B17CF6F2-C58D-4631-9E32-2B4997E56D7A}"/>
    <cellStyle name="Millares 233 2 4 2" xfId="17371" xr:uid="{DC2887D1-8ED9-49A5-B27C-52B791C0EED7}"/>
    <cellStyle name="Millares 233 2 5" xfId="8283" xr:uid="{AE7E3F9C-73F0-426A-BCA4-26A55159C238}"/>
    <cellStyle name="Millares 233 2 5 2" xfId="20347" xr:uid="{6A838DC8-F49F-4F27-94AB-61B68E901514}"/>
    <cellStyle name="Millares 233 2 6" xfId="11258" xr:uid="{EAD33BD1-6474-4CC4-B344-7F8A1D452D88}"/>
    <cellStyle name="Millares 233 2 6 2" xfId="23322" xr:uid="{1CFBEBCD-F5ED-4966-8A1E-8A0C910DE202}"/>
    <cellStyle name="Millares 233 2 7" xfId="14395" xr:uid="{157A0D28-6238-467F-86C0-B7F6FAF10EC1}"/>
    <cellStyle name="Millares 233 3" xfId="2040" xr:uid="{8A8E6A1D-35D7-41CB-88BB-D3B52495B41C}"/>
    <cellStyle name="Millares 233 3 2" xfId="2915" xr:uid="{038331FD-0E3D-4C27-A16B-319611FB8577}"/>
    <cellStyle name="Millares 233 3 2 2" xfId="5891" xr:uid="{472461A0-BA9E-4AEE-9BFF-F8E83E6B4032}"/>
    <cellStyle name="Millares 233 3 2 2 2" xfId="17955" xr:uid="{88C376E3-7AA7-462C-AAF1-5AA23B4E3DED}"/>
    <cellStyle name="Millares 233 3 2 3" xfId="8867" xr:uid="{578A6D9C-4C92-427E-9786-6690A5F82EBA}"/>
    <cellStyle name="Millares 233 3 2 3 2" xfId="20931" xr:uid="{8722598B-DB56-43D0-96C1-2B08546C7ACF}"/>
    <cellStyle name="Millares 233 3 2 4" xfId="11842" xr:uid="{1BA6B2F3-16A0-4DD7-AE02-DE5D7926E99C}"/>
    <cellStyle name="Millares 233 3 2 4 2" xfId="23906" xr:uid="{B94909C9-CAD5-415F-9362-95F087BCA2CF}"/>
    <cellStyle name="Millares 233 3 2 5" xfId="14979" xr:uid="{A0318F47-29D6-4156-BE53-F47D3E372589}"/>
    <cellStyle name="Millares 233 3 3" xfId="3789" xr:uid="{1E586F86-3D94-44CE-A0ED-27EA17FBEDDC}"/>
    <cellStyle name="Millares 233 3 3 2" xfId="6765" xr:uid="{DF325762-A9A7-408A-ABDC-F1E1F58F61C0}"/>
    <cellStyle name="Millares 233 3 3 2 2" xfId="18829" xr:uid="{6682F11A-2EA3-43D2-8948-29DBD34A75C9}"/>
    <cellStyle name="Millares 233 3 3 3" xfId="9741" xr:uid="{A8EF2F3A-C4CE-4599-A180-907F1ACBB5B8}"/>
    <cellStyle name="Millares 233 3 3 3 2" xfId="21805" xr:uid="{66A7B73E-A790-4F11-8EB8-C65A4D8BE4CF}"/>
    <cellStyle name="Millares 233 3 3 4" xfId="12716" xr:uid="{0093FFDB-BCC1-4527-9499-BCC144ECFDB4}"/>
    <cellStyle name="Millares 233 3 3 4 2" xfId="24780" xr:uid="{BD574BCF-D50F-471D-B35D-EDB27A69E2B9}"/>
    <cellStyle name="Millares 233 3 3 5" xfId="15853" xr:uid="{9EC11127-DE61-4072-9898-592530103E1A}"/>
    <cellStyle name="Millares 233 3 4" xfId="5016" xr:uid="{F993C098-5C09-43AD-9FBB-A86AB9C5C341}"/>
    <cellStyle name="Millares 233 3 4 2" xfId="17080" xr:uid="{975B7A45-9988-4B04-B715-1F4A70BD3647}"/>
    <cellStyle name="Millares 233 3 5" xfId="7992" xr:uid="{A85E0179-6930-4872-B852-BA553580468E}"/>
    <cellStyle name="Millares 233 3 5 2" xfId="20056" xr:uid="{C97F6FCC-B5FC-4DE3-9A35-22476484495D}"/>
    <cellStyle name="Millares 233 3 6" xfId="10967" xr:uid="{8507842B-41AD-490E-94C1-216A70DE8D20}"/>
    <cellStyle name="Millares 233 3 6 2" xfId="23031" xr:uid="{1077D918-781A-4805-AE29-5B15564B79CD}"/>
    <cellStyle name="Millares 233 3 7" xfId="14104" xr:uid="{FEA90661-A179-41A9-8E0D-311725A9AB81}"/>
    <cellStyle name="Millares 233 4" xfId="2623" xr:uid="{D176D866-2E48-41F8-AB94-F1D3BBD24212}"/>
    <cellStyle name="Millares 233 4 2" xfId="5599" xr:uid="{F3DB618B-428A-4CE2-909A-FD30B2008D97}"/>
    <cellStyle name="Millares 233 4 2 2" xfId="17663" xr:uid="{34EC7646-83E4-4937-ABB1-7251A94C68B7}"/>
    <cellStyle name="Millares 233 4 3" xfId="8575" xr:uid="{69CFC1F0-DA39-4FCF-9464-0AFB9E18ED58}"/>
    <cellStyle name="Millares 233 4 3 2" xfId="20639" xr:uid="{05D1201F-2EB2-43FF-824A-A6337A5B1460}"/>
    <cellStyle name="Millares 233 4 4" xfId="11550" xr:uid="{4943FFCC-4E6C-43B2-B74C-4A8B242B78E2}"/>
    <cellStyle name="Millares 233 4 4 2" xfId="23614" xr:uid="{C4401FD8-4B18-46EC-97A3-0ED336319C1D}"/>
    <cellStyle name="Millares 233 4 5" xfId="14687" xr:uid="{5E741423-F0AC-4AE2-A964-1997B61B435B}"/>
    <cellStyle name="Millares 233 5" xfId="3497" xr:uid="{2DB7B4BA-4E8C-4082-A89C-E0BC3347F392}"/>
    <cellStyle name="Millares 233 5 2" xfId="6473" xr:uid="{4EDCD60D-B3A9-435A-A972-F3417E6A7045}"/>
    <cellStyle name="Millares 233 5 2 2" xfId="18537" xr:uid="{821A3C92-E2B1-4FA4-BA8E-A4D2F93E8C6C}"/>
    <cellStyle name="Millares 233 5 3" xfId="9449" xr:uid="{30D0BE5A-6155-4D6E-ABCE-FF5EA4730288}"/>
    <cellStyle name="Millares 233 5 3 2" xfId="21513" xr:uid="{20B6DF8C-F808-4B92-BA5E-380C7F7AE021}"/>
    <cellStyle name="Millares 233 5 4" xfId="12424" xr:uid="{5B0BF164-E435-446E-9661-EE38319036CE}"/>
    <cellStyle name="Millares 233 5 4 2" xfId="24488" xr:uid="{5465DA7C-B499-493C-B21B-6C758784181F}"/>
    <cellStyle name="Millares 233 5 5" xfId="15561" xr:uid="{A9F400F2-413C-453D-AB1E-7CA96A0AF7A2}"/>
    <cellStyle name="Millares 233 6" xfId="4724" xr:uid="{5176F86A-2229-4011-B74D-CC70EB928AE3}"/>
    <cellStyle name="Millares 233 6 2" xfId="16788" xr:uid="{EFE177B8-144C-4860-8F05-DD96B426EDB2}"/>
    <cellStyle name="Millares 233 7" xfId="7700" xr:uid="{705BB5D8-7F13-45E7-A477-D456CD2AFB08}"/>
    <cellStyle name="Millares 233 7 2" xfId="19764" xr:uid="{5E335F18-8A6D-450F-B59C-2D5C5D8FACD2}"/>
    <cellStyle name="Millares 233 8" xfId="10675" xr:uid="{0B252A25-DC4A-45B9-AAE0-993D7D5619F8}"/>
    <cellStyle name="Millares 233 8 2" xfId="22739" xr:uid="{3CC31007-4F0A-4E11-8E18-CA9C0784C99C}"/>
    <cellStyle name="Millares 233 9" xfId="13812" xr:uid="{2A7D7B1F-49C0-429A-8D63-1D2E9898A09A}"/>
    <cellStyle name="Millares 234" xfId="1731" xr:uid="{B04A6B63-287F-46AF-B522-4E648C22F9CC}"/>
    <cellStyle name="Millares 234 2" xfId="2332" xr:uid="{D306F02F-FE36-4A50-9469-0D14F8D335A8}"/>
    <cellStyle name="Millares 234 2 2" xfId="3207" xr:uid="{F0774A6D-CE5B-44B1-9372-C937861E3977}"/>
    <cellStyle name="Millares 234 2 2 2" xfId="6183" xr:uid="{B88B466A-22D5-42E4-826D-D6ED4F3864A0}"/>
    <cellStyle name="Millares 234 2 2 2 2" xfId="18247" xr:uid="{E7D9B065-B6AE-4B89-9D98-E8F0C53F7460}"/>
    <cellStyle name="Millares 234 2 2 3" xfId="9159" xr:uid="{795BB6C7-5802-4177-9328-4077EB7E406D}"/>
    <cellStyle name="Millares 234 2 2 3 2" xfId="21223" xr:uid="{CBE1E1BE-8BF0-4798-B6DD-846D413C4858}"/>
    <cellStyle name="Millares 234 2 2 4" xfId="12134" xr:uid="{1FFAB115-BF2D-4B17-BE45-0A6E9FDA9A54}"/>
    <cellStyle name="Millares 234 2 2 4 2" xfId="24198" xr:uid="{1DB9CFF4-6C4A-441E-B1C0-04EADFA9827C}"/>
    <cellStyle name="Millares 234 2 2 5" xfId="15271" xr:uid="{6209805E-BE26-4A9D-AD55-A22C44FE6AF6}"/>
    <cellStyle name="Millares 234 2 3" xfId="4081" xr:uid="{9E4E2F63-A8C4-40BD-84D9-C3B4F91145BA}"/>
    <cellStyle name="Millares 234 2 3 2" xfId="7057" xr:uid="{12CCE8FE-114F-47EC-89F2-7F750C6ED2D7}"/>
    <cellStyle name="Millares 234 2 3 2 2" xfId="19121" xr:uid="{B9E682E5-DB14-406E-89ED-7690CF515460}"/>
    <cellStyle name="Millares 234 2 3 3" xfId="10033" xr:uid="{F1324BB6-5337-4DC1-A0C1-099F5B9ED73A}"/>
    <cellStyle name="Millares 234 2 3 3 2" xfId="22097" xr:uid="{AE3270F6-2AF4-4FFB-BB50-5FD89F9FDCA3}"/>
    <cellStyle name="Millares 234 2 3 4" xfId="13008" xr:uid="{E8CF016B-2527-460E-A66B-5752F39ADD61}"/>
    <cellStyle name="Millares 234 2 3 4 2" xfId="25072" xr:uid="{361F1807-ACF5-4B3D-8DDB-030FD6D0DC75}"/>
    <cellStyle name="Millares 234 2 3 5" xfId="16145" xr:uid="{C5C84A48-CD22-405B-8B0C-BF4A448A728D}"/>
    <cellStyle name="Millares 234 2 4" xfId="5308" xr:uid="{EB04BAC6-CE62-436A-843F-060F41203766}"/>
    <cellStyle name="Millares 234 2 4 2" xfId="17372" xr:uid="{6491918B-245E-47B1-B727-1FCA9AC6FF89}"/>
    <cellStyle name="Millares 234 2 5" xfId="8284" xr:uid="{483E1394-9F72-4EED-A748-1A53462DE208}"/>
    <cellStyle name="Millares 234 2 5 2" xfId="20348" xr:uid="{258BD6D2-3002-4E21-8204-07897CE47C5B}"/>
    <cellStyle name="Millares 234 2 6" xfId="11259" xr:uid="{92FFB79F-B0CC-4795-B81C-AE2302B889C4}"/>
    <cellStyle name="Millares 234 2 6 2" xfId="23323" xr:uid="{8EC1C858-8381-4E6B-B7EF-EC189F1E6EB7}"/>
    <cellStyle name="Millares 234 2 7" xfId="14396" xr:uid="{40F62FB4-F8D3-4AD5-A87A-EBD9996BEB55}"/>
    <cellStyle name="Millares 234 3" xfId="2041" xr:uid="{0D4B60CC-3F85-41C8-98F1-54991ABEF4C0}"/>
    <cellStyle name="Millares 234 3 2" xfId="2916" xr:uid="{B31021AF-9B68-4ABE-8525-35CD3F78ACE6}"/>
    <cellStyle name="Millares 234 3 2 2" xfId="5892" xr:uid="{A10C56F7-64E8-48AF-AC4C-42EF21302C6D}"/>
    <cellStyle name="Millares 234 3 2 2 2" xfId="17956" xr:uid="{F80D7BB6-2DF0-4201-AF2E-5BFE14DF3174}"/>
    <cellStyle name="Millares 234 3 2 3" xfId="8868" xr:uid="{E7D75754-27E7-421E-9256-096A2ED502E8}"/>
    <cellStyle name="Millares 234 3 2 3 2" xfId="20932" xr:uid="{B8AF5F24-C681-46BF-8DD1-B5C834687226}"/>
    <cellStyle name="Millares 234 3 2 4" xfId="11843" xr:uid="{E88C988B-2A06-4C6A-A72E-2645AD16EAB5}"/>
    <cellStyle name="Millares 234 3 2 4 2" xfId="23907" xr:uid="{D9824C24-3D91-4197-9274-F7A8F95D124C}"/>
    <cellStyle name="Millares 234 3 2 5" xfId="14980" xr:uid="{9FD67FC7-6F01-4A73-AB9E-355B8AD529C4}"/>
    <cellStyle name="Millares 234 3 3" xfId="3790" xr:uid="{F46B405F-CA65-4550-979A-2004E4FF038D}"/>
    <cellStyle name="Millares 234 3 3 2" xfId="6766" xr:uid="{3EED1961-4147-41F3-AFB3-8224D46875A6}"/>
    <cellStyle name="Millares 234 3 3 2 2" xfId="18830" xr:uid="{5D7B2C5C-22A7-4C42-BE29-A7418A46F395}"/>
    <cellStyle name="Millares 234 3 3 3" xfId="9742" xr:uid="{480CA8D8-299D-4CAF-A1F7-D8C5E2743E6F}"/>
    <cellStyle name="Millares 234 3 3 3 2" xfId="21806" xr:uid="{6F8B70C2-3AF3-4DED-8D64-CB0296110098}"/>
    <cellStyle name="Millares 234 3 3 4" xfId="12717" xr:uid="{2967DE3E-70D8-4C11-836E-48B27B759F89}"/>
    <cellStyle name="Millares 234 3 3 4 2" xfId="24781" xr:uid="{A88E300E-851C-4834-8242-A2E40034E26F}"/>
    <cellStyle name="Millares 234 3 3 5" xfId="15854" xr:uid="{9EC6352B-A02F-48D8-BC7B-F0A4B43BB9E7}"/>
    <cellStyle name="Millares 234 3 4" xfId="5017" xr:uid="{95B851A8-3D8F-481E-B5A9-5A4D3663A5F4}"/>
    <cellStyle name="Millares 234 3 4 2" xfId="17081" xr:uid="{C1E2C177-3434-4707-A4CE-6C9A66C9EC48}"/>
    <cellStyle name="Millares 234 3 5" xfId="7993" xr:uid="{9FB81339-20BA-4D7D-AF39-398D8AC7C60F}"/>
    <cellStyle name="Millares 234 3 5 2" xfId="20057" xr:uid="{F1826D1A-DD3E-4C3A-ABD9-3841B0C90150}"/>
    <cellStyle name="Millares 234 3 6" xfId="10968" xr:uid="{322F6C7A-C992-4F67-8906-C009E965FE29}"/>
    <cellStyle name="Millares 234 3 6 2" xfId="23032" xr:uid="{3AAEBECA-8B8D-4570-BEDB-0EBF4F082A0B}"/>
    <cellStyle name="Millares 234 3 7" xfId="14105" xr:uid="{75675B29-8D74-40C7-A79F-D4F1141DB967}"/>
    <cellStyle name="Millares 234 4" xfId="2624" xr:uid="{CE78E978-4D4A-4527-9B2B-DE23180DF7BD}"/>
    <cellStyle name="Millares 234 4 2" xfId="5600" xr:uid="{63B9AE9F-4EB6-48DC-9ED5-347AFDD17C5A}"/>
    <cellStyle name="Millares 234 4 2 2" xfId="17664" xr:uid="{F7206769-7D79-490B-A925-6F39B09A1656}"/>
    <cellStyle name="Millares 234 4 3" xfId="8576" xr:uid="{6FB3387A-BADA-4AE8-973B-D9E5343DC9DB}"/>
    <cellStyle name="Millares 234 4 3 2" xfId="20640" xr:uid="{981BE0FA-FB14-45E9-ADB4-477E1C7272DB}"/>
    <cellStyle name="Millares 234 4 4" xfId="11551" xr:uid="{81782119-6F20-4754-9730-5D9E0B98E155}"/>
    <cellStyle name="Millares 234 4 4 2" xfId="23615" xr:uid="{3B607471-4072-4B8C-ABF0-FC4C8E0884A8}"/>
    <cellStyle name="Millares 234 4 5" xfId="14688" xr:uid="{DE8D2EE3-2514-4CAC-9F40-F122CDDB6949}"/>
    <cellStyle name="Millares 234 5" xfId="3498" xr:uid="{63543221-94C3-462D-B4FE-AF04088A8686}"/>
    <cellStyle name="Millares 234 5 2" xfId="6474" xr:uid="{1E913E00-A307-4D6E-A4DC-46BD707C6C2F}"/>
    <cellStyle name="Millares 234 5 2 2" xfId="18538" xr:uid="{CE01BB32-FE65-419E-92CF-0631CE911096}"/>
    <cellStyle name="Millares 234 5 3" xfId="9450" xr:uid="{1064A017-DB3D-4380-B18E-D977B5C3F06F}"/>
    <cellStyle name="Millares 234 5 3 2" xfId="21514" xr:uid="{D6C6F871-49AF-49B2-9F90-3167D81BB927}"/>
    <cellStyle name="Millares 234 5 4" xfId="12425" xr:uid="{26E910B2-FBD3-41AE-A076-4E084F25A734}"/>
    <cellStyle name="Millares 234 5 4 2" xfId="24489" xr:uid="{4FF98D72-DEBC-4DEF-88EE-BB4842E5B73A}"/>
    <cellStyle name="Millares 234 5 5" xfId="15562" xr:uid="{70178025-88B8-46CE-9C36-7735C3DA4DA1}"/>
    <cellStyle name="Millares 234 6" xfId="4725" xr:uid="{A572998F-CCB2-43BC-8ED8-8142CF7FDBFD}"/>
    <cellStyle name="Millares 234 6 2" xfId="16789" xr:uid="{718E3B8D-2251-42F8-9F2B-4FDA1B123218}"/>
    <cellStyle name="Millares 234 7" xfId="7701" xr:uid="{C1A6FBB7-5C19-4FE5-A6FA-147441FAB6FF}"/>
    <cellStyle name="Millares 234 7 2" xfId="19765" xr:uid="{3BB1DB16-B1CD-424C-A446-212F4824D3D0}"/>
    <cellStyle name="Millares 234 8" xfId="10676" xr:uid="{4AF78799-F530-4AB4-90DC-9712565A89D6}"/>
    <cellStyle name="Millares 234 8 2" xfId="22740" xr:uid="{076EE2FA-CE40-4D92-8F3B-BA42D29B0C06}"/>
    <cellStyle name="Millares 234 9" xfId="13813" xr:uid="{32ECB5C0-362E-4937-898C-C240208E0FDB}"/>
    <cellStyle name="Millares 235" xfId="1732" xr:uid="{D3010201-0E9F-4183-B766-7D8365AF4D37}"/>
    <cellStyle name="Millares 235 2" xfId="2333" xr:uid="{D27E88EE-5E66-4549-91AC-E1C6B7234A0E}"/>
    <cellStyle name="Millares 235 2 2" xfId="3208" xr:uid="{E328A2B4-F544-491C-BD4B-B6356090C097}"/>
    <cellStyle name="Millares 235 2 2 2" xfId="6184" xr:uid="{1BE93501-EC3B-4377-BED8-3A08C99BB325}"/>
    <cellStyle name="Millares 235 2 2 2 2" xfId="18248" xr:uid="{FC33A25A-3137-4FC2-BAE1-2B7E2A5E5297}"/>
    <cellStyle name="Millares 235 2 2 3" xfId="9160" xr:uid="{02B14A35-91A4-4809-B289-205823841D5A}"/>
    <cellStyle name="Millares 235 2 2 3 2" xfId="21224" xr:uid="{D91B3BBF-791F-4D3C-AED1-592920D03BD0}"/>
    <cellStyle name="Millares 235 2 2 4" xfId="12135" xr:uid="{2E5B0B26-1229-479A-AC3B-9F117055F35B}"/>
    <cellStyle name="Millares 235 2 2 4 2" xfId="24199" xr:uid="{59948E2B-588F-4257-AAE5-A107F1799FBB}"/>
    <cellStyle name="Millares 235 2 2 5" xfId="15272" xr:uid="{BB2D2E3E-3C48-4270-9A67-F4CF24027387}"/>
    <cellStyle name="Millares 235 2 3" xfId="4082" xr:uid="{B33CC935-22AA-489A-AE6D-03B6953771BC}"/>
    <cellStyle name="Millares 235 2 3 2" xfId="7058" xr:uid="{2D45A65B-6C62-45F3-BB78-E55313FF4380}"/>
    <cellStyle name="Millares 235 2 3 2 2" xfId="19122" xr:uid="{32B49772-4906-42F2-B74F-05A5CCA61597}"/>
    <cellStyle name="Millares 235 2 3 3" xfId="10034" xr:uid="{EBFD29F1-5870-4C13-B62D-380D7654D3C0}"/>
    <cellStyle name="Millares 235 2 3 3 2" xfId="22098" xr:uid="{C4F055B7-70C0-4627-A342-889456D6E750}"/>
    <cellStyle name="Millares 235 2 3 4" xfId="13009" xr:uid="{068E1AAF-BF72-446A-A1DD-89E9F6947200}"/>
    <cellStyle name="Millares 235 2 3 4 2" xfId="25073" xr:uid="{F772B28E-2A22-46DA-A861-9EC5CADA3F3A}"/>
    <cellStyle name="Millares 235 2 3 5" xfId="16146" xr:uid="{9870385C-3819-46EA-95B3-0A8E6FE84F0A}"/>
    <cellStyle name="Millares 235 2 4" xfId="5309" xr:uid="{E1AE2370-0428-4DE7-ABC5-EE0088B35D84}"/>
    <cellStyle name="Millares 235 2 4 2" xfId="17373" xr:uid="{504DBC02-2BB2-4CF6-8642-AC9A1A1CC219}"/>
    <cellStyle name="Millares 235 2 5" xfId="8285" xr:uid="{191A745C-2205-461A-A83F-29C68E6CD00C}"/>
    <cellStyle name="Millares 235 2 5 2" xfId="20349" xr:uid="{32B43A63-F2DB-4B02-AA8F-2BA70D8F0E5B}"/>
    <cellStyle name="Millares 235 2 6" xfId="11260" xr:uid="{A468D55A-8DB9-45A1-8B3B-D114062E5112}"/>
    <cellStyle name="Millares 235 2 6 2" xfId="23324" xr:uid="{755D3A7E-AA62-4BA6-937C-B12D2F4C4F78}"/>
    <cellStyle name="Millares 235 2 7" xfId="14397" xr:uid="{5086696E-7D4B-4CC1-B177-E2DA314C5B66}"/>
    <cellStyle name="Millares 235 3" xfId="2042" xr:uid="{98CBE8A9-6BC1-41C5-BE62-B0760F3BE6D4}"/>
    <cellStyle name="Millares 235 3 2" xfId="2917" xr:uid="{9910F859-567C-467B-BA5B-FE74915F6A49}"/>
    <cellStyle name="Millares 235 3 2 2" xfId="5893" xr:uid="{F6BFFFD2-35AC-4EDF-8E24-C3570E361FF5}"/>
    <cellStyle name="Millares 235 3 2 2 2" xfId="17957" xr:uid="{4C9EFFA0-E85C-4B5D-8172-583A5F30A961}"/>
    <cellStyle name="Millares 235 3 2 3" xfId="8869" xr:uid="{5EF45F1E-AA7E-4E9F-A6B7-9F9F34E0830B}"/>
    <cellStyle name="Millares 235 3 2 3 2" xfId="20933" xr:uid="{6A32A29B-1F8A-4D8D-83EF-6FF20AFF0482}"/>
    <cellStyle name="Millares 235 3 2 4" xfId="11844" xr:uid="{D1FBE651-680D-4B69-AD70-CF08F7AB6DE9}"/>
    <cellStyle name="Millares 235 3 2 4 2" xfId="23908" xr:uid="{0C1658F9-8855-4E7F-BC79-3760D90A3A91}"/>
    <cellStyle name="Millares 235 3 2 5" xfId="14981" xr:uid="{DD7C0551-A5B2-489D-891A-CDE55123B915}"/>
    <cellStyle name="Millares 235 3 3" xfId="3791" xr:uid="{6BC1AEF7-9BD9-4AF3-8A4D-BD9B6E4DE9B6}"/>
    <cellStyle name="Millares 235 3 3 2" xfId="6767" xr:uid="{3509556C-9148-4AA4-A79E-D50923756914}"/>
    <cellStyle name="Millares 235 3 3 2 2" xfId="18831" xr:uid="{23C8616C-D7DA-468A-B6E9-E708C0024A90}"/>
    <cellStyle name="Millares 235 3 3 3" xfId="9743" xr:uid="{E20C4B86-6CBF-474D-99F1-FFE4C9CFA042}"/>
    <cellStyle name="Millares 235 3 3 3 2" xfId="21807" xr:uid="{0D081206-4D7F-49B1-B2AF-25C894B6CC20}"/>
    <cellStyle name="Millares 235 3 3 4" xfId="12718" xr:uid="{A0BCBA7E-2A6B-413D-AB09-6A270CC7C700}"/>
    <cellStyle name="Millares 235 3 3 4 2" xfId="24782" xr:uid="{43BCDAC1-CCBB-445C-95DC-58B85583BBD2}"/>
    <cellStyle name="Millares 235 3 3 5" xfId="15855" xr:uid="{BCFD57CA-8D38-46F0-A32A-0098BD5B0925}"/>
    <cellStyle name="Millares 235 3 4" xfId="5018" xr:uid="{C2EFCC64-2B22-489C-BA87-EA900BCF70DA}"/>
    <cellStyle name="Millares 235 3 4 2" xfId="17082" xr:uid="{5BA7A222-6792-444A-A743-96920996DD6E}"/>
    <cellStyle name="Millares 235 3 5" xfId="7994" xr:uid="{017351DD-95CE-4CF6-81B5-EA7F76444B04}"/>
    <cellStyle name="Millares 235 3 5 2" xfId="20058" xr:uid="{59B26DD1-6FB6-4877-BC5D-7CDB1805F955}"/>
    <cellStyle name="Millares 235 3 6" xfId="10969" xr:uid="{0DCE7945-6877-49A0-93EF-A84FD4EC6654}"/>
    <cellStyle name="Millares 235 3 6 2" xfId="23033" xr:uid="{F288009A-3375-4A7E-B0B7-50C085A4D545}"/>
    <cellStyle name="Millares 235 3 7" xfId="14106" xr:uid="{2EF492E7-EFB9-4CEC-9126-31577F154A8C}"/>
    <cellStyle name="Millares 235 4" xfId="2625" xr:uid="{5B56D9AF-F346-4012-A30B-C3E34A1E6489}"/>
    <cellStyle name="Millares 235 4 2" xfId="5601" xr:uid="{3892AB3A-7623-41B3-914A-296042B932AE}"/>
    <cellStyle name="Millares 235 4 2 2" xfId="17665" xr:uid="{06381143-B97E-4653-8815-3D5356B8007D}"/>
    <cellStyle name="Millares 235 4 3" xfId="8577" xr:uid="{3490E2E4-7AA4-4B5C-A1FA-B470AFF04D25}"/>
    <cellStyle name="Millares 235 4 3 2" xfId="20641" xr:uid="{ECAFD820-EDAD-4694-8D26-C36133C05306}"/>
    <cellStyle name="Millares 235 4 4" xfId="11552" xr:uid="{AB706263-F85C-4AB6-8EAA-9609665E775C}"/>
    <cellStyle name="Millares 235 4 4 2" xfId="23616" xr:uid="{D76DB5CB-66CA-4F8C-8DCD-58DB7F977E8B}"/>
    <cellStyle name="Millares 235 4 5" xfId="14689" xr:uid="{8678C7CE-EEE8-48A4-974E-358D02F6EEC4}"/>
    <cellStyle name="Millares 235 5" xfId="3499" xr:uid="{045B83C9-752F-4410-AB91-ACC80A779074}"/>
    <cellStyle name="Millares 235 5 2" xfId="6475" xr:uid="{659118BA-A660-4E09-B471-B2BEDB6491E3}"/>
    <cellStyle name="Millares 235 5 2 2" xfId="18539" xr:uid="{6B4D62FB-00BA-45B6-9D2C-5376843A9409}"/>
    <cellStyle name="Millares 235 5 3" xfId="9451" xr:uid="{711CB61F-03A7-4D45-BEDF-E726B1A90051}"/>
    <cellStyle name="Millares 235 5 3 2" xfId="21515" xr:uid="{E03E771B-30A7-4709-8508-23B05178AE14}"/>
    <cellStyle name="Millares 235 5 4" xfId="12426" xr:uid="{248D5E58-7EEF-465F-B9B8-3462C33CCDB4}"/>
    <cellStyle name="Millares 235 5 4 2" xfId="24490" xr:uid="{8541B543-4432-4776-906B-0289705E82B7}"/>
    <cellStyle name="Millares 235 5 5" xfId="15563" xr:uid="{B5564749-6714-468C-8004-4317A7074D7A}"/>
    <cellStyle name="Millares 235 6" xfId="4726" xr:uid="{8DC26209-A1F9-4794-B779-BC82C3F4522E}"/>
    <cellStyle name="Millares 235 6 2" xfId="16790" xr:uid="{5F8051FB-C5E2-4AF7-91D7-3EEE97A768C1}"/>
    <cellStyle name="Millares 235 7" xfId="7702" xr:uid="{B1ED015C-67D1-4749-AB15-BB4FA2F29B99}"/>
    <cellStyle name="Millares 235 7 2" xfId="19766" xr:uid="{AB2801E6-4163-4562-86F2-7447724206B1}"/>
    <cellStyle name="Millares 235 8" xfId="10677" xr:uid="{2316C79B-FE1B-462B-B2C9-8ECB89755126}"/>
    <cellStyle name="Millares 235 8 2" xfId="22741" xr:uid="{0BBDFC5F-52B3-4988-B7A0-2A59EAC779DD}"/>
    <cellStyle name="Millares 235 9" xfId="13814" xr:uid="{9AB1E350-68CE-4C30-A03C-C8C31563AEE9}"/>
    <cellStyle name="Millares 236" xfId="1733" xr:uid="{2BB6F70B-A618-4BAE-BA27-BA585FC461B8}"/>
    <cellStyle name="Millares 236 2" xfId="2334" xr:uid="{D5C1664A-34B9-4CAD-A9E9-71BDD7BF7D48}"/>
    <cellStyle name="Millares 236 2 2" xfId="3209" xr:uid="{8FE921AA-AC25-48CA-8910-44D25DED932F}"/>
    <cellStyle name="Millares 236 2 2 2" xfId="6185" xr:uid="{4108477F-0643-4FB3-9DAA-33A48243F809}"/>
    <cellStyle name="Millares 236 2 2 2 2" xfId="18249" xr:uid="{4A7EFA79-039D-4E8E-BB85-8AD9CDE9C0CC}"/>
    <cellStyle name="Millares 236 2 2 3" xfId="9161" xr:uid="{80AC0A55-4A4E-41C6-8F04-CBB4860E1E2D}"/>
    <cellStyle name="Millares 236 2 2 3 2" xfId="21225" xr:uid="{03CDB2E6-DA45-43F9-9AB3-20139CB69FAB}"/>
    <cellStyle name="Millares 236 2 2 4" xfId="12136" xr:uid="{8328FE3B-B5D9-40CF-9F1B-92A141DD435F}"/>
    <cellStyle name="Millares 236 2 2 4 2" xfId="24200" xr:uid="{6FA1D333-1ACA-42EC-99D5-AD685B33B4BB}"/>
    <cellStyle name="Millares 236 2 2 5" xfId="15273" xr:uid="{D4C49284-BE9E-4102-9F1D-F73A468845AE}"/>
    <cellStyle name="Millares 236 2 3" xfId="4083" xr:uid="{8C5893F4-2E57-4885-BDE2-114DA21EB455}"/>
    <cellStyle name="Millares 236 2 3 2" xfId="7059" xr:uid="{2BC12EA7-7A78-435F-87F3-5F69187F9A54}"/>
    <cellStyle name="Millares 236 2 3 2 2" xfId="19123" xr:uid="{37C7CFEA-8B82-4D72-9567-58F40D842E32}"/>
    <cellStyle name="Millares 236 2 3 3" xfId="10035" xr:uid="{D1A3EB35-F6F2-4DE9-918A-CCFC05869B22}"/>
    <cellStyle name="Millares 236 2 3 3 2" xfId="22099" xr:uid="{FBA69C12-C9D6-44B5-BF14-B585D46AC29C}"/>
    <cellStyle name="Millares 236 2 3 4" xfId="13010" xr:uid="{4904B851-F8E1-4477-9843-AEBB28B2C63A}"/>
    <cellStyle name="Millares 236 2 3 4 2" xfId="25074" xr:uid="{EA3344D4-8C47-4035-98DD-A86E34273BE6}"/>
    <cellStyle name="Millares 236 2 3 5" xfId="16147" xr:uid="{AD2B64B3-41B3-476A-8EC6-965999E322F7}"/>
    <cellStyle name="Millares 236 2 4" xfId="5310" xr:uid="{FA087DBE-4E25-49A2-86BE-7FB50F495890}"/>
    <cellStyle name="Millares 236 2 4 2" xfId="17374" xr:uid="{F72DF25A-C328-4266-854A-564EC4257553}"/>
    <cellStyle name="Millares 236 2 5" xfId="8286" xr:uid="{A5EA3CB4-332A-4073-9A1B-8207B2E2012D}"/>
    <cellStyle name="Millares 236 2 5 2" xfId="20350" xr:uid="{118418C5-3957-47EF-9D6C-790DEBE1305B}"/>
    <cellStyle name="Millares 236 2 6" xfId="11261" xr:uid="{79C6A573-BC7B-4472-9F32-DC6A97E98D96}"/>
    <cellStyle name="Millares 236 2 6 2" xfId="23325" xr:uid="{3F1BA957-FB86-4E46-AE1E-6CABBDFD193D}"/>
    <cellStyle name="Millares 236 2 7" xfId="14398" xr:uid="{070C40B1-F38F-40EB-BE96-2127E5D09A07}"/>
    <cellStyle name="Millares 236 3" xfId="2043" xr:uid="{A363C355-577E-4087-B037-19FC259B95BC}"/>
    <cellStyle name="Millares 236 3 2" xfId="2918" xr:uid="{550AFC56-42E7-4FF3-A42F-EC946CB06A05}"/>
    <cellStyle name="Millares 236 3 2 2" xfId="5894" xr:uid="{AE3F17AA-AB9C-48B5-A09F-9A44198B7075}"/>
    <cellStyle name="Millares 236 3 2 2 2" xfId="17958" xr:uid="{C88C37C7-F4D5-419B-B99B-1692604EE0C6}"/>
    <cellStyle name="Millares 236 3 2 3" xfId="8870" xr:uid="{7D7625FF-0E5C-4378-B3AC-5A8D517E8F07}"/>
    <cellStyle name="Millares 236 3 2 3 2" xfId="20934" xr:uid="{727D9A25-A161-413A-A000-401E50C42C1D}"/>
    <cellStyle name="Millares 236 3 2 4" xfId="11845" xr:uid="{9AC248AF-47E4-4A50-B945-9C56568B1763}"/>
    <cellStyle name="Millares 236 3 2 4 2" xfId="23909" xr:uid="{13D352ED-3731-4992-9040-7FC1F198BE5D}"/>
    <cellStyle name="Millares 236 3 2 5" xfId="14982" xr:uid="{711EFD31-0676-469C-A834-4ACB8BCF27AC}"/>
    <cellStyle name="Millares 236 3 3" xfId="3792" xr:uid="{615D6464-403A-49F0-ABF4-0C536A82F5A7}"/>
    <cellStyle name="Millares 236 3 3 2" xfId="6768" xr:uid="{C8428801-8B24-4635-966E-C1A7858E27E0}"/>
    <cellStyle name="Millares 236 3 3 2 2" xfId="18832" xr:uid="{9A1B23BA-6C75-42C1-98D6-4E10B0EC7A5B}"/>
    <cellStyle name="Millares 236 3 3 3" xfId="9744" xr:uid="{4548140C-B0D5-467B-BEEE-C0B830CA2767}"/>
    <cellStyle name="Millares 236 3 3 3 2" xfId="21808" xr:uid="{24A13778-FA7D-4F31-8016-16DAC73FA31A}"/>
    <cellStyle name="Millares 236 3 3 4" xfId="12719" xr:uid="{CD484AF8-1736-4754-B8A1-4B52DEE6DCF6}"/>
    <cellStyle name="Millares 236 3 3 4 2" xfId="24783" xr:uid="{0FBF9DC2-2AD0-447F-9A5F-C5530A322F0E}"/>
    <cellStyle name="Millares 236 3 3 5" xfId="15856" xr:uid="{D47EF86C-6BE0-47A4-9650-E2A9B68A0760}"/>
    <cellStyle name="Millares 236 3 4" xfId="5019" xr:uid="{3B3091C5-4ECE-48F5-A201-607917203789}"/>
    <cellStyle name="Millares 236 3 4 2" xfId="17083" xr:uid="{D6E43DCD-BC6D-49BE-AEFC-BD2377F38476}"/>
    <cellStyle name="Millares 236 3 5" xfId="7995" xr:uid="{1CEBA428-7918-427A-99DC-F2B1CA165F6E}"/>
    <cellStyle name="Millares 236 3 5 2" xfId="20059" xr:uid="{D50B3FCB-62E0-4247-83A5-C8617DF835DF}"/>
    <cellStyle name="Millares 236 3 6" xfId="10970" xr:uid="{1666F878-3C15-4B28-9AAC-6F8984005752}"/>
    <cellStyle name="Millares 236 3 6 2" xfId="23034" xr:uid="{B468CCFC-E4C0-4EBF-BDD9-080E3F4D43D2}"/>
    <cellStyle name="Millares 236 3 7" xfId="14107" xr:uid="{BC5E0E76-D31A-42FA-87D6-1A2BC2177B75}"/>
    <cellStyle name="Millares 236 4" xfId="2626" xr:uid="{1ED22E59-B331-407E-BC88-CFAB269CF171}"/>
    <cellStyle name="Millares 236 4 2" xfId="5602" xr:uid="{7268BE82-2215-4302-97DE-ECC815046278}"/>
    <cellStyle name="Millares 236 4 2 2" xfId="17666" xr:uid="{7C4FD47C-DBB4-4B78-A447-78237150ADE5}"/>
    <cellStyle name="Millares 236 4 3" xfId="8578" xr:uid="{9CF6AD65-9960-4810-9639-CAF0FC95DEE8}"/>
    <cellStyle name="Millares 236 4 3 2" xfId="20642" xr:uid="{E6BA28B0-AE62-44AF-8C5F-A24838E20902}"/>
    <cellStyle name="Millares 236 4 4" xfId="11553" xr:uid="{F6FAE715-1980-4E1C-9F41-DB1C27272E31}"/>
    <cellStyle name="Millares 236 4 4 2" xfId="23617" xr:uid="{AC5A021E-A392-469B-B01D-8F45C6189A9B}"/>
    <cellStyle name="Millares 236 4 5" xfId="14690" xr:uid="{B6C72A47-ABCE-4376-80A5-5009C5E219F4}"/>
    <cellStyle name="Millares 236 5" xfId="3500" xr:uid="{78765ACD-3B37-4651-9B17-CF1ED6A84D04}"/>
    <cellStyle name="Millares 236 5 2" xfId="6476" xr:uid="{EB856946-9613-4A09-B72B-52483F7B3DA8}"/>
    <cellStyle name="Millares 236 5 2 2" xfId="18540" xr:uid="{20ED0DE4-48EB-4776-95F0-2A3F66A65AD8}"/>
    <cellStyle name="Millares 236 5 3" xfId="9452" xr:uid="{964C817F-1EED-4ED1-8A16-4546DA47F708}"/>
    <cellStyle name="Millares 236 5 3 2" xfId="21516" xr:uid="{F53659D1-9BEE-4967-AA65-B639371FA541}"/>
    <cellStyle name="Millares 236 5 4" xfId="12427" xr:uid="{97FB1FAF-820A-4ED5-814D-C1B01E3E3B88}"/>
    <cellStyle name="Millares 236 5 4 2" xfId="24491" xr:uid="{2E3C20F8-99FF-4EC8-B2FC-69BA23A3C1C4}"/>
    <cellStyle name="Millares 236 5 5" xfId="15564" xr:uid="{BAAF8781-EDFE-4E4D-AFFD-D3C159011DB6}"/>
    <cellStyle name="Millares 236 6" xfId="4727" xr:uid="{0A5D3FAB-8365-47B9-B3D4-2F35EABB9952}"/>
    <cellStyle name="Millares 236 6 2" xfId="16791" xr:uid="{9AA6D9EB-F7A9-4C61-8EDF-6A39EA98E866}"/>
    <cellStyle name="Millares 236 7" xfId="7703" xr:uid="{78EDFABB-B8D5-46D2-9C89-CD99826FAE90}"/>
    <cellStyle name="Millares 236 7 2" xfId="19767" xr:uid="{D3BBD57F-B7F9-4BCB-8044-52CE6C94E479}"/>
    <cellStyle name="Millares 236 8" xfId="10678" xr:uid="{8A0D3501-085D-4196-9030-A837C6B5EB72}"/>
    <cellStyle name="Millares 236 8 2" xfId="22742" xr:uid="{FE17F2C0-8488-437A-97DB-23AE8CE6C6F7}"/>
    <cellStyle name="Millares 236 9" xfId="13815" xr:uid="{1CBA0328-25B9-4169-BE5B-FF8DCC7F62BE}"/>
    <cellStyle name="Millares 237" xfId="1734" xr:uid="{6B1A8C10-62FF-47AD-B522-344CFB409F55}"/>
    <cellStyle name="Millares 237 2" xfId="2335" xr:uid="{7E16E165-2639-429C-B77A-068F90B243E2}"/>
    <cellStyle name="Millares 237 2 2" xfId="3210" xr:uid="{AFE98ADF-48C3-4F19-BDF4-A3D563D72DBE}"/>
    <cellStyle name="Millares 237 2 2 2" xfId="6186" xr:uid="{73D7E95A-6BAC-4A63-B1D3-8007B1594456}"/>
    <cellStyle name="Millares 237 2 2 2 2" xfId="18250" xr:uid="{EB91FA73-2784-4B3E-A910-B7E07D81BB0A}"/>
    <cellStyle name="Millares 237 2 2 3" xfId="9162" xr:uid="{1FE11019-5ED7-4ED9-806B-B689543795D7}"/>
    <cellStyle name="Millares 237 2 2 3 2" xfId="21226" xr:uid="{DFBA51B5-7BFA-4A5C-9C17-ECC21DB50BB2}"/>
    <cellStyle name="Millares 237 2 2 4" xfId="12137" xr:uid="{8AD0616E-26A7-45C3-9D09-E2CD68E7CF68}"/>
    <cellStyle name="Millares 237 2 2 4 2" xfId="24201" xr:uid="{FE653F90-FD65-485D-B9D2-F0C720BA8112}"/>
    <cellStyle name="Millares 237 2 2 5" xfId="15274" xr:uid="{08303DF6-E8E6-41DB-90EF-C548A90BB38A}"/>
    <cellStyle name="Millares 237 2 3" xfId="4084" xr:uid="{FC352260-4669-4276-99FF-AA13A79B369C}"/>
    <cellStyle name="Millares 237 2 3 2" xfId="7060" xr:uid="{7AE83902-ABCA-4D30-A4C3-F6BB60BB712C}"/>
    <cellStyle name="Millares 237 2 3 2 2" xfId="19124" xr:uid="{D2FF7683-A2DB-4D17-97A9-D2A520C64DBC}"/>
    <cellStyle name="Millares 237 2 3 3" xfId="10036" xr:uid="{9A2E6B6E-A209-4C8A-A66E-3E935855D538}"/>
    <cellStyle name="Millares 237 2 3 3 2" xfId="22100" xr:uid="{6EEE6A0E-8B89-4E46-8F35-BC00DD6527D3}"/>
    <cellStyle name="Millares 237 2 3 4" xfId="13011" xr:uid="{29740CDD-109E-4DB0-9D56-C1C05F7E2E9B}"/>
    <cellStyle name="Millares 237 2 3 4 2" xfId="25075" xr:uid="{9C80907A-6882-4E9E-ADDF-1233664CF6BF}"/>
    <cellStyle name="Millares 237 2 3 5" xfId="16148" xr:uid="{208C928F-F72E-460B-B700-58094546DC2A}"/>
    <cellStyle name="Millares 237 2 4" xfId="5311" xr:uid="{AA27D797-42FB-4E14-8853-F2D096CE0D49}"/>
    <cellStyle name="Millares 237 2 4 2" xfId="17375" xr:uid="{A707E106-6C4E-4DEE-86B1-4EECD0ED4E4B}"/>
    <cellStyle name="Millares 237 2 5" xfId="8287" xr:uid="{BABDEEB7-59CB-4051-B534-A01F031BF872}"/>
    <cellStyle name="Millares 237 2 5 2" xfId="20351" xr:uid="{C92B0545-0709-42B6-A837-9EF974AEC422}"/>
    <cellStyle name="Millares 237 2 6" xfId="11262" xr:uid="{2BB0996B-F2B7-4B05-9773-988F303E2735}"/>
    <cellStyle name="Millares 237 2 6 2" xfId="23326" xr:uid="{73066E49-D48A-4D8F-8030-9B8FEA90496C}"/>
    <cellStyle name="Millares 237 2 7" xfId="14399" xr:uid="{C283D482-CD51-4F2B-BC6B-34DF8D6D53DE}"/>
    <cellStyle name="Millares 237 3" xfId="2044" xr:uid="{2657BBC5-0369-441D-A8CB-FFDD482FF59F}"/>
    <cellStyle name="Millares 237 3 2" xfId="2919" xr:uid="{11787E56-BFD2-4486-9BA4-8B6ECA1B270D}"/>
    <cellStyle name="Millares 237 3 2 2" xfId="5895" xr:uid="{E4670D60-9215-435E-A7FC-F6A27C1A29BC}"/>
    <cellStyle name="Millares 237 3 2 2 2" xfId="17959" xr:uid="{58E92AC3-C47C-4E48-8075-EFAA4BC63195}"/>
    <cellStyle name="Millares 237 3 2 3" xfId="8871" xr:uid="{B769DB2B-8274-4F30-98FF-385088441B6D}"/>
    <cellStyle name="Millares 237 3 2 3 2" xfId="20935" xr:uid="{F6991940-05C9-4D98-B387-4249A10781C9}"/>
    <cellStyle name="Millares 237 3 2 4" xfId="11846" xr:uid="{8EB14A16-132A-49A7-AA08-723BC684BDEA}"/>
    <cellStyle name="Millares 237 3 2 4 2" xfId="23910" xr:uid="{319A54D0-9F31-4578-B26D-BA0D34C61873}"/>
    <cellStyle name="Millares 237 3 2 5" xfId="14983" xr:uid="{15CB5689-317A-46F6-99B9-A86AEC07EA7B}"/>
    <cellStyle name="Millares 237 3 3" xfId="3793" xr:uid="{5BF100C7-D856-4F6F-A3C1-5BF52EE769C4}"/>
    <cellStyle name="Millares 237 3 3 2" xfId="6769" xr:uid="{7791EC68-DB42-486C-8417-C090D359E157}"/>
    <cellStyle name="Millares 237 3 3 2 2" xfId="18833" xr:uid="{87D3DC40-4463-43A8-A05A-3ABCB71CFA2F}"/>
    <cellStyle name="Millares 237 3 3 3" xfId="9745" xr:uid="{94FB335C-FCD3-4ED2-A184-6C7A4909A4C6}"/>
    <cellStyle name="Millares 237 3 3 3 2" xfId="21809" xr:uid="{5977DE7E-B568-4E46-8EA1-B1ED32B5E668}"/>
    <cellStyle name="Millares 237 3 3 4" xfId="12720" xr:uid="{2225CF50-63C7-4AB6-9450-CA633818EDBB}"/>
    <cellStyle name="Millares 237 3 3 4 2" xfId="24784" xr:uid="{C8B96169-75FA-47CC-9821-70BEE5F6F6A0}"/>
    <cellStyle name="Millares 237 3 3 5" xfId="15857" xr:uid="{09822FF1-EF2E-4BB6-B1D4-26823056D031}"/>
    <cellStyle name="Millares 237 3 4" xfId="5020" xr:uid="{F0759618-E3C2-4263-8F50-2E03DC06797A}"/>
    <cellStyle name="Millares 237 3 4 2" xfId="17084" xr:uid="{19A0AEEF-A8C9-4738-9E10-054CF65074E4}"/>
    <cellStyle name="Millares 237 3 5" xfId="7996" xr:uid="{BA7A4A3A-4771-4936-A41F-1C16B5B57CCA}"/>
    <cellStyle name="Millares 237 3 5 2" xfId="20060" xr:uid="{1AEC33F7-D22C-4CB3-9013-5AB860B588A4}"/>
    <cellStyle name="Millares 237 3 6" xfId="10971" xr:uid="{C3460C9E-F7D3-4569-9DD8-E50C46857DCD}"/>
    <cellStyle name="Millares 237 3 6 2" xfId="23035" xr:uid="{368A15F8-7FAA-46D5-8D9A-DB9A32F4E41B}"/>
    <cellStyle name="Millares 237 3 7" xfId="14108" xr:uid="{3D8F9338-FE42-4B1D-B944-E0F1C639FE64}"/>
    <cellStyle name="Millares 237 4" xfId="2627" xr:uid="{48D8AE58-AB3A-492F-9486-CEC8D49EB111}"/>
    <cellStyle name="Millares 237 4 2" xfId="5603" xr:uid="{5EEBD16F-4679-4CC5-84A1-31D28FF0D5DC}"/>
    <cellStyle name="Millares 237 4 2 2" xfId="17667" xr:uid="{50DE2AAA-14F5-4851-BDA4-259CFFCC3845}"/>
    <cellStyle name="Millares 237 4 3" xfId="8579" xr:uid="{AF33FB39-E155-4F2F-A0DA-076222662928}"/>
    <cellStyle name="Millares 237 4 3 2" xfId="20643" xr:uid="{4DD338A6-B444-4F18-B29D-798CDC890D06}"/>
    <cellStyle name="Millares 237 4 4" xfId="11554" xr:uid="{D7E1FD4C-9207-4DB8-877F-87E799CF3838}"/>
    <cellStyle name="Millares 237 4 4 2" xfId="23618" xr:uid="{6A920D0D-2A1C-49D6-BD2B-49DC1AC70496}"/>
    <cellStyle name="Millares 237 4 5" xfId="14691" xr:uid="{CBFD8FE2-212B-43D5-B1EE-4AA450E76D5C}"/>
    <cellStyle name="Millares 237 5" xfId="3501" xr:uid="{ECA1935C-1EB2-407B-8494-6D9E44FE2DBF}"/>
    <cellStyle name="Millares 237 5 2" xfId="6477" xr:uid="{B3DDEA18-5B3F-4683-9E36-BE75DF8943F6}"/>
    <cellStyle name="Millares 237 5 2 2" xfId="18541" xr:uid="{502EE575-47D3-416A-AC19-8A6E39AEF9EF}"/>
    <cellStyle name="Millares 237 5 3" xfId="9453" xr:uid="{FB6995A8-F925-4D46-B598-DAF0CE1C3C8C}"/>
    <cellStyle name="Millares 237 5 3 2" xfId="21517" xr:uid="{CBD9051D-674D-4CEE-B952-A820D6BE5D63}"/>
    <cellStyle name="Millares 237 5 4" xfId="12428" xr:uid="{D7B29DB8-2612-4AB8-A7E6-37E735177325}"/>
    <cellStyle name="Millares 237 5 4 2" xfId="24492" xr:uid="{F4D405D5-27C4-46DC-8F64-6C4B4E2E077A}"/>
    <cellStyle name="Millares 237 5 5" xfId="15565" xr:uid="{9DC2D0F5-03D1-4AFE-86B7-E2A9373B377D}"/>
    <cellStyle name="Millares 237 6" xfId="4728" xr:uid="{B84CA4E4-063F-48DB-B497-6989BEA38239}"/>
    <cellStyle name="Millares 237 6 2" xfId="16792" xr:uid="{C13EB68D-0FA8-40E6-8E6C-DABA7B64F101}"/>
    <cellStyle name="Millares 237 7" xfId="7704" xr:uid="{00084E0D-1A17-41EB-95FA-DCC2D7B122D4}"/>
    <cellStyle name="Millares 237 7 2" xfId="19768" xr:uid="{DBB131D0-B7FF-4558-A4A8-574B92B25A0D}"/>
    <cellStyle name="Millares 237 8" xfId="10679" xr:uid="{A42FAB6A-9D09-452E-AFCA-B99E96415D5E}"/>
    <cellStyle name="Millares 237 8 2" xfId="22743" xr:uid="{77B1E436-100E-426F-9387-6F8CC1F1F1DE}"/>
    <cellStyle name="Millares 237 9" xfId="13816" xr:uid="{F5DC9B1A-0C74-4732-9559-AD637855322B}"/>
    <cellStyle name="Millares 238" xfId="1735" xr:uid="{040EF469-4291-4187-8740-8D9B0F6EB045}"/>
    <cellStyle name="Millares 238 2" xfId="2336" xr:uid="{6017EEC1-C9DE-477B-B666-18A7A28B769C}"/>
    <cellStyle name="Millares 238 2 2" xfId="3211" xr:uid="{3AA2F438-2FEE-40B0-9933-2B07F16E01B4}"/>
    <cellStyle name="Millares 238 2 2 2" xfId="6187" xr:uid="{B50808D5-6A7E-4D1B-AE24-C97EE900B1F9}"/>
    <cellStyle name="Millares 238 2 2 2 2" xfId="18251" xr:uid="{000B803A-74D8-4268-A7D1-8F3E2E747EBF}"/>
    <cellStyle name="Millares 238 2 2 3" xfId="9163" xr:uid="{60A67741-A7FD-4BCB-8719-B053B3E09EBB}"/>
    <cellStyle name="Millares 238 2 2 3 2" xfId="21227" xr:uid="{E0697482-6E6D-4CAD-BB68-27D2CF78E8BD}"/>
    <cellStyle name="Millares 238 2 2 4" xfId="12138" xr:uid="{4883B0BC-A771-4CC0-B212-BAB78A095112}"/>
    <cellStyle name="Millares 238 2 2 4 2" xfId="24202" xr:uid="{F55F21A1-8742-45BF-930D-A9D70332C8A6}"/>
    <cellStyle name="Millares 238 2 2 5" xfId="15275" xr:uid="{BA9F92D8-4DE5-4B99-AD71-0B30FD23EB05}"/>
    <cellStyle name="Millares 238 2 3" xfId="4085" xr:uid="{A8B3FB82-DC2F-499C-8C80-523BBBC15644}"/>
    <cellStyle name="Millares 238 2 3 2" xfId="7061" xr:uid="{96665B58-73DF-4FC8-B686-18B11CC1F5F4}"/>
    <cellStyle name="Millares 238 2 3 2 2" xfId="19125" xr:uid="{AFBB624F-1F5E-4CC2-959E-8CF94560C963}"/>
    <cellStyle name="Millares 238 2 3 3" xfId="10037" xr:uid="{FB431F8D-62AD-4456-B6E0-44169FED69FE}"/>
    <cellStyle name="Millares 238 2 3 3 2" xfId="22101" xr:uid="{077619AD-ACCD-4AC0-AA6F-74528E00A815}"/>
    <cellStyle name="Millares 238 2 3 4" xfId="13012" xr:uid="{B28C87F1-3814-4E07-BEE2-A9BD9408E012}"/>
    <cellStyle name="Millares 238 2 3 4 2" xfId="25076" xr:uid="{C0992833-6E10-4558-9195-AB3A20940B57}"/>
    <cellStyle name="Millares 238 2 3 5" xfId="16149" xr:uid="{6E302F4F-DA3B-4662-B53C-F42D4B6E7055}"/>
    <cellStyle name="Millares 238 2 4" xfId="5312" xr:uid="{92E99066-0647-45D8-8FEA-498AA5AF735E}"/>
    <cellStyle name="Millares 238 2 4 2" xfId="17376" xr:uid="{EF00F9C4-EA25-496B-9F1E-B5BBCE31D711}"/>
    <cellStyle name="Millares 238 2 5" xfId="8288" xr:uid="{537CE2F9-B88E-4072-BBBA-3751FDBC6B33}"/>
    <cellStyle name="Millares 238 2 5 2" xfId="20352" xr:uid="{2640A327-770D-425C-9EBC-5DD0E47D36E6}"/>
    <cellStyle name="Millares 238 2 6" xfId="11263" xr:uid="{CE2FFD6B-2405-4192-9CAD-4E6B6469EA5C}"/>
    <cellStyle name="Millares 238 2 6 2" xfId="23327" xr:uid="{A8BCEF31-F615-44D1-A917-2CC65A96DF1F}"/>
    <cellStyle name="Millares 238 2 7" xfId="14400" xr:uid="{E061F392-4BE2-4515-BBA8-7A8ADC954014}"/>
    <cellStyle name="Millares 238 3" xfId="2045" xr:uid="{A8F6D272-8ED4-4B29-BCC4-4F9F77F481A6}"/>
    <cellStyle name="Millares 238 3 2" xfId="2920" xr:uid="{172C24A4-3F56-49EB-92C8-A5675D6739EF}"/>
    <cellStyle name="Millares 238 3 2 2" xfId="5896" xr:uid="{8C2CE666-3C49-4CCC-BC24-7ECFA554232D}"/>
    <cellStyle name="Millares 238 3 2 2 2" xfId="17960" xr:uid="{9F51B25E-15C3-4F6E-B3E6-ACA2279A6CC0}"/>
    <cellStyle name="Millares 238 3 2 3" xfId="8872" xr:uid="{77EACA86-9454-4C27-931F-B0B362E6F22E}"/>
    <cellStyle name="Millares 238 3 2 3 2" xfId="20936" xr:uid="{A8EE064E-6D24-4EBA-9282-3D9EED70DE33}"/>
    <cellStyle name="Millares 238 3 2 4" xfId="11847" xr:uid="{A1D3F292-792A-480D-A626-02B16DB914BC}"/>
    <cellStyle name="Millares 238 3 2 4 2" xfId="23911" xr:uid="{0298A31E-66FA-4549-987D-D4325A398F3B}"/>
    <cellStyle name="Millares 238 3 2 5" xfId="14984" xr:uid="{D464A47B-5777-4315-823B-1C5FCFD3742F}"/>
    <cellStyle name="Millares 238 3 3" xfId="3794" xr:uid="{37996944-F556-4CCB-BA7F-05B3776DB8A9}"/>
    <cellStyle name="Millares 238 3 3 2" xfId="6770" xr:uid="{9B6BBE71-B14B-496D-8071-B33849865C49}"/>
    <cellStyle name="Millares 238 3 3 2 2" xfId="18834" xr:uid="{DE115374-B7B2-4199-AAB1-00FB038A2C82}"/>
    <cellStyle name="Millares 238 3 3 3" xfId="9746" xr:uid="{EEE44819-A6B9-4E61-BE90-66D8B80550BC}"/>
    <cellStyle name="Millares 238 3 3 3 2" xfId="21810" xr:uid="{46A6A35D-41DD-430D-AB4A-8CC66C7C56F8}"/>
    <cellStyle name="Millares 238 3 3 4" xfId="12721" xr:uid="{F56A08B2-7208-46DD-B241-DC2F6418683B}"/>
    <cellStyle name="Millares 238 3 3 4 2" xfId="24785" xr:uid="{E3C49FAD-64BC-4172-B290-AEF6FDF6E8AF}"/>
    <cellStyle name="Millares 238 3 3 5" xfId="15858" xr:uid="{72594465-58FB-4308-8F04-41E8EC1510A4}"/>
    <cellStyle name="Millares 238 3 4" xfId="5021" xr:uid="{54379800-F154-42DC-A099-C70FAF5B2242}"/>
    <cellStyle name="Millares 238 3 4 2" xfId="17085" xr:uid="{02C00D96-06EC-4C75-B87B-E92BD7F8B280}"/>
    <cellStyle name="Millares 238 3 5" xfId="7997" xr:uid="{1E57B76B-5E1F-4507-BB3A-98D860D66A5C}"/>
    <cellStyle name="Millares 238 3 5 2" xfId="20061" xr:uid="{0720CC2C-7491-4013-9CFE-44A6657D4078}"/>
    <cellStyle name="Millares 238 3 6" xfId="10972" xr:uid="{0B0BEA78-416F-4352-B85A-C8A0F8BE7DBA}"/>
    <cellStyle name="Millares 238 3 6 2" xfId="23036" xr:uid="{90FEE96A-EB80-4B4D-8174-ED299B9E28E0}"/>
    <cellStyle name="Millares 238 3 7" xfId="14109" xr:uid="{A08510E8-4CCF-485C-A094-391954CC27E2}"/>
    <cellStyle name="Millares 238 4" xfId="2628" xr:uid="{EE92AC65-4C0E-46DA-9FD7-97F174E85472}"/>
    <cellStyle name="Millares 238 4 2" xfId="5604" xr:uid="{F2A1161D-4D97-4A0B-A3EB-E2BACF67FA9A}"/>
    <cellStyle name="Millares 238 4 2 2" xfId="17668" xr:uid="{D89C3C4A-DB3A-429B-A11C-B56103279F65}"/>
    <cellStyle name="Millares 238 4 3" xfId="8580" xr:uid="{B990786C-AA70-40BA-962B-6EF5ED3F06D7}"/>
    <cellStyle name="Millares 238 4 3 2" xfId="20644" xr:uid="{38F502F5-0419-4019-A01B-44C75800F8FE}"/>
    <cellStyle name="Millares 238 4 4" xfId="11555" xr:uid="{F80B0152-AF0C-47EA-8B7D-9BCDCE7AEB0C}"/>
    <cellStyle name="Millares 238 4 4 2" xfId="23619" xr:uid="{F0D147DB-8152-445C-9A69-9439104C4221}"/>
    <cellStyle name="Millares 238 4 5" xfId="14692" xr:uid="{57AF17B2-C9BB-4E24-9B21-38E377C86AFD}"/>
    <cellStyle name="Millares 238 5" xfId="3502" xr:uid="{DF650A2F-1887-44F3-B530-6C29CB72B25F}"/>
    <cellStyle name="Millares 238 5 2" xfId="6478" xr:uid="{FEB127D8-7398-4786-AAFD-CA17A778A17B}"/>
    <cellStyle name="Millares 238 5 2 2" xfId="18542" xr:uid="{B3AB0B5B-D9AC-4194-B2D3-47AEA92D0449}"/>
    <cellStyle name="Millares 238 5 3" xfId="9454" xr:uid="{CE91D66F-0095-42BF-88F1-075AB86AAB34}"/>
    <cellStyle name="Millares 238 5 3 2" xfId="21518" xr:uid="{D4910727-DDF1-4CE0-AF90-F3345B56DF08}"/>
    <cellStyle name="Millares 238 5 4" xfId="12429" xr:uid="{C140DD77-A944-4E72-B57F-5DD0184EBE1C}"/>
    <cellStyle name="Millares 238 5 4 2" xfId="24493" xr:uid="{F36381F5-7B5E-48F2-B698-62D8D17AAEA0}"/>
    <cellStyle name="Millares 238 5 5" xfId="15566" xr:uid="{A80D07E7-5685-4B82-8F6A-8FFEE07534C0}"/>
    <cellStyle name="Millares 238 6" xfId="4729" xr:uid="{2B7106FA-16EC-43A9-AD90-6E28F32B6162}"/>
    <cellStyle name="Millares 238 6 2" xfId="16793" xr:uid="{4486F81F-7156-4AD6-B2EF-1A6A901CCAE3}"/>
    <cellStyle name="Millares 238 7" xfId="7705" xr:uid="{5103ABDD-7C46-4274-8C59-CA572BD63363}"/>
    <cellStyle name="Millares 238 7 2" xfId="19769" xr:uid="{F9D1C8E8-B091-47BC-8BB1-BEF61197FE1E}"/>
    <cellStyle name="Millares 238 8" xfId="10680" xr:uid="{7B00A92C-4001-4174-A3B5-503B89F49976}"/>
    <cellStyle name="Millares 238 8 2" xfId="22744" xr:uid="{039A3AE1-EDF8-4128-84D2-2BFF032FA1E9}"/>
    <cellStyle name="Millares 238 9" xfId="13817" xr:uid="{F7DE66DC-C4C3-4DBE-95E0-CDCE056A79CE}"/>
    <cellStyle name="Millares 239" xfId="1736" xr:uid="{E91410B8-56C9-43C0-9842-6A50CD91C701}"/>
    <cellStyle name="Millares 239 2" xfId="2337" xr:uid="{3B69E6F3-3D03-4EFD-91D4-6B51661AADB9}"/>
    <cellStyle name="Millares 239 2 2" xfId="3212" xr:uid="{0F1E3070-DC6B-448D-9B75-EE6940216F5F}"/>
    <cellStyle name="Millares 239 2 2 2" xfId="6188" xr:uid="{AC0889A5-CED2-4581-870A-15981BB986C7}"/>
    <cellStyle name="Millares 239 2 2 2 2" xfId="18252" xr:uid="{EA5D96E1-2BDF-4689-9161-5D9F319508AC}"/>
    <cellStyle name="Millares 239 2 2 3" xfId="9164" xr:uid="{B2811EF8-8366-42F5-83B3-76D654DD6832}"/>
    <cellStyle name="Millares 239 2 2 3 2" xfId="21228" xr:uid="{94005301-F26A-41D0-A326-AB03117F530D}"/>
    <cellStyle name="Millares 239 2 2 4" xfId="12139" xr:uid="{55F60140-7ADA-4E10-B859-A4607FA949DF}"/>
    <cellStyle name="Millares 239 2 2 4 2" xfId="24203" xr:uid="{942D20BB-C3BF-460D-981F-D5B77EC7383A}"/>
    <cellStyle name="Millares 239 2 2 5" xfId="15276" xr:uid="{1F3E7002-7800-49C2-93F5-268360D9FBC9}"/>
    <cellStyle name="Millares 239 2 3" xfId="4086" xr:uid="{3D999C82-0D18-428E-A382-BF479F4036C5}"/>
    <cellStyle name="Millares 239 2 3 2" xfId="7062" xr:uid="{A1A07AAF-B734-4A32-883B-26FC249560AF}"/>
    <cellStyle name="Millares 239 2 3 2 2" xfId="19126" xr:uid="{1EDE655D-9FB7-40C7-8ADE-6DECBEF02454}"/>
    <cellStyle name="Millares 239 2 3 3" xfId="10038" xr:uid="{546FAFCA-D85E-410A-8543-661E5A188FE6}"/>
    <cellStyle name="Millares 239 2 3 3 2" xfId="22102" xr:uid="{8D3A139E-16F3-4BC5-B519-0A09878A1096}"/>
    <cellStyle name="Millares 239 2 3 4" xfId="13013" xr:uid="{91B075C6-5308-4C69-BC67-D37205A4CD17}"/>
    <cellStyle name="Millares 239 2 3 4 2" xfId="25077" xr:uid="{21DC028C-9615-4ADD-9F61-138F71625ABD}"/>
    <cellStyle name="Millares 239 2 3 5" xfId="16150" xr:uid="{1D4AAFF8-9E8A-476E-BE8D-B4C889157898}"/>
    <cellStyle name="Millares 239 2 4" xfId="5313" xr:uid="{5C6A9088-C944-44ED-9632-82A9E1C402B8}"/>
    <cellStyle name="Millares 239 2 4 2" xfId="17377" xr:uid="{202E8BCC-2E12-4489-93D2-1FE7DA7B7645}"/>
    <cellStyle name="Millares 239 2 5" xfId="8289" xr:uid="{35B901F4-EAD5-4AA4-9472-53AFCFE9CA4D}"/>
    <cellStyle name="Millares 239 2 5 2" xfId="20353" xr:uid="{8C03A12B-5DF7-4A29-90E8-8870B9C55668}"/>
    <cellStyle name="Millares 239 2 6" xfId="11264" xr:uid="{D1A4B03D-4555-4237-98B6-ADDCEE54602E}"/>
    <cellStyle name="Millares 239 2 6 2" xfId="23328" xr:uid="{99FDC956-6650-40A1-9444-73B4B7936284}"/>
    <cellStyle name="Millares 239 2 7" xfId="14401" xr:uid="{536DBF15-0316-40F5-86D3-144368A53333}"/>
    <cellStyle name="Millares 239 3" xfId="2046" xr:uid="{E4AC0324-4EC7-4A73-A2EF-BE675D3C6E4C}"/>
    <cellStyle name="Millares 239 3 2" xfId="2921" xr:uid="{AF5E07DD-D362-45DA-9A9D-48C77AFBFAD2}"/>
    <cellStyle name="Millares 239 3 2 2" xfId="5897" xr:uid="{F1BA468E-8C5B-48FF-8613-72AA93C161B2}"/>
    <cellStyle name="Millares 239 3 2 2 2" xfId="17961" xr:uid="{1A0DC668-225B-4BAF-BE84-873FCBEF02CE}"/>
    <cellStyle name="Millares 239 3 2 3" xfId="8873" xr:uid="{DAB7A8DD-5B51-43FD-B395-C55498E9E586}"/>
    <cellStyle name="Millares 239 3 2 3 2" xfId="20937" xr:uid="{00CE5197-10B0-48CB-A86D-CC64484C1C73}"/>
    <cellStyle name="Millares 239 3 2 4" xfId="11848" xr:uid="{B8499EF4-1750-4062-8A94-10235D34C5CD}"/>
    <cellStyle name="Millares 239 3 2 4 2" xfId="23912" xr:uid="{E3AB953C-E073-4AE3-9FCA-25FC0AC98ED7}"/>
    <cellStyle name="Millares 239 3 2 5" xfId="14985" xr:uid="{98A95174-C4D0-4D13-BED1-287608AE3418}"/>
    <cellStyle name="Millares 239 3 3" xfId="3795" xr:uid="{86F3E449-7304-4343-973C-E703169F62AF}"/>
    <cellStyle name="Millares 239 3 3 2" xfId="6771" xr:uid="{CC4FE10C-1855-4297-B80E-A01C5C9CE955}"/>
    <cellStyle name="Millares 239 3 3 2 2" xfId="18835" xr:uid="{87423EA0-3A08-47BD-89ED-3CA351D3EEC9}"/>
    <cellStyle name="Millares 239 3 3 3" xfId="9747" xr:uid="{76DF10B3-130C-4D4F-9701-DEE416012F58}"/>
    <cellStyle name="Millares 239 3 3 3 2" xfId="21811" xr:uid="{61E0BCBF-2694-4A88-9ED9-C80DF58D2A7D}"/>
    <cellStyle name="Millares 239 3 3 4" xfId="12722" xr:uid="{592A1B67-6057-47F2-B910-CCC409B2F77D}"/>
    <cellStyle name="Millares 239 3 3 4 2" xfId="24786" xr:uid="{B9544278-B79A-4FB3-AD92-440F18F8A25A}"/>
    <cellStyle name="Millares 239 3 3 5" xfId="15859" xr:uid="{C32C1A8A-5D3C-43DC-8FCD-0254EEC546C6}"/>
    <cellStyle name="Millares 239 3 4" xfId="5022" xr:uid="{80AEA4AE-BEAF-4E87-844F-F20649B3951C}"/>
    <cellStyle name="Millares 239 3 4 2" xfId="17086" xr:uid="{B2A155EB-6FFF-4C34-8CB1-961C8108DA39}"/>
    <cellStyle name="Millares 239 3 5" xfId="7998" xr:uid="{B686BA5C-1964-4556-A5DF-897861B32C87}"/>
    <cellStyle name="Millares 239 3 5 2" xfId="20062" xr:uid="{ABB8F628-0375-4C8E-84A0-09DF17635648}"/>
    <cellStyle name="Millares 239 3 6" xfId="10973" xr:uid="{9E145221-CFAE-4A7D-B05F-E8655B9D2B5D}"/>
    <cellStyle name="Millares 239 3 6 2" xfId="23037" xr:uid="{57EFBEAB-5EA1-4AEE-BE65-A67789469755}"/>
    <cellStyle name="Millares 239 3 7" xfId="14110" xr:uid="{325B1CB7-E713-47CE-88BF-243FAC03E2C9}"/>
    <cellStyle name="Millares 239 4" xfId="2629" xr:uid="{60477183-7E81-4316-8B74-C24AAEC08152}"/>
    <cellStyle name="Millares 239 4 2" xfId="5605" xr:uid="{56FD0891-28F4-4F2B-B781-B3C93D26CF4B}"/>
    <cellStyle name="Millares 239 4 2 2" xfId="17669" xr:uid="{C8AB6699-31F3-492E-A44B-AEA27F8CAE18}"/>
    <cellStyle name="Millares 239 4 3" xfId="8581" xr:uid="{D2536908-3D01-4D84-A57F-3C04AEBE4030}"/>
    <cellStyle name="Millares 239 4 3 2" xfId="20645" xr:uid="{73794DDC-C472-4812-AA36-0A97FCBB228B}"/>
    <cellStyle name="Millares 239 4 4" xfId="11556" xr:uid="{62816F3C-9BF0-4B15-B254-1A947F5657AC}"/>
    <cellStyle name="Millares 239 4 4 2" xfId="23620" xr:uid="{7B3F8122-0144-4E83-B19C-50B6BB62F4DA}"/>
    <cellStyle name="Millares 239 4 5" xfId="14693" xr:uid="{BD3BE411-BD28-41F7-874A-1EB500BEC16B}"/>
    <cellStyle name="Millares 239 5" xfId="3503" xr:uid="{58D2A4BE-3A6F-46CB-BBE7-F3367994434D}"/>
    <cellStyle name="Millares 239 5 2" xfId="6479" xr:uid="{5D74EF05-7D7F-4083-8FF1-BCFA118FC236}"/>
    <cellStyle name="Millares 239 5 2 2" xfId="18543" xr:uid="{758F2B2D-1668-4085-8606-6FF61099C890}"/>
    <cellStyle name="Millares 239 5 3" xfId="9455" xr:uid="{088B855B-1C05-4D99-AE7D-37FE41D77A0A}"/>
    <cellStyle name="Millares 239 5 3 2" xfId="21519" xr:uid="{82F58FD4-EDC2-43ED-85DD-9B16E57A9CFC}"/>
    <cellStyle name="Millares 239 5 4" xfId="12430" xr:uid="{2E313B42-9CC9-48F2-AD97-4DC9F8716CCE}"/>
    <cellStyle name="Millares 239 5 4 2" xfId="24494" xr:uid="{FE600EB5-136E-41A8-9D3C-862EE5B51635}"/>
    <cellStyle name="Millares 239 5 5" xfId="15567" xr:uid="{30F0A9B0-457F-487F-A4C8-35D92EF5A320}"/>
    <cellStyle name="Millares 239 6" xfId="4730" xr:uid="{A8C93290-302C-4EA2-B3E5-8D2B78B5A72E}"/>
    <cellStyle name="Millares 239 6 2" xfId="16794" xr:uid="{0B5B3A41-1CAC-4607-A473-A209834E82FD}"/>
    <cellStyle name="Millares 239 7" xfId="7706" xr:uid="{8F319886-7F03-4B7E-BBB2-22FAE860FD78}"/>
    <cellStyle name="Millares 239 7 2" xfId="19770" xr:uid="{E868BB0A-6D29-4032-B817-6BDEABB21C01}"/>
    <cellStyle name="Millares 239 8" xfId="10681" xr:uid="{44AE59E6-88C2-47DA-8AEA-8631476BC18E}"/>
    <cellStyle name="Millares 239 8 2" xfId="22745" xr:uid="{E2795A21-5C5F-4CDE-95C1-E229F8A456A5}"/>
    <cellStyle name="Millares 239 9" xfId="13818" xr:uid="{AD96BBA0-BD7E-4047-B4C1-66F97FFEA7C0}"/>
    <cellStyle name="Millares 24" xfId="361" xr:uid="{00000000-0005-0000-0000-00009A010000}"/>
    <cellStyle name="Millares 24 2" xfId="725" xr:uid="{00000000-0005-0000-0000-00009B010000}"/>
    <cellStyle name="Millares 240" xfId="1737" xr:uid="{B0C1CA7D-2F70-4278-A7A4-28CD2220B07E}"/>
    <cellStyle name="Millares 240 2" xfId="2338" xr:uid="{54AAA912-F3DC-427A-959B-F98F9C3824C3}"/>
    <cellStyle name="Millares 240 2 2" xfId="3213" xr:uid="{E7DA71E2-7759-4AA2-8207-6D4893D6937B}"/>
    <cellStyle name="Millares 240 2 2 2" xfId="6189" xr:uid="{4C5C897F-209A-4924-AE6F-63C33AE2D6B1}"/>
    <cellStyle name="Millares 240 2 2 2 2" xfId="18253" xr:uid="{B528E59E-5010-4510-A2ED-E3D26A646745}"/>
    <cellStyle name="Millares 240 2 2 3" xfId="9165" xr:uid="{4E030658-8186-418F-8392-B4292ABC158B}"/>
    <cellStyle name="Millares 240 2 2 3 2" xfId="21229" xr:uid="{BFC1CA9C-ACF8-4B3F-AC55-40019EA31A50}"/>
    <cellStyle name="Millares 240 2 2 4" xfId="12140" xr:uid="{327107AA-6333-4764-A9BF-BB761F80112E}"/>
    <cellStyle name="Millares 240 2 2 4 2" xfId="24204" xr:uid="{DCDF797F-DA81-4968-8CD8-742EA7097532}"/>
    <cellStyle name="Millares 240 2 2 5" xfId="15277" xr:uid="{EC9D2EF7-7252-4CD7-8D78-D455FD2974EB}"/>
    <cellStyle name="Millares 240 2 3" xfId="4087" xr:uid="{03F8D619-C3A8-4856-B49B-6041B8F009D3}"/>
    <cellStyle name="Millares 240 2 3 2" xfId="7063" xr:uid="{798E3B2C-D505-428D-A074-860D3395FED3}"/>
    <cellStyle name="Millares 240 2 3 2 2" xfId="19127" xr:uid="{0130FED9-1443-41F7-9A06-4BF7521EB173}"/>
    <cellStyle name="Millares 240 2 3 3" xfId="10039" xr:uid="{84628825-0413-407C-B5AC-3C314A56B121}"/>
    <cellStyle name="Millares 240 2 3 3 2" xfId="22103" xr:uid="{E6750CF8-924F-44A1-B2A2-644B9A96C1E0}"/>
    <cellStyle name="Millares 240 2 3 4" xfId="13014" xr:uid="{DCC0471F-657A-479F-B33C-8FED59D4CCDB}"/>
    <cellStyle name="Millares 240 2 3 4 2" xfId="25078" xr:uid="{E2B8BBE6-DEEC-42B7-B43E-1CA389FAD798}"/>
    <cellStyle name="Millares 240 2 3 5" xfId="16151" xr:uid="{678AA6B0-0A02-4989-9C75-AF37B7734161}"/>
    <cellStyle name="Millares 240 2 4" xfId="5314" xr:uid="{4A67DC07-CA4A-4647-8EF7-415C1B3EBB68}"/>
    <cellStyle name="Millares 240 2 4 2" xfId="17378" xr:uid="{AD84CF9A-99A1-45FC-BAA6-08CD3B33AF0D}"/>
    <cellStyle name="Millares 240 2 5" xfId="8290" xr:uid="{2F6FDE91-7C94-4591-A797-208BD4105D6A}"/>
    <cellStyle name="Millares 240 2 5 2" xfId="20354" xr:uid="{1A9C5F7A-3C35-416A-B943-2242042D6334}"/>
    <cellStyle name="Millares 240 2 6" xfId="11265" xr:uid="{18C74559-25CA-4234-8544-FAD9536091AA}"/>
    <cellStyle name="Millares 240 2 6 2" xfId="23329" xr:uid="{51324215-6B63-4D2A-B5BC-A7176D78B22A}"/>
    <cellStyle name="Millares 240 2 7" xfId="14402" xr:uid="{ABD26D2B-E210-42D1-BF3C-A37EFAAF2609}"/>
    <cellStyle name="Millares 240 3" xfId="2047" xr:uid="{E3B5A215-DCBF-4085-916A-642B41B1F52F}"/>
    <cellStyle name="Millares 240 3 2" xfId="2922" xr:uid="{9B0D98B7-3678-4C82-AE7A-AF965B026143}"/>
    <cellStyle name="Millares 240 3 2 2" xfId="5898" xr:uid="{AE620C14-5EE9-4486-BC5B-4E8F0D5C193C}"/>
    <cellStyle name="Millares 240 3 2 2 2" xfId="17962" xr:uid="{5BFFE1C1-2F07-419B-B4E6-A163FF3FBAAF}"/>
    <cellStyle name="Millares 240 3 2 3" xfId="8874" xr:uid="{1B07E6B8-9A99-4598-B394-FF8459A1D52A}"/>
    <cellStyle name="Millares 240 3 2 3 2" xfId="20938" xr:uid="{FE206221-9C60-4BF6-B519-B7A7083913D3}"/>
    <cellStyle name="Millares 240 3 2 4" xfId="11849" xr:uid="{07B6CC44-4CB3-4E6B-A490-842040EA14F1}"/>
    <cellStyle name="Millares 240 3 2 4 2" xfId="23913" xr:uid="{9F0F6D4E-4300-4E83-8F9F-4BB10129D667}"/>
    <cellStyle name="Millares 240 3 2 5" xfId="14986" xr:uid="{74F433A2-410B-47B0-AE75-0948948FD67D}"/>
    <cellStyle name="Millares 240 3 3" xfId="3796" xr:uid="{4644574D-3D45-4CC8-B002-53DE713D0DBA}"/>
    <cellStyle name="Millares 240 3 3 2" xfId="6772" xr:uid="{E8D727CB-A5F6-4C4C-B701-B3938772D206}"/>
    <cellStyle name="Millares 240 3 3 2 2" xfId="18836" xr:uid="{E6750DC2-66E4-42F9-96EB-1C915DBC34F0}"/>
    <cellStyle name="Millares 240 3 3 3" xfId="9748" xr:uid="{B226DC7E-73E3-4507-874B-4E84E59FA2D1}"/>
    <cellStyle name="Millares 240 3 3 3 2" xfId="21812" xr:uid="{9565EAF4-145B-464B-89A5-90504CC2530F}"/>
    <cellStyle name="Millares 240 3 3 4" xfId="12723" xr:uid="{07C8D71A-74D4-4432-B2F4-B133A4341870}"/>
    <cellStyle name="Millares 240 3 3 4 2" xfId="24787" xr:uid="{30B5F23F-2825-49D0-B260-E13324246CD4}"/>
    <cellStyle name="Millares 240 3 3 5" xfId="15860" xr:uid="{FA0F4AD8-3E41-45FE-A960-CC9E064BC91D}"/>
    <cellStyle name="Millares 240 3 4" xfId="5023" xr:uid="{BC253619-57E4-41CA-9052-102ECA16405C}"/>
    <cellStyle name="Millares 240 3 4 2" xfId="17087" xr:uid="{6262C66B-1167-4725-A4E7-332836705FA9}"/>
    <cellStyle name="Millares 240 3 5" xfId="7999" xr:uid="{ADDF45D3-3C66-4C3E-8018-C747D86E742E}"/>
    <cellStyle name="Millares 240 3 5 2" xfId="20063" xr:uid="{C4E60DF8-5B47-42A7-82D7-146F98C0FE02}"/>
    <cellStyle name="Millares 240 3 6" xfId="10974" xr:uid="{708913AD-6A32-4666-82BB-AA9045AC34F9}"/>
    <cellStyle name="Millares 240 3 6 2" xfId="23038" xr:uid="{AAADC46F-E3E4-4E88-A1E4-9AF1EF81D999}"/>
    <cellStyle name="Millares 240 3 7" xfId="14111" xr:uid="{E44EA236-6BDD-4197-816F-BA1372989456}"/>
    <cellStyle name="Millares 240 4" xfId="2630" xr:uid="{A5F11445-DAD8-4A0A-9161-7DE8AF9676E1}"/>
    <cellStyle name="Millares 240 4 2" xfId="5606" xr:uid="{85466A15-472D-448A-ACD7-1FA3890D00F1}"/>
    <cellStyle name="Millares 240 4 2 2" xfId="17670" xr:uid="{DB9378CD-31A3-4FB7-8272-638C29F530D4}"/>
    <cellStyle name="Millares 240 4 3" xfId="8582" xr:uid="{2FD84A1C-743E-4031-9AA3-CDF125BF67A6}"/>
    <cellStyle name="Millares 240 4 3 2" xfId="20646" xr:uid="{A41770EA-927F-4BC7-B63A-0464E60842BA}"/>
    <cellStyle name="Millares 240 4 4" xfId="11557" xr:uid="{56CAD905-8776-4F77-94CF-1B49A46C863F}"/>
    <cellStyle name="Millares 240 4 4 2" xfId="23621" xr:uid="{CF5BCEF7-B049-4C7D-8527-A85473E1D0DC}"/>
    <cellStyle name="Millares 240 4 5" xfId="14694" xr:uid="{4790FA6A-C3A7-4DE1-8603-D7106D37CA7C}"/>
    <cellStyle name="Millares 240 5" xfId="3504" xr:uid="{81A35487-72A2-414E-871B-FCBFD40DB7D4}"/>
    <cellStyle name="Millares 240 5 2" xfId="6480" xr:uid="{2ABC663D-81B3-4F73-816D-B4DB1A889D71}"/>
    <cellStyle name="Millares 240 5 2 2" xfId="18544" xr:uid="{244E4BA3-E934-49EE-98B1-205D7BDAEB25}"/>
    <cellStyle name="Millares 240 5 3" xfId="9456" xr:uid="{E8801BEE-A242-49E9-B94C-6F5B9AB706FB}"/>
    <cellStyle name="Millares 240 5 3 2" xfId="21520" xr:uid="{3632B779-9687-4508-A744-EA74DDAB829E}"/>
    <cellStyle name="Millares 240 5 4" xfId="12431" xr:uid="{DCFA73BC-0691-4043-BA5E-BCB55A9468C2}"/>
    <cellStyle name="Millares 240 5 4 2" xfId="24495" xr:uid="{3C33590E-1727-438E-AB7D-20D7FF355244}"/>
    <cellStyle name="Millares 240 5 5" xfId="15568" xr:uid="{2743A83D-BB83-4EEE-BCA5-3185174D295D}"/>
    <cellStyle name="Millares 240 6" xfId="4731" xr:uid="{4C20FE60-AF77-4CC6-8A06-45F3946481FD}"/>
    <cellStyle name="Millares 240 6 2" xfId="16795" xr:uid="{17AA77FF-7676-4FA1-993D-7481BB30EAFC}"/>
    <cellStyle name="Millares 240 7" xfId="7707" xr:uid="{D74F2E2D-22D6-4A09-A400-ED01EDCA98B5}"/>
    <cellStyle name="Millares 240 7 2" xfId="19771" xr:uid="{630D2E92-5B3D-4E25-B694-EA94EEF2F057}"/>
    <cellStyle name="Millares 240 8" xfId="10682" xr:uid="{FF040AD6-72C3-49AA-8385-A1F66F45EC24}"/>
    <cellStyle name="Millares 240 8 2" xfId="22746" xr:uid="{5BAC3FEF-8484-45E0-8A18-6C90B6192EC3}"/>
    <cellStyle name="Millares 240 9" xfId="13819" xr:uid="{BC9CAFFE-A8E8-4681-828B-858774EE4896}"/>
    <cellStyle name="Millares 241" xfId="1738" xr:uid="{124EB938-74DA-4C73-A050-B1EF591A346F}"/>
    <cellStyle name="Millares 241 2" xfId="2339" xr:uid="{CD23BDBA-8C4A-40E2-948E-B951C2729725}"/>
    <cellStyle name="Millares 241 2 2" xfId="3214" xr:uid="{825CD445-8AA5-4E3D-ACAD-23F80FFF5D59}"/>
    <cellStyle name="Millares 241 2 2 2" xfId="6190" xr:uid="{0B97A8BD-9243-4432-9176-CBAB60C73A24}"/>
    <cellStyle name="Millares 241 2 2 2 2" xfId="18254" xr:uid="{1398B3E5-AD76-45E6-803F-94E2ED2EAECB}"/>
    <cellStyle name="Millares 241 2 2 3" xfId="9166" xr:uid="{C3425946-DC7E-4C7E-A2DD-B9846194C7B6}"/>
    <cellStyle name="Millares 241 2 2 3 2" xfId="21230" xr:uid="{674F9E4F-6918-44A1-A6CA-B06C2E9ED269}"/>
    <cellStyle name="Millares 241 2 2 4" xfId="12141" xr:uid="{4E964FF1-7E46-4A2A-9B22-FC93EC945BC4}"/>
    <cellStyle name="Millares 241 2 2 4 2" xfId="24205" xr:uid="{A878AB0C-B9B4-4C95-938B-F3122A44F2F2}"/>
    <cellStyle name="Millares 241 2 2 5" xfId="15278" xr:uid="{96F7B345-E5FD-48F9-8F77-178BE8553A69}"/>
    <cellStyle name="Millares 241 2 3" xfId="4088" xr:uid="{3CA460CC-18B2-4F6F-B713-5E292E5F0CB8}"/>
    <cellStyle name="Millares 241 2 3 2" xfId="7064" xr:uid="{1A1607E0-9649-408F-AAA2-3C0D88CF6332}"/>
    <cellStyle name="Millares 241 2 3 2 2" xfId="19128" xr:uid="{3D6FE770-4CD3-4A1C-BF44-070350D7DE60}"/>
    <cellStyle name="Millares 241 2 3 3" xfId="10040" xr:uid="{C5019094-4A7E-412A-8593-263148896A99}"/>
    <cellStyle name="Millares 241 2 3 3 2" xfId="22104" xr:uid="{FA3EC30E-20D6-48AB-A27D-68A4173639E3}"/>
    <cellStyle name="Millares 241 2 3 4" xfId="13015" xr:uid="{623E9E32-93DF-464E-95FE-F91713846F33}"/>
    <cellStyle name="Millares 241 2 3 4 2" xfId="25079" xr:uid="{18731260-CCB2-4DEE-A257-7CB095B7CFFE}"/>
    <cellStyle name="Millares 241 2 3 5" xfId="16152" xr:uid="{1DBE1ADF-2831-4953-96CE-967B02585715}"/>
    <cellStyle name="Millares 241 2 4" xfId="5315" xr:uid="{787D5E2D-2E1B-4944-8059-09A476BC063F}"/>
    <cellStyle name="Millares 241 2 4 2" xfId="17379" xr:uid="{090221C5-2189-47D6-9260-BBB23C5289E1}"/>
    <cellStyle name="Millares 241 2 5" xfId="8291" xr:uid="{9DA2E53E-6462-4CE9-AF92-749298CFD4CC}"/>
    <cellStyle name="Millares 241 2 5 2" xfId="20355" xr:uid="{5AA7C143-8F20-431D-9A8E-FE18AF22A127}"/>
    <cellStyle name="Millares 241 2 6" xfId="11266" xr:uid="{D7AC7C0C-86C6-4C50-8B79-F432C1DA48A7}"/>
    <cellStyle name="Millares 241 2 6 2" xfId="23330" xr:uid="{F540BBF4-4177-4766-B28F-81D0AFA838BD}"/>
    <cellStyle name="Millares 241 2 7" xfId="14403" xr:uid="{DB566106-65D1-4FCF-8636-367299E1F6BB}"/>
    <cellStyle name="Millares 241 3" xfId="2048" xr:uid="{3F9DBB6F-3014-4003-AA0D-DD0226362927}"/>
    <cellStyle name="Millares 241 3 2" xfId="2923" xr:uid="{7A5AC749-3549-418B-9D96-DAA970FA4AB7}"/>
    <cellStyle name="Millares 241 3 2 2" xfId="5899" xr:uid="{85F08C2E-93C7-4E37-A4F1-1902F5D9455C}"/>
    <cellStyle name="Millares 241 3 2 2 2" xfId="17963" xr:uid="{3A5B7357-987F-49AE-B013-09FE70ECB5E0}"/>
    <cellStyle name="Millares 241 3 2 3" xfId="8875" xr:uid="{866161D7-3D0B-469C-B077-ABE1E4E0C766}"/>
    <cellStyle name="Millares 241 3 2 3 2" xfId="20939" xr:uid="{2B54459E-58E4-4E18-87DB-F2AAE1644597}"/>
    <cellStyle name="Millares 241 3 2 4" xfId="11850" xr:uid="{ACAACE28-E6AE-40DD-B58C-1C4E1921922F}"/>
    <cellStyle name="Millares 241 3 2 4 2" xfId="23914" xr:uid="{611DA4C8-4D1C-46CA-88B5-0108F40EB40D}"/>
    <cellStyle name="Millares 241 3 2 5" xfId="14987" xr:uid="{C7C21320-CD19-4C1B-9C15-C44756C6366E}"/>
    <cellStyle name="Millares 241 3 3" xfId="3797" xr:uid="{AA1A8C29-F123-4FF9-B595-42A2C878BA68}"/>
    <cellStyle name="Millares 241 3 3 2" xfId="6773" xr:uid="{E4661754-319A-4A98-8D3D-42D649FBED3B}"/>
    <cellStyle name="Millares 241 3 3 2 2" xfId="18837" xr:uid="{0E627AEE-E2B2-4002-974A-3A39EE8086CD}"/>
    <cellStyle name="Millares 241 3 3 3" xfId="9749" xr:uid="{CE1CE55D-CF16-44A3-9E8A-B60F1627068C}"/>
    <cellStyle name="Millares 241 3 3 3 2" xfId="21813" xr:uid="{F9BC903B-D70A-47D0-B8A9-81F73015F45C}"/>
    <cellStyle name="Millares 241 3 3 4" xfId="12724" xr:uid="{8433FD6A-ACFA-4BE1-89D7-0D2DB8B1BC3C}"/>
    <cellStyle name="Millares 241 3 3 4 2" xfId="24788" xr:uid="{485A0B47-C9F6-44ED-9F08-09D8BE3650F1}"/>
    <cellStyle name="Millares 241 3 3 5" xfId="15861" xr:uid="{A0C1BC31-9A90-43CD-A9D6-4C969F6FF4D3}"/>
    <cellStyle name="Millares 241 3 4" xfId="5024" xr:uid="{A1322499-68F2-4DE4-8B59-8B55E577E38C}"/>
    <cellStyle name="Millares 241 3 4 2" xfId="17088" xr:uid="{F27FA3A3-DB90-4028-B424-99A611890295}"/>
    <cellStyle name="Millares 241 3 5" xfId="8000" xr:uid="{C2553C7C-DC19-4A9C-9C5F-C4A91375937D}"/>
    <cellStyle name="Millares 241 3 5 2" xfId="20064" xr:uid="{1F7926B5-86A4-4CD7-B8B4-27AAC3E61870}"/>
    <cellStyle name="Millares 241 3 6" xfId="10975" xr:uid="{16EFD8B4-BC94-4FFC-A21A-816442E88562}"/>
    <cellStyle name="Millares 241 3 6 2" xfId="23039" xr:uid="{65266492-E3F5-4038-B378-18EFFE231BCC}"/>
    <cellStyle name="Millares 241 3 7" xfId="14112" xr:uid="{564A3A0B-3ABE-4669-88D0-2E35488BD612}"/>
    <cellStyle name="Millares 241 4" xfId="2631" xr:uid="{E01B8612-701F-4AA9-8F4E-7EA887C75962}"/>
    <cellStyle name="Millares 241 4 2" xfId="5607" xr:uid="{C4CC091B-FC39-4166-9163-82A7A5F8ACCE}"/>
    <cellStyle name="Millares 241 4 2 2" xfId="17671" xr:uid="{BD627074-53AC-43FC-BE62-4495397A3CAA}"/>
    <cellStyle name="Millares 241 4 3" xfId="8583" xr:uid="{58030C08-6CB3-49C9-A2CF-C2A54590F8C0}"/>
    <cellStyle name="Millares 241 4 3 2" xfId="20647" xr:uid="{6E0C668B-2E34-43D0-935B-7F8016BE75CB}"/>
    <cellStyle name="Millares 241 4 4" xfId="11558" xr:uid="{BAA51DDD-6348-4C11-BFE6-2C8E74A4676D}"/>
    <cellStyle name="Millares 241 4 4 2" xfId="23622" xr:uid="{CBC7FCC0-00B8-4989-96A6-05761D791E59}"/>
    <cellStyle name="Millares 241 4 5" xfId="14695" xr:uid="{D7712D66-CBEA-4812-859D-9AB04C1E55A3}"/>
    <cellStyle name="Millares 241 5" xfId="3505" xr:uid="{FD9CB858-97AD-426A-A8FD-E9B0BEC7C6C3}"/>
    <cellStyle name="Millares 241 5 2" xfId="6481" xr:uid="{48E3A610-96E3-47F1-B972-20F9275E5480}"/>
    <cellStyle name="Millares 241 5 2 2" xfId="18545" xr:uid="{782325B2-A239-499E-8F46-620B804BF0F5}"/>
    <cellStyle name="Millares 241 5 3" xfId="9457" xr:uid="{5D831EDC-7250-4E3D-93E4-1768705F659D}"/>
    <cellStyle name="Millares 241 5 3 2" xfId="21521" xr:uid="{30304214-A11E-4ED0-B7E4-AA7FA0162C86}"/>
    <cellStyle name="Millares 241 5 4" xfId="12432" xr:uid="{851481E9-0945-4CA8-A65B-6CB31A17011C}"/>
    <cellStyle name="Millares 241 5 4 2" xfId="24496" xr:uid="{B2684CB1-110E-4AF4-BC34-D28F28BF60A6}"/>
    <cellStyle name="Millares 241 5 5" xfId="15569" xr:uid="{8525068C-63D2-48C9-9999-5FB5651B4E6D}"/>
    <cellStyle name="Millares 241 6" xfId="4732" xr:uid="{8F0E66BD-01A3-4526-910A-866C97D82A5D}"/>
    <cellStyle name="Millares 241 6 2" xfId="16796" xr:uid="{D926BC80-7FAC-42FF-AA40-BD742DD58C47}"/>
    <cellStyle name="Millares 241 7" xfId="7708" xr:uid="{518D776D-943D-4532-A4FA-212DC97C7D12}"/>
    <cellStyle name="Millares 241 7 2" xfId="19772" xr:uid="{62C35A5E-C7DB-466E-AE24-78E5BE84F4BA}"/>
    <cellStyle name="Millares 241 8" xfId="10683" xr:uid="{02EFFBF3-1FA7-4127-902C-FF93550E1595}"/>
    <cellStyle name="Millares 241 8 2" xfId="22747" xr:uid="{28D01E11-CFBB-4F19-AA02-23E46E9F0EE1}"/>
    <cellStyle name="Millares 241 9" xfId="13820" xr:uid="{B5BB6BF6-10EC-4FC1-A605-4132FB95B961}"/>
    <cellStyle name="Millares 242" xfId="1739" xr:uid="{09EA6D88-D0B2-4C18-9CA1-2AF2E9D2A1DE}"/>
    <cellStyle name="Millares 242 2" xfId="2340" xr:uid="{DE4435DA-9311-4501-B576-17FA7C1655EF}"/>
    <cellStyle name="Millares 242 2 2" xfId="3215" xr:uid="{0423444F-3ED0-47AC-A43C-7432D2E16231}"/>
    <cellStyle name="Millares 242 2 2 2" xfId="6191" xr:uid="{753896C4-3AE7-4BD4-B4A0-4F969C69FEED}"/>
    <cellStyle name="Millares 242 2 2 2 2" xfId="18255" xr:uid="{D9DB3920-E8BD-4F17-BA98-6DAE72C5E271}"/>
    <cellStyle name="Millares 242 2 2 3" xfId="9167" xr:uid="{9D8E3425-DD6B-424E-803B-5A2DFCB845EA}"/>
    <cellStyle name="Millares 242 2 2 3 2" xfId="21231" xr:uid="{EA114209-7E1B-4FE5-8095-949700BD7C43}"/>
    <cellStyle name="Millares 242 2 2 4" xfId="12142" xr:uid="{24D65716-28E2-4F9B-8C64-D1723EC03C5C}"/>
    <cellStyle name="Millares 242 2 2 4 2" xfId="24206" xr:uid="{EDA7414E-4E66-4163-935F-3F717DA9B7A3}"/>
    <cellStyle name="Millares 242 2 2 5" xfId="15279" xr:uid="{4B32AE92-043C-4417-8F0C-0FC515B64D31}"/>
    <cellStyle name="Millares 242 2 3" xfId="4089" xr:uid="{3F33926B-BED0-4763-9B76-6DB3BDF9B6B1}"/>
    <cellStyle name="Millares 242 2 3 2" xfId="7065" xr:uid="{53131D73-FB98-48BB-9C72-D1E80150F6F0}"/>
    <cellStyle name="Millares 242 2 3 2 2" xfId="19129" xr:uid="{6F0B615A-834E-4FA2-9B82-AF5CEBEF355C}"/>
    <cellStyle name="Millares 242 2 3 3" xfId="10041" xr:uid="{9CEE118E-C65C-467C-A646-5DBEE3502785}"/>
    <cellStyle name="Millares 242 2 3 3 2" xfId="22105" xr:uid="{4602E195-D23A-4F34-BDE6-849DDCFD339D}"/>
    <cellStyle name="Millares 242 2 3 4" xfId="13016" xr:uid="{15601006-E7C0-43BF-9A80-693BBE81E3B3}"/>
    <cellStyle name="Millares 242 2 3 4 2" xfId="25080" xr:uid="{715A24E0-E93E-44D3-A0A2-AEECE52260FB}"/>
    <cellStyle name="Millares 242 2 3 5" xfId="16153" xr:uid="{96884CE8-A919-4BE1-B00C-8335FFB55284}"/>
    <cellStyle name="Millares 242 2 4" xfId="5316" xr:uid="{3645EAE4-BC21-40D5-92B8-1AA6A31946AC}"/>
    <cellStyle name="Millares 242 2 4 2" xfId="17380" xr:uid="{1C2BA8C1-0D70-4854-80E0-79D8D23652DD}"/>
    <cellStyle name="Millares 242 2 5" xfId="8292" xr:uid="{46EDB921-CB23-4A8B-A806-27BBAF94379D}"/>
    <cellStyle name="Millares 242 2 5 2" xfId="20356" xr:uid="{633C167F-638C-4BF0-B02E-B93D85FFDEE3}"/>
    <cellStyle name="Millares 242 2 6" xfId="11267" xr:uid="{ADED93DC-2F3A-4749-9610-CFF7B579E3A5}"/>
    <cellStyle name="Millares 242 2 6 2" xfId="23331" xr:uid="{7C7FB21B-2050-411C-8A44-0A5CCD13C0BC}"/>
    <cellStyle name="Millares 242 2 7" xfId="14404" xr:uid="{F999D539-A0C9-49B3-994E-0C8B1F305D00}"/>
    <cellStyle name="Millares 242 3" xfId="2049" xr:uid="{289E66D4-AE39-43B6-AC10-985F6C3290E6}"/>
    <cellStyle name="Millares 242 3 2" xfId="2924" xr:uid="{C766639E-0939-4845-89E9-FB8A7CF4ABB6}"/>
    <cellStyle name="Millares 242 3 2 2" xfId="5900" xr:uid="{E5B98760-DB0E-4DE1-A7CD-B6C76ABEF8D1}"/>
    <cellStyle name="Millares 242 3 2 2 2" xfId="17964" xr:uid="{87DA90ED-F6E4-4465-A5C5-FF77C3CFAFFB}"/>
    <cellStyle name="Millares 242 3 2 3" xfId="8876" xr:uid="{933468B3-FAA4-4211-88A2-0DD2F01643C4}"/>
    <cellStyle name="Millares 242 3 2 3 2" xfId="20940" xr:uid="{9476F744-391E-450B-B527-AB19B51C9DC8}"/>
    <cellStyle name="Millares 242 3 2 4" xfId="11851" xr:uid="{22F58815-2E2A-4277-B5BA-DA1906B417B4}"/>
    <cellStyle name="Millares 242 3 2 4 2" xfId="23915" xr:uid="{9169A2CB-80A0-47A8-A5ED-FD99469E37CD}"/>
    <cellStyle name="Millares 242 3 2 5" xfId="14988" xr:uid="{63F117E1-3C3C-4352-A329-E80CF86977D5}"/>
    <cellStyle name="Millares 242 3 3" xfId="3798" xr:uid="{41B6827B-C6E9-4E28-BCB4-EA059F036CBB}"/>
    <cellStyle name="Millares 242 3 3 2" xfId="6774" xr:uid="{34570353-5618-4744-BCD8-87E4337D58CF}"/>
    <cellStyle name="Millares 242 3 3 2 2" xfId="18838" xr:uid="{13E76428-43B4-4C4D-9E9E-1222D651F983}"/>
    <cellStyle name="Millares 242 3 3 3" xfId="9750" xr:uid="{1AFBA59D-1AE4-4D90-8D5C-15E377321FDA}"/>
    <cellStyle name="Millares 242 3 3 3 2" xfId="21814" xr:uid="{F617ACD0-C60E-499C-8F69-42DC7E586165}"/>
    <cellStyle name="Millares 242 3 3 4" xfId="12725" xr:uid="{2BFFF50E-D263-4EEE-880D-9E24F33E8DAE}"/>
    <cellStyle name="Millares 242 3 3 4 2" xfId="24789" xr:uid="{9E27DD28-0998-4A68-BA04-9948D934E092}"/>
    <cellStyle name="Millares 242 3 3 5" xfId="15862" xr:uid="{7F3D6AAE-32A9-44AB-823F-CEA0840B2999}"/>
    <cellStyle name="Millares 242 3 4" xfId="5025" xr:uid="{631F02F7-2BB2-4533-964E-BF2F274A28AC}"/>
    <cellStyle name="Millares 242 3 4 2" xfId="17089" xr:uid="{0C94DA94-C5D7-4C17-B8A1-9B637D2366F1}"/>
    <cellStyle name="Millares 242 3 5" xfId="8001" xr:uid="{75FFF194-DC82-4784-A338-6163C172CDF7}"/>
    <cellStyle name="Millares 242 3 5 2" xfId="20065" xr:uid="{E765A705-94F8-42D4-970C-96CBD4B7CF01}"/>
    <cellStyle name="Millares 242 3 6" xfId="10976" xr:uid="{DEAEDA5B-7069-4F32-99B6-E9F803D11E34}"/>
    <cellStyle name="Millares 242 3 6 2" xfId="23040" xr:uid="{CE6073EC-7CF5-4863-AE74-718A7333815E}"/>
    <cellStyle name="Millares 242 3 7" xfId="14113" xr:uid="{BEE4C30E-66B8-4B3F-B6A4-627F569056BE}"/>
    <cellStyle name="Millares 242 4" xfId="2632" xr:uid="{4334DB72-324D-4CF5-9998-64EE263E5670}"/>
    <cellStyle name="Millares 242 4 2" xfId="5608" xr:uid="{B7A3BC97-8B15-4E53-B31B-2BFCC61BE463}"/>
    <cellStyle name="Millares 242 4 2 2" xfId="17672" xr:uid="{8D978EB8-BF20-4DA8-9234-D017E4F4512D}"/>
    <cellStyle name="Millares 242 4 3" xfId="8584" xr:uid="{997F177C-EA1E-4281-ADA0-3821A5380AE5}"/>
    <cellStyle name="Millares 242 4 3 2" xfId="20648" xr:uid="{BFFFFB4C-7800-423C-AD89-0089A70286FE}"/>
    <cellStyle name="Millares 242 4 4" xfId="11559" xr:uid="{8EC49B08-50ED-4AAC-A66B-DB66A642A551}"/>
    <cellStyle name="Millares 242 4 4 2" xfId="23623" xr:uid="{36F01EB1-AF97-4D45-8A59-5F3538C77468}"/>
    <cellStyle name="Millares 242 4 5" xfId="14696" xr:uid="{F4628157-7C7D-460B-A5D5-4A7AF243CC92}"/>
    <cellStyle name="Millares 242 5" xfId="3506" xr:uid="{5335B03A-137D-4AA7-9E4E-A55EB72996E6}"/>
    <cellStyle name="Millares 242 5 2" xfId="6482" xr:uid="{442B3336-6A5D-4022-A80B-6E6944E96F60}"/>
    <cellStyle name="Millares 242 5 2 2" xfId="18546" xr:uid="{B162A27B-4961-4C61-92E3-29E1652141FD}"/>
    <cellStyle name="Millares 242 5 3" xfId="9458" xr:uid="{85605A56-8DDD-44AF-AFDD-B1A3B6DC732E}"/>
    <cellStyle name="Millares 242 5 3 2" xfId="21522" xr:uid="{C4F6008B-3183-4664-8808-7F1BB8953BF7}"/>
    <cellStyle name="Millares 242 5 4" xfId="12433" xr:uid="{6268C179-AD74-4198-BF54-2F78B55EC35F}"/>
    <cellStyle name="Millares 242 5 4 2" xfId="24497" xr:uid="{FFB49AB2-0CC4-4F42-B7BC-7F8E394D9948}"/>
    <cellStyle name="Millares 242 5 5" xfId="15570" xr:uid="{6ED9C2FD-56BB-4711-A2DD-662602AFF7EC}"/>
    <cellStyle name="Millares 242 6" xfId="4733" xr:uid="{DA4AA463-A61A-4E56-85ED-033E965C5ACD}"/>
    <cellStyle name="Millares 242 6 2" xfId="16797" xr:uid="{A2B82A87-A086-48B7-8AF9-3318F1F21D28}"/>
    <cellStyle name="Millares 242 7" xfId="7709" xr:uid="{9CA5B449-BF3F-4CB1-B6E3-7603871CE66A}"/>
    <cellStyle name="Millares 242 7 2" xfId="19773" xr:uid="{C1993B7A-B7DE-4042-B7E7-A3DC3C75BB0C}"/>
    <cellStyle name="Millares 242 8" xfId="10684" xr:uid="{1C67DF6E-EEB9-4EF6-8093-8D3FBAE87F4B}"/>
    <cellStyle name="Millares 242 8 2" xfId="22748" xr:uid="{8F9B85DC-9530-45F2-80E0-F53AFAD52A3B}"/>
    <cellStyle name="Millares 242 9" xfId="13821" xr:uid="{43CCD20B-FA2E-4C2A-86A8-428F3849B533}"/>
    <cellStyle name="Millares 243" xfId="1740" xr:uid="{3BB8FEDA-F797-4EE0-BE4A-C604EC3C0BE2}"/>
    <cellStyle name="Millares 243 2" xfId="2341" xr:uid="{A2A805E6-C4FF-4C20-A512-36CEE6FB51BE}"/>
    <cellStyle name="Millares 243 2 2" xfId="3216" xr:uid="{563D36DD-20FB-4183-907D-47716B1A32A5}"/>
    <cellStyle name="Millares 243 2 2 2" xfId="6192" xr:uid="{6D63BF6A-B653-4447-9D9E-D88168BE1955}"/>
    <cellStyle name="Millares 243 2 2 2 2" xfId="18256" xr:uid="{6A51FE0B-2CE5-4D77-BFB6-8AC638330A59}"/>
    <cellStyle name="Millares 243 2 2 3" xfId="9168" xr:uid="{B1254B2F-CB94-4C37-8973-4DA5EA5880BA}"/>
    <cellStyle name="Millares 243 2 2 3 2" xfId="21232" xr:uid="{67FB757A-872A-4A2F-A9CC-EC9E9E34AADD}"/>
    <cellStyle name="Millares 243 2 2 4" xfId="12143" xr:uid="{BBF82149-3366-418B-97D8-81A29980F522}"/>
    <cellStyle name="Millares 243 2 2 4 2" xfId="24207" xr:uid="{A28977EE-1702-4BCE-A8A6-C6247B7C3151}"/>
    <cellStyle name="Millares 243 2 2 5" xfId="15280" xr:uid="{92DB5FF8-86BC-4EC7-9B94-0C12D9ED2648}"/>
    <cellStyle name="Millares 243 2 3" xfId="4090" xr:uid="{ED4CF007-118A-4F21-AAE7-B94BABF8F09B}"/>
    <cellStyle name="Millares 243 2 3 2" xfId="7066" xr:uid="{4331E311-7A26-4365-A6A0-410D3D24AD90}"/>
    <cellStyle name="Millares 243 2 3 2 2" xfId="19130" xr:uid="{68120DB1-3AC0-4229-9D1D-6F3445DF7658}"/>
    <cellStyle name="Millares 243 2 3 3" xfId="10042" xr:uid="{3D30C51E-539F-4C08-AE1D-253C703D4C68}"/>
    <cellStyle name="Millares 243 2 3 3 2" xfId="22106" xr:uid="{4F3A6866-16EB-4665-988E-0370B4AEFFFC}"/>
    <cellStyle name="Millares 243 2 3 4" xfId="13017" xr:uid="{1EB32019-C1B6-4379-B6FB-A0425BF570D6}"/>
    <cellStyle name="Millares 243 2 3 4 2" xfId="25081" xr:uid="{F8E58A53-8186-4E33-8482-D54527383678}"/>
    <cellStyle name="Millares 243 2 3 5" xfId="16154" xr:uid="{46A5FCFC-50BA-47B0-8673-71DABED6E686}"/>
    <cellStyle name="Millares 243 2 4" xfId="5317" xr:uid="{0B941552-F3AB-4F83-8862-D939E3A8B9DB}"/>
    <cellStyle name="Millares 243 2 4 2" xfId="17381" xr:uid="{7F1FB713-9AAF-4A4F-B025-C8CBC34C4961}"/>
    <cellStyle name="Millares 243 2 5" xfId="8293" xr:uid="{F9325F4A-80B2-4E35-BA92-C9C37D51A893}"/>
    <cellStyle name="Millares 243 2 5 2" xfId="20357" xr:uid="{F61661D5-2425-4533-8BD7-B36DBF0B2D7D}"/>
    <cellStyle name="Millares 243 2 6" xfId="11268" xr:uid="{D0F18CBA-8FE5-45A0-91F6-B1DA7A182E7E}"/>
    <cellStyle name="Millares 243 2 6 2" xfId="23332" xr:uid="{9753B49C-0C3C-4919-B778-282E46AEE637}"/>
    <cellStyle name="Millares 243 2 7" xfId="14405" xr:uid="{C4B31A3A-4020-4667-B96D-F27FC4DF87CE}"/>
    <cellStyle name="Millares 243 3" xfId="2050" xr:uid="{68EEB96F-1F55-4CD4-94C8-22189124D146}"/>
    <cellStyle name="Millares 243 3 2" xfId="2925" xr:uid="{72F90455-99F7-4E69-90EB-5A0C7B983295}"/>
    <cellStyle name="Millares 243 3 2 2" xfId="5901" xr:uid="{5E19E41B-F58A-4F99-84A8-0B96AC42FE67}"/>
    <cellStyle name="Millares 243 3 2 2 2" xfId="17965" xr:uid="{C04C0B56-160A-4997-A744-319FE7CA7DE6}"/>
    <cellStyle name="Millares 243 3 2 3" xfId="8877" xr:uid="{B5D65C86-C768-4C29-BF18-D3BE65D3C0FC}"/>
    <cellStyle name="Millares 243 3 2 3 2" xfId="20941" xr:uid="{6A71593D-49DD-4927-9D8C-2A3973B7F976}"/>
    <cellStyle name="Millares 243 3 2 4" xfId="11852" xr:uid="{FE031C80-9B5C-4BD2-8495-94281285A710}"/>
    <cellStyle name="Millares 243 3 2 4 2" xfId="23916" xr:uid="{386E7DC8-59F2-4608-A914-D95C920DAF8C}"/>
    <cellStyle name="Millares 243 3 2 5" xfId="14989" xr:uid="{8F63B43F-5AF7-4A80-B785-5AB81865F355}"/>
    <cellStyle name="Millares 243 3 3" xfId="3799" xr:uid="{1DB82900-C576-450C-9954-81A1545C6460}"/>
    <cellStyle name="Millares 243 3 3 2" xfId="6775" xr:uid="{9F2F9154-43DF-428D-A4D7-5E0C67944FF3}"/>
    <cellStyle name="Millares 243 3 3 2 2" xfId="18839" xr:uid="{57B12C98-98E1-4841-9042-B96ADD7A4184}"/>
    <cellStyle name="Millares 243 3 3 3" xfId="9751" xr:uid="{D6795880-466D-4D50-A7AA-D7887EFF729A}"/>
    <cellStyle name="Millares 243 3 3 3 2" xfId="21815" xr:uid="{E3C92E94-16F4-4EB0-AC1D-7C42724B6A30}"/>
    <cellStyle name="Millares 243 3 3 4" xfId="12726" xr:uid="{3AAB9BA8-CFB6-4594-9551-98EF56FB2EA6}"/>
    <cellStyle name="Millares 243 3 3 4 2" xfId="24790" xr:uid="{C7EB8F5D-1C78-4EAC-9909-72EE9DAAAB4A}"/>
    <cellStyle name="Millares 243 3 3 5" xfId="15863" xr:uid="{84221F08-7ECF-42A6-9562-DE31185D76FB}"/>
    <cellStyle name="Millares 243 3 4" xfId="5026" xr:uid="{5316919A-D15A-4EED-9D4C-C58D25971257}"/>
    <cellStyle name="Millares 243 3 4 2" xfId="17090" xr:uid="{DC38D34E-DFB3-4FBC-9E66-2CB0B8A36127}"/>
    <cellStyle name="Millares 243 3 5" xfId="8002" xr:uid="{2A22BE4A-2EAF-4C11-B54B-D4F510B3B553}"/>
    <cellStyle name="Millares 243 3 5 2" xfId="20066" xr:uid="{16355D61-957A-40D1-9D5E-0C4D570CD182}"/>
    <cellStyle name="Millares 243 3 6" xfId="10977" xr:uid="{B1D99631-5A9F-4B93-A6F3-7093A31503FF}"/>
    <cellStyle name="Millares 243 3 6 2" xfId="23041" xr:uid="{E8B037B1-605C-4419-9188-31DAEF7F2AFB}"/>
    <cellStyle name="Millares 243 3 7" xfId="14114" xr:uid="{631E7415-9EB1-4859-9647-41FDC828F9F3}"/>
    <cellStyle name="Millares 243 4" xfId="2633" xr:uid="{7D295977-4675-4DD9-AC2E-30C96BDC3E0F}"/>
    <cellStyle name="Millares 243 4 2" xfId="5609" xr:uid="{E1784707-1324-423D-8820-0453A74AEA4F}"/>
    <cellStyle name="Millares 243 4 2 2" xfId="17673" xr:uid="{FBF8E89A-B73A-468D-BC43-2CFCE4FFFF1F}"/>
    <cellStyle name="Millares 243 4 3" xfId="8585" xr:uid="{2098D97D-0E62-479B-82D8-AA224779320C}"/>
    <cellStyle name="Millares 243 4 3 2" xfId="20649" xr:uid="{0169CB2E-7B93-42A2-BEA0-46FD18A48B34}"/>
    <cellStyle name="Millares 243 4 4" xfId="11560" xr:uid="{322DB880-7912-45FE-AC49-58E3291DAFEF}"/>
    <cellStyle name="Millares 243 4 4 2" xfId="23624" xr:uid="{1C89641F-7638-4467-871A-55F66F3D20D7}"/>
    <cellStyle name="Millares 243 4 5" xfId="14697" xr:uid="{8B82FFBD-5A71-4460-BA48-6637EA5E7479}"/>
    <cellStyle name="Millares 243 5" xfId="3507" xr:uid="{2A88AB7C-EF6E-46CA-BB69-FC4514E8651A}"/>
    <cellStyle name="Millares 243 5 2" xfId="6483" xr:uid="{9AE5C496-566F-4895-A2F2-C25C7C979949}"/>
    <cellStyle name="Millares 243 5 2 2" xfId="18547" xr:uid="{964234E7-8CB3-4184-8B74-20BA86394DDD}"/>
    <cellStyle name="Millares 243 5 3" xfId="9459" xr:uid="{09B45836-A007-428D-B414-B0B150894571}"/>
    <cellStyle name="Millares 243 5 3 2" xfId="21523" xr:uid="{852FDD6D-7AFE-4061-92ED-170958EFE78F}"/>
    <cellStyle name="Millares 243 5 4" xfId="12434" xr:uid="{28F2B5AD-69A9-4802-9B4F-D501BA91A6E6}"/>
    <cellStyle name="Millares 243 5 4 2" xfId="24498" xr:uid="{8E88C26B-FA28-4C82-A468-D19B9D63CCCE}"/>
    <cellStyle name="Millares 243 5 5" xfId="15571" xr:uid="{FBF21210-8704-4525-86D5-D0221AE95D24}"/>
    <cellStyle name="Millares 243 6" xfId="4734" xr:uid="{B196E708-2774-435A-87AD-CB0DC6361759}"/>
    <cellStyle name="Millares 243 6 2" xfId="16798" xr:uid="{D354CC5E-BFFE-4C0D-BE27-C2AE6D04178B}"/>
    <cellStyle name="Millares 243 7" xfId="7710" xr:uid="{0097BF9D-D221-41C8-B896-C170441CC438}"/>
    <cellStyle name="Millares 243 7 2" xfId="19774" xr:uid="{B7F29AB6-6F68-4656-B70D-6A14E2FD1B32}"/>
    <cellStyle name="Millares 243 8" xfId="10685" xr:uid="{32699262-719A-4557-B6D4-CAB87B9C3A15}"/>
    <cellStyle name="Millares 243 8 2" xfId="22749" xr:uid="{8C99D3A5-80CB-493D-B1F6-5114CC8361E2}"/>
    <cellStyle name="Millares 243 9" xfId="13822" xr:uid="{DBA1DFF2-C2B5-495C-9FC5-099C673694B2}"/>
    <cellStyle name="Millares 244" xfId="1741" xr:uid="{72209690-B10E-4DA5-BAA1-6817E752D8D6}"/>
    <cellStyle name="Millares 244 2" xfId="2342" xr:uid="{5EACDA93-C112-408A-B927-3605BED99A39}"/>
    <cellStyle name="Millares 244 2 2" xfId="3217" xr:uid="{0C14E369-E725-42C6-B594-994D21AFA9BB}"/>
    <cellStyle name="Millares 244 2 2 2" xfId="6193" xr:uid="{1A763801-B773-486F-A1FC-BC4F2D29688C}"/>
    <cellStyle name="Millares 244 2 2 2 2" xfId="18257" xr:uid="{792A0EA1-3EAE-4BBF-8F8C-9BAF2E265467}"/>
    <cellStyle name="Millares 244 2 2 3" xfId="9169" xr:uid="{75E0A729-84AE-4093-9FB2-6F243818467C}"/>
    <cellStyle name="Millares 244 2 2 3 2" xfId="21233" xr:uid="{2FC528CF-5E0B-43AE-8F63-BDF67970F0C4}"/>
    <cellStyle name="Millares 244 2 2 4" xfId="12144" xr:uid="{61C1D393-8CA8-4EF0-A69F-348AA8783F3A}"/>
    <cellStyle name="Millares 244 2 2 4 2" xfId="24208" xr:uid="{AA5A8734-1914-499C-8388-16AB9EC28802}"/>
    <cellStyle name="Millares 244 2 2 5" xfId="15281" xr:uid="{629EC063-4A55-43B2-B97E-62D0F3ED6CDC}"/>
    <cellStyle name="Millares 244 2 3" xfId="4091" xr:uid="{C37C872D-1CDB-48A7-A3AE-3D2BFE08C06C}"/>
    <cellStyle name="Millares 244 2 3 2" xfId="7067" xr:uid="{BC0097BB-4468-4EE4-A30D-F885E7CCC8D8}"/>
    <cellStyle name="Millares 244 2 3 2 2" xfId="19131" xr:uid="{CAD3370D-404E-4B3A-BAE3-3D8AA661CC25}"/>
    <cellStyle name="Millares 244 2 3 3" xfId="10043" xr:uid="{5C759ED8-BE95-46D2-A816-E133D0E5F51F}"/>
    <cellStyle name="Millares 244 2 3 3 2" xfId="22107" xr:uid="{7D4C21CD-2117-4308-86C0-D1C7FFC1199F}"/>
    <cellStyle name="Millares 244 2 3 4" xfId="13018" xr:uid="{A8ED9A32-9FA7-46AC-B506-DE1E83D90EEC}"/>
    <cellStyle name="Millares 244 2 3 4 2" xfId="25082" xr:uid="{76270A7B-99CD-4188-A9B4-93DE6EC515AE}"/>
    <cellStyle name="Millares 244 2 3 5" xfId="16155" xr:uid="{E49C245E-54B4-465B-9E75-CC7085EBF28B}"/>
    <cellStyle name="Millares 244 2 4" xfId="5318" xr:uid="{1D19A530-AA3E-4F38-AA76-A2E4C5BB6211}"/>
    <cellStyle name="Millares 244 2 4 2" xfId="17382" xr:uid="{2DD0D7FD-0502-42C9-806E-BD47F6DA9D32}"/>
    <cellStyle name="Millares 244 2 5" xfId="8294" xr:uid="{E04D3CDF-CFE3-4037-80D8-8EE18A029219}"/>
    <cellStyle name="Millares 244 2 5 2" xfId="20358" xr:uid="{1E06A53A-0031-4E1A-9FD3-03BC9DDB023F}"/>
    <cellStyle name="Millares 244 2 6" xfId="11269" xr:uid="{6C687ADD-980D-4C0A-8B74-2A2F9C309AC5}"/>
    <cellStyle name="Millares 244 2 6 2" xfId="23333" xr:uid="{F4F3F06A-509B-4859-A855-F09B64910014}"/>
    <cellStyle name="Millares 244 2 7" xfId="14406" xr:uid="{9D4E3096-387B-4E7D-AB7E-A9A158C5AF26}"/>
    <cellStyle name="Millares 244 3" xfId="2051" xr:uid="{5241816C-CE3D-4CAF-A94C-BA6D474C3BB3}"/>
    <cellStyle name="Millares 244 3 2" xfId="2926" xr:uid="{596E1D1A-A812-4AF6-AD24-79171D49E48B}"/>
    <cellStyle name="Millares 244 3 2 2" xfId="5902" xr:uid="{32853600-4C87-4BC5-ACDF-D8CE720F39AE}"/>
    <cellStyle name="Millares 244 3 2 2 2" xfId="17966" xr:uid="{D3C46BD7-1FF6-478A-9312-4D26D67C8A84}"/>
    <cellStyle name="Millares 244 3 2 3" xfId="8878" xr:uid="{6CACF1DB-A2A8-44E9-A388-69F2F60C7575}"/>
    <cellStyle name="Millares 244 3 2 3 2" xfId="20942" xr:uid="{70213F7C-71D7-4FD1-9569-A185A6994AC5}"/>
    <cellStyle name="Millares 244 3 2 4" xfId="11853" xr:uid="{69040043-C89D-49BF-9D0F-0D97DEEB14E8}"/>
    <cellStyle name="Millares 244 3 2 4 2" xfId="23917" xr:uid="{D2F0EE8D-E4FD-4906-AF91-FEAE7D4B0F2F}"/>
    <cellStyle name="Millares 244 3 2 5" xfId="14990" xr:uid="{21CEA477-23DE-437B-95ED-E4F7BCC33350}"/>
    <cellStyle name="Millares 244 3 3" xfId="3800" xr:uid="{9292C7BC-8C90-4790-ACC5-56BED2241FA9}"/>
    <cellStyle name="Millares 244 3 3 2" xfId="6776" xr:uid="{EE2A6335-9B8C-4457-98AC-47BBF1542087}"/>
    <cellStyle name="Millares 244 3 3 2 2" xfId="18840" xr:uid="{1E44ADD3-57B6-4234-94F9-B266C72CC23F}"/>
    <cellStyle name="Millares 244 3 3 3" xfId="9752" xr:uid="{56972546-889E-4316-9987-68AD9B8AAF9E}"/>
    <cellStyle name="Millares 244 3 3 3 2" xfId="21816" xr:uid="{22372A02-0686-46E0-9698-788AD2FBAE26}"/>
    <cellStyle name="Millares 244 3 3 4" xfId="12727" xr:uid="{826572C3-0EC4-4F65-A4CC-54E7CC5128A0}"/>
    <cellStyle name="Millares 244 3 3 4 2" xfId="24791" xr:uid="{E266AAFC-5162-443C-8BB0-05D6978F020E}"/>
    <cellStyle name="Millares 244 3 3 5" xfId="15864" xr:uid="{AF2DB533-A5AB-4F56-9E96-401505C6156A}"/>
    <cellStyle name="Millares 244 3 4" xfId="5027" xr:uid="{BA5B7B4B-2586-4888-82A9-5D7333DAABBF}"/>
    <cellStyle name="Millares 244 3 4 2" xfId="17091" xr:uid="{25FCB042-B468-48F3-96AA-19CB926375D3}"/>
    <cellStyle name="Millares 244 3 5" xfId="8003" xr:uid="{FEE1D9D1-BD30-407C-8144-87A8E0BD0C3A}"/>
    <cellStyle name="Millares 244 3 5 2" xfId="20067" xr:uid="{621605E4-6811-414E-8FDE-52ED4687F3CE}"/>
    <cellStyle name="Millares 244 3 6" xfId="10978" xr:uid="{FF0D8C0F-8CE1-489F-A348-DEEA8389E1FF}"/>
    <cellStyle name="Millares 244 3 6 2" xfId="23042" xr:uid="{973BAADD-8AE9-4F86-A5F5-87C8CCE0C7ED}"/>
    <cellStyle name="Millares 244 3 7" xfId="14115" xr:uid="{216B277F-F7A3-4F33-A20B-8C13175AC028}"/>
    <cellStyle name="Millares 244 4" xfId="2634" xr:uid="{EFC6B236-B3C0-4088-A508-74541CB4DFFC}"/>
    <cellStyle name="Millares 244 4 2" xfId="5610" xr:uid="{B8C7FA71-FA97-411A-88A4-CEA087F65584}"/>
    <cellStyle name="Millares 244 4 2 2" xfId="17674" xr:uid="{971C069E-AF4A-497B-B78D-33ACD3B15532}"/>
    <cellStyle name="Millares 244 4 3" xfId="8586" xr:uid="{8360F872-A2DD-42EA-81AA-5231DF96223F}"/>
    <cellStyle name="Millares 244 4 3 2" xfId="20650" xr:uid="{910CD06C-DA11-4572-ADB5-37576CD8457F}"/>
    <cellStyle name="Millares 244 4 4" xfId="11561" xr:uid="{3C00EC85-4898-4D07-A419-CA5C9BB2AF49}"/>
    <cellStyle name="Millares 244 4 4 2" xfId="23625" xr:uid="{1613C889-82F7-41AA-95FD-362C407C3EDA}"/>
    <cellStyle name="Millares 244 4 5" xfId="14698" xr:uid="{77EB4596-2D93-47FD-963A-96EFA5C7936E}"/>
    <cellStyle name="Millares 244 5" xfId="3508" xr:uid="{0739D66C-5DE0-406B-BF3C-1320CFF4EF79}"/>
    <cellStyle name="Millares 244 5 2" xfId="6484" xr:uid="{55E1E6B9-7EC6-48B4-ABFB-FDA126C21406}"/>
    <cellStyle name="Millares 244 5 2 2" xfId="18548" xr:uid="{0D82E14B-C25A-4E2A-9008-2EA55E846A39}"/>
    <cellStyle name="Millares 244 5 3" xfId="9460" xr:uid="{006D6B4D-D8E1-4E27-8E30-958E0EA28149}"/>
    <cellStyle name="Millares 244 5 3 2" xfId="21524" xr:uid="{7A2681E0-4012-491A-B8B9-805BD17CE71A}"/>
    <cellStyle name="Millares 244 5 4" xfId="12435" xr:uid="{8A4339F3-2BC6-4A72-8D44-519F7A5B1B6C}"/>
    <cellStyle name="Millares 244 5 4 2" xfId="24499" xr:uid="{D1232FF1-76B2-4A79-98A0-E5F0AFFC3DFB}"/>
    <cellStyle name="Millares 244 5 5" xfId="15572" xr:uid="{04B11B9D-EC2A-4ACB-80C4-FBB6B81D4512}"/>
    <cellStyle name="Millares 244 6" xfId="4735" xr:uid="{744B7863-7B93-4500-B40B-B7B55F92404F}"/>
    <cellStyle name="Millares 244 6 2" xfId="16799" xr:uid="{04D55261-51FD-45B5-992B-04DC3BEFE7F0}"/>
    <cellStyle name="Millares 244 7" xfId="7711" xr:uid="{1018D079-A4EA-4347-B643-FC7D10A3B15C}"/>
    <cellStyle name="Millares 244 7 2" xfId="19775" xr:uid="{E85225C2-825F-4D0A-876C-08A04254FCC9}"/>
    <cellStyle name="Millares 244 8" xfId="10686" xr:uid="{2DD5D268-2CBF-4132-9754-8CB4D0D110F1}"/>
    <cellStyle name="Millares 244 8 2" xfId="22750" xr:uid="{17A184AA-5A38-41F1-93F2-6BD9AC610B7F}"/>
    <cellStyle name="Millares 244 9" xfId="13823" xr:uid="{BE8F0165-E059-4BC2-895D-E59357919BF0}"/>
    <cellStyle name="Millares 245" xfId="1742" xr:uid="{73069B1D-5060-4CF1-B968-BAA5F1C6DB1C}"/>
    <cellStyle name="Millares 245 2" xfId="2343" xr:uid="{7C1578B0-DE2A-4A70-AAB5-048FB9F4AFB8}"/>
    <cellStyle name="Millares 245 2 2" xfId="3218" xr:uid="{A4A6FCEC-1D0B-4098-9F27-19149BF755CB}"/>
    <cellStyle name="Millares 245 2 2 2" xfId="6194" xr:uid="{6A058567-A5F8-48AF-8D2F-C4E0C73DC675}"/>
    <cellStyle name="Millares 245 2 2 2 2" xfId="18258" xr:uid="{3A310162-21D0-4040-AB7D-17960F608BE4}"/>
    <cellStyle name="Millares 245 2 2 3" xfId="9170" xr:uid="{58E85D84-DF0F-4211-8BD5-C592524784FF}"/>
    <cellStyle name="Millares 245 2 2 3 2" xfId="21234" xr:uid="{4EE69F42-C291-4976-9F0F-1F06CDB7C162}"/>
    <cellStyle name="Millares 245 2 2 4" xfId="12145" xr:uid="{5FAE4975-ED8C-4B12-AE49-1E2CEA494011}"/>
    <cellStyle name="Millares 245 2 2 4 2" xfId="24209" xr:uid="{94987ECC-E221-44AC-8446-9D4731B29393}"/>
    <cellStyle name="Millares 245 2 2 5" xfId="15282" xr:uid="{D5EFC391-2AF2-4992-A2B4-BF8653CD45BB}"/>
    <cellStyle name="Millares 245 2 3" xfId="4092" xr:uid="{5ABB9020-07CF-4AD9-93FC-BDECAEF6B8E1}"/>
    <cellStyle name="Millares 245 2 3 2" xfId="7068" xr:uid="{5CBC5223-387E-41B0-B452-3D43AAB9FCB8}"/>
    <cellStyle name="Millares 245 2 3 2 2" xfId="19132" xr:uid="{32A73366-E0AB-4E72-8F88-7930ABFA8C2B}"/>
    <cellStyle name="Millares 245 2 3 3" xfId="10044" xr:uid="{81DABCAC-B3E8-4CEA-920C-35EDF37D128C}"/>
    <cellStyle name="Millares 245 2 3 3 2" xfId="22108" xr:uid="{84055554-6BFC-4E68-A47F-8418C01F7C09}"/>
    <cellStyle name="Millares 245 2 3 4" xfId="13019" xr:uid="{7B7B2A31-4706-41CE-BDC0-BA804CDE5518}"/>
    <cellStyle name="Millares 245 2 3 4 2" xfId="25083" xr:uid="{A5587B16-1459-40C5-8E50-C6996AEDFE44}"/>
    <cellStyle name="Millares 245 2 3 5" xfId="16156" xr:uid="{1A751653-0297-401B-8D04-2D34530837E2}"/>
    <cellStyle name="Millares 245 2 4" xfId="5319" xr:uid="{D707BA4A-126A-421F-9200-9AF10703B9FF}"/>
    <cellStyle name="Millares 245 2 4 2" xfId="17383" xr:uid="{62570424-DD9E-478A-A525-05A5EFC65F22}"/>
    <cellStyle name="Millares 245 2 5" xfId="8295" xr:uid="{722C49A7-3070-4935-B3D0-1E0E736D4147}"/>
    <cellStyle name="Millares 245 2 5 2" xfId="20359" xr:uid="{36CAF585-6F11-4F7E-9F20-70CF52D87654}"/>
    <cellStyle name="Millares 245 2 6" xfId="11270" xr:uid="{460AAF7E-9576-4687-BB23-BFD238928251}"/>
    <cellStyle name="Millares 245 2 6 2" xfId="23334" xr:uid="{7727A7A6-4D64-40A4-A9B4-257F738F46D5}"/>
    <cellStyle name="Millares 245 2 7" xfId="14407" xr:uid="{1331AF87-13DB-4476-9CB3-BCEBAF14075F}"/>
    <cellStyle name="Millares 245 3" xfId="2052" xr:uid="{81C9A98F-4965-443A-8E53-F0BC92A4E1F0}"/>
    <cellStyle name="Millares 245 3 2" xfId="2927" xr:uid="{50595ECB-35D5-463F-8E81-C869DCDB44A4}"/>
    <cellStyle name="Millares 245 3 2 2" xfId="5903" xr:uid="{BDB241A9-4A1A-4E60-9F1B-3D94EEA94F26}"/>
    <cellStyle name="Millares 245 3 2 2 2" xfId="17967" xr:uid="{6E4F4DD8-8680-429A-8AD5-C7BDD8A4468C}"/>
    <cellStyle name="Millares 245 3 2 3" xfId="8879" xr:uid="{8B980A3B-4477-4F65-8517-97D87329E481}"/>
    <cellStyle name="Millares 245 3 2 3 2" xfId="20943" xr:uid="{E88027A5-5EB4-41BF-AFF9-B52F4882944B}"/>
    <cellStyle name="Millares 245 3 2 4" xfId="11854" xr:uid="{6FBBAE9A-7FF8-4F4D-AEC1-BC4F01ADD181}"/>
    <cellStyle name="Millares 245 3 2 4 2" xfId="23918" xr:uid="{2E55FC35-7FB5-4CFF-AA65-0E5BDE51253F}"/>
    <cellStyle name="Millares 245 3 2 5" xfId="14991" xr:uid="{32F887E0-B731-4B9C-AD05-D283293A03FF}"/>
    <cellStyle name="Millares 245 3 3" xfId="3801" xr:uid="{F925FB9F-4CE4-485A-A3EF-14363A79AFE2}"/>
    <cellStyle name="Millares 245 3 3 2" xfId="6777" xr:uid="{DCFDF6A6-868E-4EF2-A0A1-8CAEDF7691D4}"/>
    <cellStyle name="Millares 245 3 3 2 2" xfId="18841" xr:uid="{9630EFBF-7040-49FF-B600-A786C92522DB}"/>
    <cellStyle name="Millares 245 3 3 3" xfId="9753" xr:uid="{CF91DC9E-14E4-4324-A44A-739FF3C74A85}"/>
    <cellStyle name="Millares 245 3 3 3 2" xfId="21817" xr:uid="{84DFD52C-A52A-46E3-B82E-8601349965AA}"/>
    <cellStyle name="Millares 245 3 3 4" xfId="12728" xr:uid="{032FAE5A-C114-4C77-9624-4E23877BBA30}"/>
    <cellStyle name="Millares 245 3 3 4 2" xfId="24792" xr:uid="{9D115612-54B9-4753-8352-2FF7376889D8}"/>
    <cellStyle name="Millares 245 3 3 5" xfId="15865" xr:uid="{7541CB6C-10B9-4097-A212-847C7336C894}"/>
    <cellStyle name="Millares 245 3 4" xfId="5028" xr:uid="{23B108C5-D84C-40D1-AB3D-324AC9E8A930}"/>
    <cellStyle name="Millares 245 3 4 2" xfId="17092" xr:uid="{45B9F6EB-160F-422F-91B3-4F770F9FB755}"/>
    <cellStyle name="Millares 245 3 5" xfId="8004" xr:uid="{8E51415C-786D-4B19-9450-92CAD452EFE1}"/>
    <cellStyle name="Millares 245 3 5 2" xfId="20068" xr:uid="{3B63B3DE-F2C7-4497-9109-6BDCB73AEE12}"/>
    <cellStyle name="Millares 245 3 6" xfId="10979" xr:uid="{B8257315-243B-44CE-A4DB-5E9DB6220C42}"/>
    <cellStyle name="Millares 245 3 6 2" xfId="23043" xr:uid="{0D4DE60B-56B6-4916-9194-0E0DCE028CDE}"/>
    <cellStyle name="Millares 245 3 7" xfId="14116" xr:uid="{223D2ACE-7112-442A-A681-A98DC9977A4D}"/>
    <cellStyle name="Millares 245 4" xfId="2635" xr:uid="{1312AAE7-01A9-4BC3-BD53-35E20A227B2A}"/>
    <cellStyle name="Millares 245 4 2" xfId="5611" xr:uid="{DD8CDF54-E1EF-4C20-BAA3-2A442CADF9A1}"/>
    <cellStyle name="Millares 245 4 2 2" xfId="17675" xr:uid="{E4676AFD-FFA4-4290-A483-BEDE2E480F03}"/>
    <cellStyle name="Millares 245 4 3" xfId="8587" xr:uid="{25B4179F-7A37-44B3-87D5-F651CF16D583}"/>
    <cellStyle name="Millares 245 4 3 2" xfId="20651" xr:uid="{AF2431B4-A79B-49E7-AA0E-1A3F1132C8E4}"/>
    <cellStyle name="Millares 245 4 4" xfId="11562" xr:uid="{EC474E79-8E8F-4C66-95D7-8C82E3C6CA19}"/>
    <cellStyle name="Millares 245 4 4 2" xfId="23626" xr:uid="{E4A747D2-D48F-4643-BB1B-12B1A57E084D}"/>
    <cellStyle name="Millares 245 4 5" xfId="14699" xr:uid="{2279C33F-921D-4EB4-931F-A5D0705B2172}"/>
    <cellStyle name="Millares 245 5" xfId="3509" xr:uid="{93AFC78B-EEA7-41A4-AF87-9C8F414AE542}"/>
    <cellStyle name="Millares 245 5 2" xfId="6485" xr:uid="{C0ED4D36-E507-446A-A1EE-C14C1BDBFE91}"/>
    <cellStyle name="Millares 245 5 2 2" xfId="18549" xr:uid="{929BA4AC-3845-4E09-99A6-376297AE5278}"/>
    <cellStyle name="Millares 245 5 3" xfId="9461" xr:uid="{E0AC409E-5F42-4323-A85C-F4107B9685E1}"/>
    <cellStyle name="Millares 245 5 3 2" xfId="21525" xr:uid="{437BB58A-620F-4333-9DB2-994B3464C9B9}"/>
    <cellStyle name="Millares 245 5 4" xfId="12436" xr:uid="{338516CE-8687-4716-A390-8C00A2AE2A18}"/>
    <cellStyle name="Millares 245 5 4 2" xfId="24500" xr:uid="{0DFC1187-076A-4472-9D7A-CA1B422C017B}"/>
    <cellStyle name="Millares 245 5 5" xfId="15573" xr:uid="{77788040-C696-45E7-99D4-4C1BD3DF5B53}"/>
    <cellStyle name="Millares 245 6" xfId="4736" xr:uid="{AB1EFE06-E7DA-45B6-96D6-B33CCAC8B70C}"/>
    <cellStyle name="Millares 245 6 2" xfId="16800" xr:uid="{08076854-029F-4176-8ED1-61686CC88594}"/>
    <cellStyle name="Millares 245 7" xfId="7712" xr:uid="{F7B33D0E-0901-499C-9B49-7760CA582D67}"/>
    <cellStyle name="Millares 245 7 2" xfId="19776" xr:uid="{BCC15459-3C22-4585-A72B-453BC9910681}"/>
    <cellStyle name="Millares 245 8" xfId="10687" xr:uid="{667D9C9C-9500-40E4-AA07-CAB1ED50EE1F}"/>
    <cellStyle name="Millares 245 8 2" xfId="22751" xr:uid="{FAAA148B-4602-421D-9505-B0BBF996E69D}"/>
    <cellStyle name="Millares 245 9" xfId="13824" xr:uid="{FDAA5B03-4D79-4DB4-B87B-32A6F485C0AF}"/>
    <cellStyle name="Millares 246" xfId="1743" xr:uid="{F02E0C13-B596-47FF-AC49-508445A0F955}"/>
    <cellStyle name="Millares 246 2" xfId="2344" xr:uid="{FF47C20D-9B39-44BC-A842-1B6E75DBFCC2}"/>
    <cellStyle name="Millares 246 2 2" xfId="3219" xr:uid="{665816C7-04BD-4DE9-A162-87D51F678E16}"/>
    <cellStyle name="Millares 246 2 2 2" xfId="6195" xr:uid="{CB88EF5D-D30C-4CD0-8EE6-E7D8B89945D2}"/>
    <cellStyle name="Millares 246 2 2 2 2" xfId="18259" xr:uid="{F8AA0F42-B994-45E8-BA1A-A3D629EBD360}"/>
    <cellStyle name="Millares 246 2 2 3" xfId="9171" xr:uid="{94A960B3-13C3-423D-92EE-F6FA5EEBBCD0}"/>
    <cellStyle name="Millares 246 2 2 3 2" xfId="21235" xr:uid="{5AA0CB88-396F-48E1-8955-13327A6554E9}"/>
    <cellStyle name="Millares 246 2 2 4" xfId="12146" xr:uid="{099FB8C5-C72F-40FF-A435-0304DDEFEF13}"/>
    <cellStyle name="Millares 246 2 2 4 2" xfId="24210" xr:uid="{316004C8-19FA-4E19-B48C-1884FCE686D1}"/>
    <cellStyle name="Millares 246 2 2 5" xfId="15283" xr:uid="{4B161163-56A6-4B7B-B927-47534BE59FCE}"/>
    <cellStyle name="Millares 246 2 3" xfId="4093" xr:uid="{315CD793-A94E-41C8-A555-8806DCC31427}"/>
    <cellStyle name="Millares 246 2 3 2" xfId="7069" xr:uid="{8ADD0335-46AA-4592-A68C-E16811583C2C}"/>
    <cellStyle name="Millares 246 2 3 2 2" xfId="19133" xr:uid="{2EF14016-81F9-46DA-97C7-FF41F71C1008}"/>
    <cellStyle name="Millares 246 2 3 3" xfId="10045" xr:uid="{84233850-166B-4890-953A-5FB1268267CB}"/>
    <cellStyle name="Millares 246 2 3 3 2" xfId="22109" xr:uid="{554643CB-2C7E-4779-BA9E-54AFC1063D15}"/>
    <cellStyle name="Millares 246 2 3 4" xfId="13020" xr:uid="{519D7582-7ED2-4EC6-A637-FDB9C30B471D}"/>
    <cellStyle name="Millares 246 2 3 4 2" xfId="25084" xr:uid="{90DB6F84-CA36-4846-827F-5F4ADEC59D4D}"/>
    <cellStyle name="Millares 246 2 3 5" xfId="16157" xr:uid="{07BCB7E6-3EB7-49D4-A555-9B9306351E3A}"/>
    <cellStyle name="Millares 246 2 4" xfId="5320" xr:uid="{CCCE5B52-A62D-4F8F-89B3-3C2F0F4650C6}"/>
    <cellStyle name="Millares 246 2 4 2" xfId="17384" xr:uid="{D4CE226C-77F4-40C8-A01E-E3A21B1B2610}"/>
    <cellStyle name="Millares 246 2 5" xfId="8296" xr:uid="{33E65928-D3D2-477C-8BB3-9D6C283FD3D5}"/>
    <cellStyle name="Millares 246 2 5 2" xfId="20360" xr:uid="{82C0DE28-4996-487D-B7AA-EC468AC9CA6D}"/>
    <cellStyle name="Millares 246 2 6" xfId="11271" xr:uid="{3BE601AD-EF73-40FA-9A35-D0609A9A2786}"/>
    <cellStyle name="Millares 246 2 6 2" xfId="23335" xr:uid="{21BE94C5-AB82-463F-AC4B-C951EE45FF22}"/>
    <cellStyle name="Millares 246 2 7" xfId="14408" xr:uid="{2AAD0EE7-927E-4333-B853-A69068D5EE34}"/>
    <cellStyle name="Millares 246 3" xfId="2053" xr:uid="{C925E921-32A3-488B-B603-679426F3838C}"/>
    <cellStyle name="Millares 246 3 2" xfId="2928" xr:uid="{4936F629-61D9-4BB5-A6EA-736CF92AD7E5}"/>
    <cellStyle name="Millares 246 3 2 2" xfId="5904" xr:uid="{9876480E-0FAD-4198-9BD4-6D1BE66BD969}"/>
    <cellStyle name="Millares 246 3 2 2 2" xfId="17968" xr:uid="{69727206-5773-4E65-B621-BB6E81693DE3}"/>
    <cellStyle name="Millares 246 3 2 3" xfId="8880" xr:uid="{4E21C97A-EE57-41B7-9D38-A64012EDB91B}"/>
    <cellStyle name="Millares 246 3 2 3 2" xfId="20944" xr:uid="{271AF479-0FD5-438C-803D-EDD739D91957}"/>
    <cellStyle name="Millares 246 3 2 4" xfId="11855" xr:uid="{7303DAB3-3D99-4F3E-9ECC-1B118FB5F30C}"/>
    <cellStyle name="Millares 246 3 2 4 2" xfId="23919" xr:uid="{805FCCC7-4410-4BFC-A676-75BA96C4268F}"/>
    <cellStyle name="Millares 246 3 2 5" xfId="14992" xr:uid="{B51431E1-ED60-42D6-B7D5-F9C7A7BD3C02}"/>
    <cellStyle name="Millares 246 3 3" xfId="3802" xr:uid="{FD018046-CA6B-4C3D-84D4-5C24BC082CFB}"/>
    <cellStyle name="Millares 246 3 3 2" xfId="6778" xr:uid="{5A810AF5-B0E2-42C3-85D8-54F3B662B0AC}"/>
    <cellStyle name="Millares 246 3 3 2 2" xfId="18842" xr:uid="{9BC01D25-D23B-454A-AAB2-C7CA46B2AACF}"/>
    <cellStyle name="Millares 246 3 3 3" xfId="9754" xr:uid="{7B3E9ED4-3343-44C1-82F7-32A56348D0B9}"/>
    <cellStyle name="Millares 246 3 3 3 2" xfId="21818" xr:uid="{87A733AD-0320-4A83-B51D-821A4500A6E7}"/>
    <cellStyle name="Millares 246 3 3 4" xfId="12729" xr:uid="{19EF2A0D-963C-4736-8B5F-F76B2EA0D4FF}"/>
    <cellStyle name="Millares 246 3 3 4 2" xfId="24793" xr:uid="{470C8757-D5E4-4EC9-90A1-94FC5B88E127}"/>
    <cellStyle name="Millares 246 3 3 5" xfId="15866" xr:uid="{04319BD3-2E95-49DA-A30C-A929B351A101}"/>
    <cellStyle name="Millares 246 3 4" xfId="5029" xr:uid="{9D5A59E6-EA56-40BE-AA0B-A23CDDF41C03}"/>
    <cellStyle name="Millares 246 3 4 2" xfId="17093" xr:uid="{42BDE622-DF59-4A88-8EBD-AD7D1EC11FD3}"/>
    <cellStyle name="Millares 246 3 5" xfId="8005" xr:uid="{F7CCF9B2-A830-43BE-9589-D2FFBAFAF0E5}"/>
    <cellStyle name="Millares 246 3 5 2" xfId="20069" xr:uid="{DB96A702-5E75-46A6-BC36-B47C13262C0B}"/>
    <cellStyle name="Millares 246 3 6" xfId="10980" xr:uid="{79CF4383-6594-4F56-80BA-2ABBF4046209}"/>
    <cellStyle name="Millares 246 3 6 2" xfId="23044" xr:uid="{F92326F7-495C-4F84-98F2-DCAA6FD850FF}"/>
    <cellStyle name="Millares 246 3 7" xfId="14117" xr:uid="{AE2683BE-59F9-4F17-99C7-A838CC459098}"/>
    <cellStyle name="Millares 246 4" xfId="2636" xr:uid="{CF564765-400B-4AFC-9585-0AF8579426AA}"/>
    <cellStyle name="Millares 246 4 2" xfId="5612" xr:uid="{F0D33245-9CC1-469D-8D9D-1308BE0BDDAA}"/>
    <cellStyle name="Millares 246 4 2 2" xfId="17676" xr:uid="{5A8FF5EB-C947-435C-AF42-30FDF6A3A83D}"/>
    <cellStyle name="Millares 246 4 3" xfId="8588" xr:uid="{F32F3718-1CFF-439E-B343-BE937905CBE9}"/>
    <cellStyle name="Millares 246 4 3 2" xfId="20652" xr:uid="{2D0E9F9F-BDE0-425F-8F6F-952C31F72DC8}"/>
    <cellStyle name="Millares 246 4 4" xfId="11563" xr:uid="{21915EE2-202A-4D16-87F2-BCAFC1EB877D}"/>
    <cellStyle name="Millares 246 4 4 2" xfId="23627" xr:uid="{8603D512-403B-44C0-86F8-09871D4DC85F}"/>
    <cellStyle name="Millares 246 4 5" xfId="14700" xr:uid="{0B71B706-1A2A-4D91-8725-EB3C37F2790C}"/>
    <cellStyle name="Millares 246 5" xfId="3510" xr:uid="{FB0A4B4C-44DD-4393-A235-B5A0E61C39D7}"/>
    <cellStyle name="Millares 246 5 2" xfId="6486" xr:uid="{B5E69AA3-DB70-4438-A588-EE3C0B0587AE}"/>
    <cellStyle name="Millares 246 5 2 2" xfId="18550" xr:uid="{84901ED6-C9F4-45DF-97E5-D3506C5E9788}"/>
    <cellStyle name="Millares 246 5 3" xfId="9462" xr:uid="{4477AEFC-66C2-4E4B-B2EB-8B19427F3244}"/>
    <cellStyle name="Millares 246 5 3 2" xfId="21526" xr:uid="{4F273E23-0D7F-4F27-A08C-2A04E3CE9F56}"/>
    <cellStyle name="Millares 246 5 4" xfId="12437" xr:uid="{A5AB29E5-59A6-44BA-A8A3-7702F4ED521F}"/>
    <cellStyle name="Millares 246 5 4 2" xfId="24501" xr:uid="{8F2C6CCC-3982-4D45-B941-371AF5EC6CBC}"/>
    <cellStyle name="Millares 246 5 5" xfId="15574" xr:uid="{5EC29217-A123-4ACB-B94B-69962479CB3F}"/>
    <cellStyle name="Millares 246 6" xfId="4737" xr:uid="{DAF2D6F6-4EC3-4045-8D95-DAE9B0D88B52}"/>
    <cellStyle name="Millares 246 6 2" xfId="16801" xr:uid="{BDE52619-115D-4981-92AF-2965DE030D0A}"/>
    <cellStyle name="Millares 246 7" xfId="7713" xr:uid="{5E618FE9-ED46-4E5D-A33D-218F20F4A903}"/>
    <cellStyle name="Millares 246 7 2" xfId="19777" xr:uid="{2FD910E9-A36F-4AC1-B3FB-BE2AABB40467}"/>
    <cellStyle name="Millares 246 8" xfId="10688" xr:uid="{D0C24031-1D26-4FF7-BD4C-9B1A67BDA749}"/>
    <cellStyle name="Millares 246 8 2" xfId="22752" xr:uid="{340E0B8A-F5FF-4B71-A208-E83E267A4998}"/>
    <cellStyle name="Millares 246 9" xfId="13825" xr:uid="{A2514F90-C650-480B-A736-62C6E7367CFB}"/>
    <cellStyle name="Millares 247" xfId="1744" xr:uid="{E1B9530B-4EC9-4926-A4CE-B43806F3DE4A}"/>
    <cellStyle name="Millares 247 2" xfId="2345" xr:uid="{B4FD41B7-8AE0-44A9-B883-F29992B765C6}"/>
    <cellStyle name="Millares 247 2 2" xfId="3220" xr:uid="{AE7B4C5A-FB75-41E2-B87D-5CD51E3AD12C}"/>
    <cellStyle name="Millares 247 2 2 2" xfId="6196" xr:uid="{1FAB552C-8442-44DC-BF96-B63BC61C06FD}"/>
    <cellStyle name="Millares 247 2 2 2 2" xfId="18260" xr:uid="{FDF6E16B-403C-4828-84FD-47AEF5FE8BCA}"/>
    <cellStyle name="Millares 247 2 2 3" xfId="9172" xr:uid="{3F7CF59C-1D32-418F-947C-A263ED752526}"/>
    <cellStyle name="Millares 247 2 2 3 2" xfId="21236" xr:uid="{301912C8-22EC-44C8-91B4-C3A9CCDED5AB}"/>
    <cellStyle name="Millares 247 2 2 4" xfId="12147" xr:uid="{DED517A6-3B55-4920-90F7-30D268D0EBC9}"/>
    <cellStyle name="Millares 247 2 2 4 2" xfId="24211" xr:uid="{BFB2BE54-5D91-4D5A-B738-47D9494D035F}"/>
    <cellStyle name="Millares 247 2 2 5" xfId="15284" xr:uid="{CB202A97-5C39-431B-8543-D8D3E6D2A942}"/>
    <cellStyle name="Millares 247 2 3" xfId="4094" xr:uid="{8FF42C36-3C02-4EA8-842F-1EABF0D54D6B}"/>
    <cellStyle name="Millares 247 2 3 2" xfId="7070" xr:uid="{5240ED09-9C01-4664-AD8C-707B5E66F2B4}"/>
    <cellStyle name="Millares 247 2 3 2 2" xfId="19134" xr:uid="{D2550D97-BC17-4872-AD43-418D1508036C}"/>
    <cellStyle name="Millares 247 2 3 3" xfId="10046" xr:uid="{7F3BF0F3-0446-41AF-8D41-73E9767B0329}"/>
    <cellStyle name="Millares 247 2 3 3 2" xfId="22110" xr:uid="{0C8494B1-9C12-4D05-B217-B6B5431C31C7}"/>
    <cellStyle name="Millares 247 2 3 4" xfId="13021" xr:uid="{DFE6824D-E9A0-4AA2-9C1F-3A024EBA5CCF}"/>
    <cellStyle name="Millares 247 2 3 4 2" xfId="25085" xr:uid="{32042DD3-BBC2-4B9C-8A10-577578A87697}"/>
    <cellStyle name="Millares 247 2 3 5" xfId="16158" xr:uid="{782BB96F-4E1C-440E-924D-70B346957308}"/>
    <cellStyle name="Millares 247 2 4" xfId="5321" xr:uid="{0AF6A337-E086-40E2-8ECB-F30D3B16DB37}"/>
    <cellStyle name="Millares 247 2 4 2" xfId="17385" xr:uid="{0B1681F1-1B87-4099-AA79-86BF67B7B402}"/>
    <cellStyle name="Millares 247 2 5" xfId="8297" xr:uid="{4B66F251-9B0B-49F4-BDD3-D7E1ED432C5E}"/>
    <cellStyle name="Millares 247 2 5 2" xfId="20361" xr:uid="{6EBFC372-2B57-4ED4-9159-39F88BC0E191}"/>
    <cellStyle name="Millares 247 2 6" xfId="11272" xr:uid="{D143AE1A-3C4E-483B-BD0F-4BA63326A08C}"/>
    <cellStyle name="Millares 247 2 6 2" xfId="23336" xr:uid="{0ECF660D-5057-4F89-A5D2-4ECD1C6B90C7}"/>
    <cellStyle name="Millares 247 2 7" xfId="14409" xr:uid="{F69CF8FA-A10A-448A-B7BB-E37DFD3D4423}"/>
    <cellStyle name="Millares 247 3" xfId="2054" xr:uid="{EF7E1CBD-FD58-411D-B325-F7A144DED5E9}"/>
    <cellStyle name="Millares 247 3 2" xfId="2929" xr:uid="{145C8925-39E0-4F1A-9CE2-C70EEA687D4F}"/>
    <cellStyle name="Millares 247 3 2 2" xfId="5905" xr:uid="{938768B9-7F49-4579-BCB8-8FCC6EF85415}"/>
    <cellStyle name="Millares 247 3 2 2 2" xfId="17969" xr:uid="{47683CD3-C55C-42AC-A1F7-646F66B11F00}"/>
    <cellStyle name="Millares 247 3 2 3" xfId="8881" xr:uid="{8DBEEFDB-9E2D-464F-BE1A-AFA7FDABFA3B}"/>
    <cellStyle name="Millares 247 3 2 3 2" xfId="20945" xr:uid="{3ECFB3B8-8B75-430A-A4C1-39976C1331A7}"/>
    <cellStyle name="Millares 247 3 2 4" xfId="11856" xr:uid="{2699D708-C1B1-40A8-B8A3-D3B5AA3F3EFE}"/>
    <cellStyle name="Millares 247 3 2 4 2" xfId="23920" xr:uid="{1EC6F24F-D268-4C1C-8B49-C55977570F1B}"/>
    <cellStyle name="Millares 247 3 2 5" xfId="14993" xr:uid="{52EB2C49-6AD4-4277-9CA8-5A11FAFA18D9}"/>
    <cellStyle name="Millares 247 3 3" xfId="3803" xr:uid="{37516C44-A84C-4B42-96F9-84F701B05FB2}"/>
    <cellStyle name="Millares 247 3 3 2" xfId="6779" xr:uid="{427CA716-6E6E-4E71-9CCF-D379D171E7D0}"/>
    <cellStyle name="Millares 247 3 3 2 2" xfId="18843" xr:uid="{62D08697-0A6B-4E1F-B69F-E8D3630C0770}"/>
    <cellStyle name="Millares 247 3 3 3" xfId="9755" xr:uid="{9582D228-7F73-448E-8BC9-D08617BAFE81}"/>
    <cellStyle name="Millares 247 3 3 3 2" xfId="21819" xr:uid="{993C5270-2540-419C-93E7-769B9DB7AA04}"/>
    <cellStyle name="Millares 247 3 3 4" xfId="12730" xr:uid="{2F8ACFA3-674B-46BB-AB61-ECD9C2C2CBA0}"/>
    <cellStyle name="Millares 247 3 3 4 2" xfId="24794" xr:uid="{9D99F768-AC61-44C0-9E7A-819942FEB357}"/>
    <cellStyle name="Millares 247 3 3 5" xfId="15867" xr:uid="{8EBA307D-F1A8-4FC0-97E1-C9C319DA5EEF}"/>
    <cellStyle name="Millares 247 3 4" xfId="5030" xr:uid="{A432F30B-4042-471D-BB7C-D5D913285D23}"/>
    <cellStyle name="Millares 247 3 4 2" xfId="17094" xr:uid="{A103572F-7E7F-4016-B18E-DEBD60672A20}"/>
    <cellStyle name="Millares 247 3 5" xfId="8006" xr:uid="{EF9FCAFE-7A79-4F82-8B3B-1CE38F35A931}"/>
    <cellStyle name="Millares 247 3 5 2" xfId="20070" xr:uid="{D2BEFC51-8C9C-4C7F-BAAD-6B0FF167C4E3}"/>
    <cellStyle name="Millares 247 3 6" xfId="10981" xr:uid="{68F77A27-B0F1-48CF-9A2F-4642ADF2A08C}"/>
    <cellStyle name="Millares 247 3 6 2" xfId="23045" xr:uid="{DDCC4109-6DAC-4DFD-BCF9-B83D3508B527}"/>
    <cellStyle name="Millares 247 3 7" xfId="14118" xr:uid="{54D57D3D-5961-4530-A6F4-6ABBC69D7EBB}"/>
    <cellStyle name="Millares 247 4" xfId="2637" xr:uid="{77365976-1306-4632-9503-5287E22C9BD0}"/>
    <cellStyle name="Millares 247 4 2" xfId="5613" xr:uid="{0E3F65AD-1448-4F3A-BA12-C849F5D9C36D}"/>
    <cellStyle name="Millares 247 4 2 2" xfId="17677" xr:uid="{A86407B8-9ACC-4E6E-9650-CDA9F0F25365}"/>
    <cellStyle name="Millares 247 4 3" xfId="8589" xr:uid="{6A9634DA-0AC5-4D3C-B7B0-48064C14480F}"/>
    <cellStyle name="Millares 247 4 3 2" xfId="20653" xr:uid="{C477B574-6AEF-4BB2-A788-3365F20B6A5F}"/>
    <cellStyle name="Millares 247 4 4" xfId="11564" xr:uid="{DA221D87-83FB-43C5-8C1E-27BF239B3497}"/>
    <cellStyle name="Millares 247 4 4 2" xfId="23628" xr:uid="{B0A76A94-EA2A-4DCD-AB34-6FBECC557607}"/>
    <cellStyle name="Millares 247 4 5" xfId="14701" xr:uid="{A4D16340-1120-4453-9670-B5E8826EBF83}"/>
    <cellStyle name="Millares 247 5" xfId="3511" xr:uid="{C2E9E241-8B35-4652-9231-F4D3010E4326}"/>
    <cellStyle name="Millares 247 5 2" xfId="6487" xr:uid="{2D1EE25A-AF47-43A0-A143-29C0A0F11FDA}"/>
    <cellStyle name="Millares 247 5 2 2" xfId="18551" xr:uid="{0B635E69-2C66-40BE-AF20-A6BADE7AA168}"/>
    <cellStyle name="Millares 247 5 3" xfId="9463" xr:uid="{ED313525-551D-443E-80FB-3DC2B7145BA9}"/>
    <cellStyle name="Millares 247 5 3 2" xfId="21527" xr:uid="{BB5D2D15-FE77-41F0-AC4D-65CE4B61B5E7}"/>
    <cellStyle name="Millares 247 5 4" xfId="12438" xr:uid="{493B7F5C-2D98-4E35-80E6-B49B97B5E0DC}"/>
    <cellStyle name="Millares 247 5 4 2" xfId="24502" xr:uid="{336F0132-CD2C-4595-8725-B4C45C7D4597}"/>
    <cellStyle name="Millares 247 5 5" xfId="15575" xr:uid="{C606D945-76DF-413C-B37D-E820A768679B}"/>
    <cellStyle name="Millares 247 6" xfId="4738" xr:uid="{86741B0E-A6B6-4B4D-856A-FE52F72C680E}"/>
    <cellStyle name="Millares 247 6 2" xfId="16802" xr:uid="{73820B5B-878D-45CB-AF7E-0EC85CF8480C}"/>
    <cellStyle name="Millares 247 7" xfId="7714" xr:uid="{CF6657F8-FE9D-44F7-A2BB-BC62B171DAB8}"/>
    <cellStyle name="Millares 247 7 2" xfId="19778" xr:uid="{3A205C1B-121D-4E2A-B37B-B718492D7B10}"/>
    <cellStyle name="Millares 247 8" xfId="10689" xr:uid="{7DDF5162-E3FC-4F85-9ECB-668397C9AD0E}"/>
    <cellStyle name="Millares 247 8 2" xfId="22753" xr:uid="{FB97154A-AFE0-4353-915E-3FB4C43D5384}"/>
    <cellStyle name="Millares 247 9" xfId="13826" xr:uid="{C2E339F1-F089-464A-892A-BCAD3C409A20}"/>
    <cellStyle name="Millares 248" xfId="1745" xr:uid="{14199B89-9672-44F5-B15E-8FD7668C7EBB}"/>
    <cellStyle name="Millares 248 2" xfId="2346" xr:uid="{37566385-9368-4FFD-94FD-A86ADA1E21E5}"/>
    <cellStyle name="Millares 248 2 2" xfId="3221" xr:uid="{53D3FF13-11AD-49D5-A8E9-A43F94CA156E}"/>
    <cellStyle name="Millares 248 2 2 2" xfId="6197" xr:uid="{FC55CAE5-CEDA-4352-BE20-AFC45572F0F3}"/>
    <cellStyle name="Millares 248 2 2 2 2" xfId="18261" xr:uid="{D603E356-ABB3-4319-BFD5-3899D804E504}"/>
    <cellStyle name="Millares 248 2 2 3" xfId="9173" xr:uid="{210E756B-14C2-4D55-A2A4-A4875A4B5BD5}"/>
    <cellStyle name="Millares 248 2 2 3 2" xfId="21237" xr:uid="{49D9A329-4868-44CF-99F8-28EC4D2D6CAB}"/>
    <cellStyle name="Millares 248 2 2 4" xfId="12148" xr:uid="{02046547-599E-4E87-BA5A-197B5A653B82}"/>
    <cellStyle name="Millares 248 2 2 4 2" xfId="24212" xr:uid="{431A84AE-FDB5-497E-A035-EE5847AEFC8F}"/>
    <cellStyle name="Millares 248 2 2 5" xfId="15285" xr:uid="{082112A0-AAB6-40C8-B038-BBB3C58436BA}"/>
    <cellStyle name="Millares 248 2 3" xfId="4095" xr:uid="{DCE14CE6-C15E-4F6B-8987-AC7E2FBC1601}"/>
    <cellStyle name="Millares 248 2 3 2" xfId="7071" xr:uid="{3A06F13E-5ACB-40C0-9390-37AAE89543E0}"/>
    <cellStyle name="Millares 248 2 3 2 2" xfId="19135" xr:uid="{89D584CE-97CC-4F80-AFFC-B027712980ED}"/>
    <cellStyle name="Millares 248 2 3 3" xfId="10047" xr:uid="{4B727182-1DF4-431F-8ADA-9F8F3BF32200}"/>
    <cellStyle name="Millares 248 2 3 3 2" xfId="22111" xr:uid="{8D340C01-FE14-4774-AC8E-B4AEC5A4655E}"/>
    <cellStyle name="Millares 248 2 3 4" xfId="13022" xr:uid="{7914E99E-076D-401E-AFE4-0FC2D06F1E4D}"/>
    <cellStyle name="Millares 248 2 3 4 2" xfId="25086" xr:uid="{0EC1C4B1-1689-4500-8896-064EEB6AD7D4}"/>
    <cellStyle name="Millares 248 2 3 5" xfId="16159" xr:uid="{8C124D2E-AB1E-48A3-94CB-400544F8DC34}"/>
    <cellStyle name="Millares 248 2 4" xfId="5322" xr:uid="{E697F72A-EBED-4658-B9E6-D8A5B98E37A6}"/>
    <cellStyle name="Millares 248 2 4 2" xfId="17386" xr:uid="{7CB66D22-E15B-405F-9CF9-D181D4E8933A}"/>
    <cellStyle name="Millares 248 2 5" xfId="8298" xr:uid="{B5CDD3F4-A5CC-4BB9-AB47-E1F31FC247D3}"/>
    <cellStyle name="Millares 248 2 5 2" xfId="20362" xr:uid="{38810A7C-82CE-4DBB-977E-0C56891AE130}"/>
    <cellStyle name="Millares 248 2 6" xfId="11273" xr:uid="{7BC0242F-3048-4C89-B525-DD8C9ED3F7D8}"/>
    <cellStyle name="Millares 248 2 6 2" xfId="23337" xr:uid="{C4310BD8-AFFD-4BD8-BA80-86E75B601C4B}"/>
    <cellStyle name="Millares 248 2 7" xfId="14410" xr:uid="{27F3D4E5-65BD-4603-A011-A5175BDE3063}"/>
    <cellStyle name="Millares 248 3" xfId="2055" xr:uid="{83BBBAC3-1754-4539-BD14-A2153F6EC6B6}"/>
    <cellStyle name="Millares 248 3 2" xfId="2930" xr:uid="{547F19B6-B87D-4107-B81A-67D79F84C1C2}"/>
    <cellStyle name="Millares 248 3 2 2" xfId="5906" xr:uid="{4BEA6720-5E65-4D9E-8CA5-62E373E74F31}"/>
    <cellStyle name="Millares 248 3 2 2 2" xfId="17970" xr:uid="{C6351AD0-EEC8-445A-AA26-000DF7473B0A}"/>
    <cellStyle name="Millares 248 3 2 3" xfId="8882" xr:uid="{D609A199-3635-4B32-830A-F0A0F871782E}"/>
    <cellStyle name="Millares 248 3 2 3 2" xfId="20946" xr:uid="{12C68C0E-8A4B-4E57-B0AF-8FE0042AEF68}"/>
    <cellStyle name="Millares 248 3 2 4" xfId="11857" xr:uid="{C7DBF167-EE98-4BCE-99B3-14F9BEDA2934}"/>
    <cellStyle name="Millares 248 3 2 4 2" xfId="23921" xr:uid="{C724B621-87F0-4269-8144-7A7A4EDD7E8C}"/>
    <cellStyle name="Millares 248 3 2 5" xfId="14994" xr:uid="{5DC43AAD-27C9-45F1-961C-51783505D980}"/>
    <cellStyle name="Millares 248 3 3" xfId="3804" xr:uid="{626C1DB2-7C83-4973-9168-6D5DEDAF9CB3}"/>
    <cellStyle name="Millares 248 3 3 2" xfId="6780" xr:uid="{0BE64D2D-5562-4B14-B6B5-46C0F45A4E01}"/>
    <cellStyle name="Millares 248 3 3 2 2" xfId="18844" xr:uid="{6C63DBD8-86CE-4609-B6DB-E40DD9438116}"/>
    <cellStyle name="Millares 248 3 3 3" xfId="9756" xr:uid="{AD753AAE-6108-4D37-AB3E-E1048258A0D6}"/>
    <cellStyle name="Millares 248 3 3 3 2" xfId="21820" xr:uid="{3C5C030E-B475-4DB1-92C2-33366869E52B}"/>
    <cellStyle name="Millares 248 3 3 4" xfId="12731" xr:uid="{40289674-0365-4856-B365-8F6DF84C72BA}"/>
    <cellStyle name="Millares 248 3 3 4 2" xfId="24795" xr:uid="{952E8937-52CB-4ADF-99FD-AD1C11334FAA}"/>
    <cellStyle name="Millares 248 3 3 5" xfId="15868" xr:uid="{E36B4BAB-38A2-4EF8-A409-6192A609032D}"/>
    <cellStyle name="Millares 248 3 4" xfId="5031" xr:uid="{B88AA598-7B9D-46FC-9413-747F058D1158}"/>
    <cellStyle name="Millares 248 3 4 2" xfId="17095" xr:uid="{F399D0E7-428F-45AD-ABED-CFFBE0DAD101}"/>
    <cellStyle name="Millares 248 3 5" xfId="8007" xr:uid="{0D7E9CCE-EDF3-47B3-998E-DEDA6B888E15}"/>
    <cellStyle name="Millares 248 3 5 2" xfId="20071" xr:uid="{FBFD1847-E85A-4362-AE3D-B97DE0088CE1}"/>
    <cellStyle name="Millares 248 3 6" xfId="10982" xr:uid="{88B951DB-DB30-41E9-8012-2046F39E26CF}"/>
    <cellStyle name="Millares 248 3 6 2" xfId="23046" xr:uid="{6A46DB94-33CA-4D96-97AA-30D64F29C384}"/>
    <cellStyle name="Millares 248 3 7" xfId="14119" xr:uid="{201EA767-1DDF-4A0A-BF78-2A033AD5D630}"/>
    <cellStyle name="Millares 248 4" xfId="2638" xr:uid="{06365A1E-BCB4-4BCA-9C84-B9A028D7C9B6}"/>
    <cellStyle name="Millares 248 4 2" xfId="5614" xr:uid="{926FB36E-3AC1-4DBD-8CC7-AA3F4807EF75}"/>
    <cellStyle name="Millares 248 4 2 2" xfId="17678" xr:uid="{CE6F8AEC-660D-4850-9D8C-D18A7CA854C1}"/>
    <cellStyle name="Millares 248 4 3" xfId="8590" xr:uid="{4D7544B2-845E-4769-BEA6-15FD88F5E985}"/>
    <cellStyle name="Millares 248 4 3 2" xfId="20654" xr:uid="{3E0C21D6-E08E-4F0D-8A98-4DA1EDF67A3B}"/>
    <cellStyle name="Millares 248 4 4" xfId="11565" xr:uid="{AC9C8E1D-68C7-4FCA-8EC0-AC728707772D}"/>
    <cellStyle name="Millares 248 4 4 2" xfId="23629" xr:uid="{8ADF4E48-A615-44FA-A28F-B06CFBAD6DCD}"/>
    <cellStyle name="Millares 248 4 5" xfId="14702" xr:uid="{2C728D6E-97A6-40B5-B811-2CC3E68B14C1}"/>
    <cellStyle name="Millares 248 5" xfId="3512" xr:uid="{3FC4CBA7-3A99-474D-8688-A72EA133CD6B}"/>
    <cellStyle name="Millares 248 5 2" xfId="6488" xr:uid="{22127BD1-6152-4CBB-8728-4281856A3F7C}"/>
    <cellStyle name="Millares 248 5 2 2" xfId="18552" xr:uid="{3A2A76E3-F2B3-4DD3-8DF2-A462D97FA049}"/>
    <cellStyle name="Millares 248 5 3" xfId="9464" xr:uid="{5A658124-9291-4F72-8E70-F2B1133C12B1}"/>
    <cellStyle name="Millares 248 5 3 2" xfId="21528" xr:uid="{3D1D995B-1F89-44E1-8FC9-4CCF5B58247A}"/>
    <cellStyle name="Millares 248 5 4" xfId="12439" xr:uid="{D7797A66-F8EF-49DF-B68C-8013BEEAEA50}"/>
    <cellStyle name="Millares 248 5 4 2" xfId="24503" xr:uid="{87E6CD6E-BCFD-415C-8FEE-7C9531B5DF5B}"/>
    <cellStyle name="Millares 248 5 5" xfId="15576" xr:uid="{60DC4921-9429-44D2-BBFC-15C9D0CE3339}"/>
    <cellStyle name="Millares 248 6" xfId="4739" xr:uid="{9B6A3A79-0A94-4307-8571-48C8CD0FF968}"/>
    <cellStyle name="Millares 248 6 2" xfId="16803" xr:uid="{8B557649-E782-4F23-B72F-3D7707DF2AB9}"/>
    <cellStyle name="Millares 248 7" xfId="7715" xr:uid="{323CF13A-D581-48D7-964E-20098E537506}"/>
    <cellStyle name="Millares 248 7 2" xfId="19779" xr:uid="{508FCC6D-BA7A-4174-80DE-1F715F544A48}"/>
    <cellStyle name="Millares 248 8" xfId="10690" xr:uid="{BE25B6A6-675C-4800-9913-3A41118B349A}"/>
    <cellStyle name="Millares 248 8 2" xfId="22754" xr:uid="{64B048FD-1BD0-4AE0-B45F-80CA72987114}"/>
    <cellStyle name="Millares 248 9" xfId="13827" xr:uid="{1E816E7F-DA29-487E-93D5-119AB046DB2A}"/>
    <cellStyle name="Millares 249" xfId="1746" xr:uid="{C6940A5A-1CB6-4BCB-B050-DAC924DB0783}"/>
    <cellStyle name="Millares 249 2" xfId="2347" xr:uid="{D153F4EA-0A1B-4166-9950-A79ED3203955}"/>
    <cellStyle name="Millares 249 2 2" xfId="3222" xr:uid="{F3E46D22-51BD-49F1-99DA-363725920506}"/>
    <cellStyle name="Millares 249 2 2 2" xfId="6198" xr:uid="{DE5FB9FA-FFBD-4B4B-83AA-357E7EC384E4}"/>
    <cellStyle name="Millares 249 2 2 2 2" xfId="18262" xr:uid="{327C8133-BD03-4300-8230-F4218F8D634F}"/>
    <cellStyle name="Millares 249 2 2 3" xfId="9174" xr:uid="{3579A777-9891-4CE1-BE9A-10542D4623C2}"/>
    <cellStyle name="Millares 249 2 2 3 2" xfId="21238" xr:uid="{5E8B438F-6405-4B1B-8D60-C6A6C8974FC0}"/>
    <cellStyle name="Millares 249 2 2 4" xfId="12149" xr:uid="{99D4B9D2-DD1B-425F-BA1C-CC0C79F52C75}"/>
    <cellStyle name="Millares 249 2 2 4 2" xfId="24213" xr:uid="{120F90B1-D120-467B-8193-0C3491CE633C}"/>
    <cellStyle name="Millares 249 2 2 5" xfId="15286" xr:uid="{6F4ED7B4-0070-4411-9F83-69BBF9EDF3BF}"/>
    <cellStyle name="Millares 249 2 3" xfId="4096" xr:uid="{6B755ACF-3ACE-4DD5-AD7B-8E4463F1F273}"/>
    <cellStyle name="Millares 249 2 3 2" xfId="7072" xr:uid="{3F134299-13D6-48E5-9893-513F9D95D7B5}"/>
    <cellStyle name="Millares 249 2 3 2 2" xfId="19136" xr:uid="{6DEB2713-130B-4ACF-8743-74189917B80A}"/>
    <cellStyle name="Millares 249 2 3 3" xfId="10048" xr:uid="{FB681D10-BCBD-477E-8E6A-632B76DE781F}"/>
    <cellStyle name="Millares 249 2 3 3 2" xfId="22112" xr:uid="{FF287CF1-F1FD-45C9-844B-4DEE30BAB3D1}"/>
    <cellStyle name="Millares 249 2 3 4" xfId="13023" xr:uid="{4A42C396-9807-4525-A914-7C1EF3785E06}"/>
    <cellStyle name="Millares 249 2 3 4 2" xfId="25087" xr:uid="{3EAEEB2E-ABDC-4C39-AF11-D340BCADB6CE}"/>
    <cellStyle name="Millares 249 2 3 5" xfId="16160" xr:uid="{CFBD5DE8-FC93-4235-9925-F8C1308E2AC8}"/>
    <cellStyle name="Millares 249 2 4" xfId="5323" xr:uid="{CCAE80ED-6E14-4572-8F96-77DB20D9260C}"/>
    <cellStyle name="Millares 249 2 4 2" xfId="17387" xr:uid="{5103AB2F-ABDD-42AD-AEA1-CA8898A5739C}"/>
    <cellStyle name="Millares 249 2 5" xfId="8299" xr:uid="{F5BA60C1-F37A-4440-A243-40735715D35E}"/>
    <cellStyle name="Millares 249 2 5 2" xfId="20363" xr:uid="{D313BEC6-A58C-4EB8-AFBB-D6EBD402586D}"/>
    <cellStyle name="Millares 249 2 6" xfId="11274" xr:uid="{0266E1DC-F57E-4E01-B67A-EEB4F9AB51AC}"/>
    <cellStyle name="Millares 249 2 6 2" xfId="23338" xr:uid="{B55D14A5-A4AC-41F7-93B7-E94EC2BF4C25}"/>
    <cellStyle name="Millares 249 2 7" xfId="14411" xr:uid="{B9075D74-53DD-4037-B823-8DDB2C71DB75}"/>
    <cellStyle name="Millares 249 3" xfId="2056" xr:uid="{0A5B7FF9-C007-4F88-89A8-5D3641D5FE4B}"/>
    <cellStyle name="Millares 249 3 2" xfId="2931" xr:uid="{5B40A790-BDC9-4C43-BEC7-A61E7A90BEC5}"/>
    <cellStyle name="Millares 249 3 2 2" xfId="5907" xr:uid="{A8461E10-26B9-482D-928B-FE6729FDCD5E}"/>
    <cellStyle name="Millares 249 3 2 2 2" xfId="17971" xr:uid="{D32E6FF7-66BD-416B-B90B-DE0B2AD29AE2}"/>
    <cellStyle name="Millares 249 3 2 3" xfId="8883" xr:uid="{E101A162-0C58-42BD-B657-E3BE768D788B}"/>
    <cellStyle name="Millares 249 3 2 3 2" xfId="20947" xr:uid="{9CE8E628-F5C5-4059-9E99-71021DE0B086}"/>
    <cellStyle name="Millares 249 3 2 4" xfId="11858" xr:uid="{7ADA18FB-E2CB-4CD5-9187-3E3575729FD4}"/>
    <cellStyle name="Millares 249 3 2 4 2" xfId="23922" xr:uid="{9B215437-BC5F-43FD-AC7C-5EA1CC52C574}"/>
    <cellStyle name="Millares 249 3 2 5" xfId="14995" xr:uid="{041B3C91-B54C-4F71-A13F-6E15562D7730}"/>
    <cellStyle name="Millares 249 3 3" xfId="3805" xr:uid="{69E34E9D-DD66-4380-ABA4-E9B2626A5C2E}"/>
    <cellStyle name="Millares 249 3 3 2" xfId="6781" xr:uid="{8D291C3C-6CDD-40CA-BB49-76A7E74D5F93}"/>
    <cellStyle name="Millares 249 3 3 2 2" xfId="18845" xr:uid="{196112D4-F282-4D16-AB80-EA7A2FA0991D}"/>
    <cellStyle name="Millares 249 3 3 3" xfId="9757" xr:uid="{BD880AA2-82F5-482C-AF9A-194A3B285AC1}"/>
    <cellStyle name="Millares 249 3 3 3 2" xfId="21821" xr:uid="{E3852C0F-E1C7-414F-A5FF-BB8034D34F9F}"/>
    <cellStyle name="Millares 249 3 3 4" xfId="12732" xr:uid="{1457E01E-BB0A-49E1-9634-541E32D895D7}"/>
    <cellStyle name="Millares 249 3 3 4 2" xfId="24796" xr:uid="{B5705F2F-9DB6-4FFD-B17D-6755A0278DD4}"/>
    <cellStyle name="Millares 249 3 3 5" xfId="15869" xr:uid="{B5FD32C8-37F0-4668-8E18-0B8DE15779EF}"/>
    <cellStyle name="Millares 249 3 4" xfId="5032" xr:uid="{7832A1E4-F40C-48FF-A385-76A90C6624C4}"/>
    <cellStyle name="Millares 249 3 4 2" xfId="17096" xr:uid="{F765EFF1-9319-4E54-B788-FE012F1ADD45}"/>
    <cellStyle name="Millares 249 3 5" xfId="8008" xr:uid="{504FF259-07B3-458F-A0D3-34BCBD500729}"/>
    <cellStyle name="Millares 249 3 5 2" xfId="20072" xr:uid="{5FA0EA33-8886-4640-8F01-375CC20B2147}"/>
    <cellStyle name="Millares 249 3 6" xfId="10983" xr:uid="{67088CCF-0193-4BE2-B64F-5E2D0BFB5FE6}"/>
    <cellStyle name="Millares 249 3 6 2" xfId="23047" xr:uid="{95A0B0CB-B914-4A96-B833-C76D5CB822BC}"/>
    <cellStyle name="Millares 249 3 7" xfId="14120" xr:uid="{1EFA0CCB-ED2D-477E-9A46-B01F2010D811}"/>
    <cellStyle name="Millares 249 4" xfId="2639" xr:uid="{F37CE9DD-C286-4E19-B44C-93E48F531F8C}"/>
    <cellStyle name="Millares 249 4 2" xfId="5615" xr:uid="{6C4384CF-4CBD-451C-9585-89EBA4860DB9}"/>
    <cellStyle name="Millares 249 4 2 2" xfId="17679" xr:uid="{023CC395-5E3D-4885-B606-02DCAFCE668E}"/>
    <cellStyle name="Millares 249 4 3" xfId="8591" xr:uid="{F6E82B2A-C47B-4C96-9E45-983D5A3F1AFF}"/>
    <cellStyle name="Millares 249 4 3 2" xfId="20655" xr:uid="{748CB731-9F49-4A65-91FB-AEA6BA67AB58}"/>
    <cellStyle name="Millares 249 4 4" xfId="11566" xr:uid="{56016DEB-D77B-4E7D-8686-8E628BB39719}"/>
    <cellStyle name="Millares 249 4 4 2" xfId="23630" xr:uid="{C7261A92-525A-47D0-A445-F8C144B66EC5}"/>
    <cellStyle name="Millares 249 4 5" xfId="14703" xr:uid="{554C3CF5-3215-4142-BD56-01D54F444C21}"/>
    <cellStyle name="Millares 249 5" xfId="3513" xr:uid="{B38DDE3E-1D7F-44A0-9087-BECCAA3295EB}"/>
    <cellStyle name="Millares 249 5 2" xfId="6489" xr:uid="{ED42D125-D8F4-4346-AA11-3F07D3CE8ABE}"/>
    <cellStyle name="Millares 249 5 2 2" xfId="18553" xr:uid="{33C70BE5-D866-40EC-81AF-E4B2357E953B}"/>
    <cellStyle name="Millares 249 5 3" xfId="9465" xr:uid="{B7BC5422-1C05-4E0C-B725-1D4156657AFA}"/>
    <cellStyle name="Millares 249 5 3 2" xfId="21529" xr:uid="{80A2A67D-1BCF-426E-BA88-8AEA7FBB86AB}"/>
    <cellStyle name="Millares 249 5 4" xfId="12440" xr:uid="{B3B30325-EFDF-4DD7-9577-2B418304B256}"/>
    <cellStyle name="Millares 249 5 4 2" xfId="24504" xr:uid="{36D917CD-3460-4FD9-9B3A-618CEF1A1209}"/>
    <cellStyle name="Millares 249 5 5" xfId="15577" xr:uid="{378D09D1-C3D8-4060-8FE7-C75E162A8040}"/>
    <cellStyle name="Millares 249 6" xfId="4740" xr:uid="{71069239-6E86-4925-AB91-16AA795883B1}"/>
    <cellStyle name="Millares 249 6 2" xfId="16804" xr:uid="{C6070FD3-B7A9-4DAE-B161-5715C71AEFB4}"/>
    <cellStyle name="Millares 249 7" xfId="7716" xr:uid="{8EB954D6-4B76-4052-9035-D866CDC42504}"/>
    <cellStyle name="Millares 249 7 2" xfId="19780" xr:uid="{E0E31B45-8139-438E-8592-6862EC5665DF}"/>
    <cellStyle name="Millares 249 8" xfId="10691" xr:uid="{E9147055-025A-487D-BD88-91CB3B77755E}"/>
    <cellStyle name="Millares 249 8 2" xfId="22755" xr:uid="{B68B81F9-2C53-4338-8968-E2BBD02B2D1D}"/>
    <cellStyle name="Millares 249 9" xfId="13828" xr:uid="{55E3B9D0-2019-4281-8E7E-A748744B1C17}"/>
    <cellStyle name="Millares 25" xfId="362" xr:uid="{00000000-0005-0000-0000-00009C010000}"/>
    <cellStyle name="Millares 25 2" xfId="726" xr:uid="{00000000-0005-0000-0000-00009D010000}"/>
    <cellStyle name="Millares 250" xfId="1747" xr:uid="{834E40DB-4672-4F32-BCD4-260460D27F59}"/>
    <cellStyle name="Millares 250 2" xfId="2348" xr:uid="{B9AE58C8-F704-449B-9AC8-8EA7F8CAF5C7}"/>
    <cellStyle name="Millares 250 2 2" xfId="3223" xr:uid="{F1C8F892-C0A9-41C0-8B07-356FA652B767}"/>
    <cellStyle name="Millares 250 2 2 2" xfId="6199" xr:uid="{BE8BD3F1-A029-4DE3-8C84-EA14231C738D}"/>
    <cellStyle name="Millares 250 2 2 2 2" xfId="18263" xr:uid="{0718559F-004E-4B01-8F0A-BE6DFD51C9F4}"/>
    <cellStyle name="Millares 250 2 2 3" xfId="9175" xr:uid="{7F69277F-53C6-481C-8114-80E625ECF6F0}"/>
    <cellStyle name="Millares 250 2 2 3 2" xfId="21239" xr:uid="{EC2A3134-FB5B-4587-A370-FC1BF6DD0564}"/>
    <cellStyle name="Millares 250 2 2 4" xfId="12150" xr:uid="{B3B3E343-296E-4B97-8E99-6BDF670B17A8}"/>
    <cellStyle name="Millares 250 2 2 4 2" xfId="24214" xr:uid="{43B774BC-8550-4ED1-8FE0-EC181605F529}"/>
    <cellStyle name="Millares 250 2 2 5" xfId="15287" xr:uid="{01C55472-CB2D-4F01-8968-7DC54B7FE916}"/>
    <cellStyle name="Millares 250 2 3" xfId="4097" xr:uid="{887B1D51-D51F-4480-B2BA-EF8C3CE70341}"/>
    <cellStyle name="Millares 250 2 3 2" xfId="7073" xr:uid="{C36BDB8B-7080-4BE9-97CF-4224AE1B0B2C}"/>
    <cellStyle name="Millares 250 2 3 2 2" xfId="19137" xr:uid="{B398F108-F0E7-43DA-9DE8-BE91B812834B}"/>
    <cellStyle name="Millares 250 2 3 3" xfId="10049" xr:uid="{01BA6222-52E9-4953-B7FE-0588003F894B}"/>
    <cellStyle name="Millares 250 2 3 3 2" xfId="22113" xr:uid="{D7FFE3F8-EB63-490D-B170-450296059F14}"/>
    <cellStyle name="Millares 250 2 3 4" xfId="13024" xr:uid="{EC1CF5B1-4DEE-48F2-ABC3-CB81ACCDE8BB}"/>
    <cellStyle name="Millares 250 2 3 4 2" xfId="25088" xr:uid="{4EBCC0BD-A161-4CC0-B8AF-B53D05FD4DF9}"/>
    <cellStyle name="Millares 250 2 3 5" xfId="16161" xr:uid="{1466DB8D-E004-415C-AA68-792E93BC77C9}"/>
    <cellStyle name="Millares 250 2 4" xfId="5324" xr:uid="{ED3F31FB-9B87-4484-A734-0B8DDA98D9BD}"/>
    <cellStyle name="Millares 250 2 4 2" xfId="17388" xr:uid="{BDD92387-498E-4897-B350-E6233DF02DAB}"/>
    <cellStyle name="Millares 250 2 5" xfId="8300" xr:uid="{73AB3551-AA45-4BC4-8F14-063DA5E2702A}"/>
    <cellStyle name="Millares 250 2 5 2" xfId="20364" xr:uid="{A4A894FD-54C5-47AF-9991-90FE2652F18C}"/>
    <cellStyle name="Millares 250 2 6" xfId="11275" xr:uid="{B256B6B8-03F0-4B6C-AF6E-DE67780B633D}"/>
    <cellStyle name="Millares 250 2 6 2" xfId="23339" xr:uid="{281537AC-C98A-4533-93DB-9676BC36AADD}"/>
    <cellStyle name="Millares 250 2 7" xfId="14412" xr:uid="{A41F4ECE-CE84-495B-9E5D-B6E93F6F135D}"/>
    <cellStyle name="Millares 250 3" xfId="2057" xr:uid="{BEB2C85A-E11C-42B3-B992-6B414750BFEF}"/>
    <cellStyle name="Millares 250 3 2" xfId="2932" xr:uid="{AB67C56A-00AB-471F-A38D-F633BF66011D}"/>
    <cellStyle name="Millares 250 3 2 2" xfId="5908" xr:uid="{90697EC6-0875-4DA5-B512-07AC8E2049E6}"/>
    <cellStyle name="Millares 250 3 2 2 2" xfId="17972" xr:uid="{4105BD64-4F31-44F8-BF38-9CBAE32148E9}"/>
    <cellStyle name="Millares 250 3 2 3" xfId="8884" xr:uid="{4D2C5DE3-C328-43F3-984D-2B69EB847275}"/>
    <cellStyle name="Millares 250 3 2 3 2" xfId="20948" xr:uid="{8EBC1905-CA74-4FF0-97AC-858CA492705B}"/>
    <cellStyle name="Millares 250 3 2 4" xfId="11859" xr:uid="{DCA14183-FA61-4C36-B2A7-E441B2EB0A73}"/>
    <cellStyle name="Millares 250 3 2 4 2" xfId="23923" xr:uid="{85BEFCB1-86E3-4A76-BBC3-2E7519ADD344}"/>
    <cellStyle name="Millares 250 3 2 5" xfId="14996" xr:uid="{0D0C2B66-9FCE-4828-B9A9-09E02338B1BB}"/>
    <cellStyle name="Millares 250 3 3" xfId="3806" xr:uid="{DF9509AF-3CDD-4AB6-9319-08F678EFAC92}"/>
    <cellStyle name="Millares 250 3 3 2" xfId="6782" xr:uid="{37506A9D-2F1F-41CD-A1DF-2E45D025F768}"/>
    <cellStyle name="Millares 250 3 3 2 2" xfId="18846" xr:uid="{D4D2F0F6-00BD-410E-B212-E638DCE0A02D}"/>
    <cellStyle name="Millares 250 3 3 3" xfId="9758" xr:uid="{F776583E-392B-49A0-82C9-1847CB8EC115}"/>
    <cellStyle name="Millares 250 3 3 3 2" xfId="21822" xr:uid="{43DFF93E-3E92-4306-87F0-98E74709BBA2}"/>
    <cellStyle name="Millares 250 3 3 4" xfId="12733" xr:uid="{800E9F93-4AFF-4DD9-BC7C-6D2EEC023FDD}"/>
    <cellStyle name="Millares 250 3 3 4 2" xfId="24797" xr:uid="{A21D957F-93C3-4174-8EEA-AC9AA47E2B5D}"/>
    <cellStyle name="Millares 250 3 3 5" xfId="15870" xr:uid="{33A098CB-BAF3-44AF-AC7F-183926EFA301}"/>
    <cellStyle name="Millares 250 3 4" xfId="5033" xr:uid="{034A15F1-77B1-494B-8AD1-08923915384C}"/>
    <cellStyle name="Millares 250 3 4 2" xfId="17097" xr:uid="{4252F364-8F89-4C80-8BD3-C5FFCE0C4EF6}"/>
    <cellStyle name="Millares 250 3 5" xfId="8009" xr:uid="{85414265-DF7E-4A32-AE7E-24A3065F227D}"/>
    <cellStyle name="Millares 250 3 5 2" xfId="20073" xr:uid="{020DC704-3EB9-46A4-869C-F49FDC59CCEE}"/>
    <cellStyle name="Millares 250 3 6" xfId="10984" xr:uid="{E63030C7-3A82-4FA2-B022-C0F2D6E9F55B}"/>
    <cellStyle name="Millares 250 3 6 2" xfId="23048" xr:uid="{3C1FB298-FBD4-4144-9C0D-DF7A0E8416F0}"/>
    <cellStyle name="Millares 250 3 7" xfId="14121" xr:uid="{C0B01456-53E4-4350-95A4-EEB19B1179D5}"/>
    <cellStyle name="Millares 250 4" xfId="2640" xr:uid="{B5B93F07-CC28-41C3-AEAE-FD303E13E19C}"/>
    <cellStyle name="Millares 250 4 2" xfId="5616" xr:uid="{8E10E74A-BE11-4A4F-A081-89805113CC28}"/>
    <cellStyle name="Millares 250 4 2 2" xfId="17680" xr:uid="{845BBDAE-3E33-4048-8250-D336DD9DBAE3}"/>
    <cellStyle name="Millares 250 4 3" xfId="8592" xr:uid="{84B2B626-33E7-40C2-86DF-065074A8DAB1}"/>
    <cellStyle name="Millares 250 4 3 2" xfId="20656" xr:uid="{DCB565C3-D5EB-4803-BC63-EE9A4BA2B541}"/>
    <cellStyle name="Millares 250 4 4" xfId="11567" xr:uid="{DABF06F5-945E-456E-A74F-A5CABA9A157A}"/>
    <cellStyle name="Millares 250 4 4 2" xfId="23631" xr:uid="{64746210-7A46-4CA1-854B-1D820D8AB78C}"/>
    <cellStyle name="Millares 250 4 5" xfId="14704" xr:uid="{1A0D8B47-6742-4262-A1FB-D6FB9C81A708}"/>
    <cellStyle name="Millares 250 5" xfId="3514" xr:uid="{FFF4F9F7-13E8-45C9-963A-1C2EFBA57A5B}"/>
    <cellStyle name="Millares 250 5 2" xfId="6490" xr:uid="{CD372ADE-7FE1-400C-A2CA-5A97D665CC6F}"/>
    <cellStyle name="Millares 250 5 2 2" xfId="18554" xr:uid="{FE75B305-4BE1-4BB6-90B2-48F9370F729D}"/>
    <cellStyle name="Millares 250 5 3" xfId="9466" xr:uid="{5615FCA1-ACE3-4097-80C8-E043934AE9DA}"/>
    <cellStyle name="Millares 250 5 3 2" xfId="21530" xr:uid="{E946B091-6295-4082-B2F8-4ECC2E94895F}"/>
    <cellStyle name="Millares 250 5 4" xfId="12441" xr:uid="{121D633B-CADD-4C87-9AF9-CEAD14E4B1CF}"/>
    <cellStyle name="Millares 250 5 4 2" xfId="24505" xr:uid="{D26E66D8-6E4B-4879-9D37-5BB5C9719326}"/>
    <cellStyle name="Millares 250 5 5" xfId="15578" xr:uid="{378D9C96-CD66-4323-AFCB-889945966698}"/>
    <cellStyle name="Millares 250 6" xfId="4741" xr:uid="{26A1AF16-F111-4BFF-AB15-83DDF667C1BB}"/>
    <cellStyle name="Millares 250 6 2" xfId="16805" xr:uid="{F0F0E810-EFF7-4B7C-990A-2A1053133A29}"/>
    <cellStyle name="Millares 250 7" xfId="7717" xr:uid="{021899E0-FB6B-4E76-9752-C7DEEB9BB273}"/>
    <cellStyle name="Millares 250 7 2" xfId="19781" xr:uid="{5CF280AB-B6D7-42A6-9B22-88A0D8B20368}"/>
    <cellStyle name="Millares 250 8" xfId="10692" xr:uid="{C1C29BD4-E580-4650-9BDD-AC1D83AB76DE}"/>
    <cellStyle name="Millares 250 8 2" xfId="22756" xr:uid="{5AAFBC2C-E31A-496A-ACBD-8FC524E80BBB}"/>
    <cellStyle name="Millares 250 9" xfId="13829" xr:uid="{B7666EA7-E333-4E40-8642-EFCED264468A}"/>
    <cellStyle name="Millares 251" xfId="1748" xr:uid="{846D0CD3-0519-4542-AC44-D828C4DE5818}"/>
    <cellStyle name="Millares 251 2" xfId="2349" xr:uid="{6F1C4944-C047-4E4A-9BA3-81F3EDF4E7AE}"/>
    <cellStyle name="Millares 251 2 2" xfId="3224" xr:uid="{701C658B-1771-4BFA-83D9-309020D631E1}"/>
    <cellStyle name="Millares 251 2 2 2" xfId="6200" xr:uid="{9706C30E-E7AB-4FC1-B0CC-8FF9D5604B8A}"/>
    <cellStyle name="Millares 251 2 2 2 2" xfId="18264" xr:uid="{AAB6FA25-3F20-4991-9D20-EC95A3BB373C}"/>
    <cellStyle name="Millares 251 2 2 3" xfId="9176" xr:uid="{BCDB5BD9-A750-4869-BD6F-5B821AE7BAE8}"/>
    <cellStyle name="Millares 251 2 2 3 2" xfId="21240" xr:uid="{4E46CBB7-45BC-4931-BC11-7FD223B7C96D}"/>
    <cellStyle name="Millares 251 2 2 4" xfId="12151" xr:uid="{4BD229A5-6381-418F-909B-75CEE33BF206}"/>
    <cellStyle name="Millares 251 2 2 4 2" xfId="24215" xr:uid="{3C16B72B-5177-45D4-8FE1-9FB4602B3431}"/>
    <cellStyle name="Millares 251 2 2 5" xfId="15288" xr:uid="{70BB4F38-6E4B-451D-A7ED-7E518723345B}"/>
    <cellStyle name="Millares 251 2 3" xfId="4098" xr:uid="{588F1404-7CC3-47B1-8E8C-DD64E34FA944}"/>
    <cellStyle name="Millares 251 2 3 2" xfId="7074" xr:uid="{C61B4C85-76F4-45F0-9E1F-842CBBB8562A}"/>
    <cellStyle name="Millares 251 2 3 2 2" xfId="19138" xr:uid="{BD6A1013-74D9-4713-9356-CBD5C86509F4}"/>
    <cellStyle name="Millares 251 2 3 3" xfId="10050" xr:uid="{1A4D1EAD-ECBB-4FB8-8FC8-54EBE137CF21}"/>
    <cellStyle name="Millares 251 2 3 3 2" xfId="22114" xr:uid="{F1FA3BD3-4AE8-4A30-89D6-CD43A30643C5}"/>
    <cellStyle name="Millares 251 2 3 4" xfId="13025" xr:uid="{E0CB0C56-0BE7-4EEE-AB49-8B500E125C60}"/>
    <cellStyle name="Millares 251 2 3 4 2" xfId="25089" xr:uid="{9237C79A-16D1-4978-96DB-0295BED61E23}"/>
    <cellStyle name="Millares 251 2 3 5" xfId="16162" xr:uid="{03350BD1-6578-43B7-832A-129CF2975EA0}"/>
    <cellStyle name="Millares 251 2 4" xfId="5325" xr:uid="{CAE83456-3A79-4876-BA20-7803E8D17A65}"/>
    <cellStyle name="Millares 251 2 4 2" xfId="17389" xr:uid="{9AB84163-3C30-4FE6-A095-C2AEB0F15745}"/>
    <cellStyle name="Millares 251 2 5" xfId="8301" xr:uid="{CF5FF023-6FAB-4DD4-BA48-484223ECB2FA}"/>
    <cellStyle name="Millares 251 2 5 2" xfId="20365" xr:uid="{88F92625-E8C5-4C6F-BCB1-D61427310C41}"/>
    <cellStyle name="Millares 251 2 6" xfId="11276" xr:uid="{CE2FEB4A-20A1-47A6-807F-6CEBC6F4A2DB}"/>
    <cellStyle name="Millares 251 2 6 2" xfId="23340" xr:uid="{73D08708-AB09-40AF-AC42-E5FA8E18A161}"/>
    <cellStyle name="Millares 251 2 7" xfId="14413" xr:uid="{A9A76449-3438-483E-A367-7AB2E713463A}"/>
    <cellStyle name="Millares 251 3" xfId="2058" xr:uid="{2217AD87-E0C2-4F81-950A-BFFCC7869052}"/>
    <cellStyle name="Millares 251 3 2" xfId="2933" xr:uid="{4B2651EC-9FCB-4421-B2E0-5FB55F99C631}"/>
    <cellStyle name="Millares 251 3 2 2" xfId="5909" xr:uid="{695CD475-2B6E-4B02-B80E-D33D16DE0E2F}"/>
    <cellStyle name="Millares 251 3 2 2 2" xfId="17973" xr:uid="{7B3C4718-073B-4032-A884-50972427421E}"/>
    <cellStyle name="Millares 251 3 2 3" xfId="8885" xr:uid="{31030F5B-AF3B-441F-A709-CC632C5F5B68}"/>
    <cellStyle name="Millares 251 3 2 3 2" xfId="20949" xr:uid="{1502CA8F-540F-4015-852E-1FEBE1E119C6}"/>
    <cellStyle name="Millares 251 3 2 4" xfId="11860" xr:uid="{020AF981-6D98-4A5B-8544-EB4FCBE3D53C}"/>
    <cellStyle name="Millares 251 3 2 4 2" xfId="23924" xr:uid="{E4EA0020-AC11-4C72-B926-96E53F10C6F9}"/>
    <cellStyle name="Millares 251 3 2 5" xfId="14997" xr:uid="{9449BB84-7C50-49E8-8CF8-0E31922C9F66}"/>
    <cellStyle name="Millares 251 3 3" xfId="3807" xr:uid="{34E42F3D-37F1-42F2-B672-21730E99F09E}"/>
    <cellStyle name="Millares 251 3 3 2" xfId="6783" xr:uid="{F951CDA3-0EA2-4932-BA2C-D756A1270ECC}"/>
    <cellStyle name="Millares 251 3 3 2 2" xfId="18847" xr:uid="{40AE02D5-01A8-4238-B8D5-E53CB7866B88}"/>
    <cellStyle name="Millares 251 3 3 3" xfId="9759" xr:uid="{61EABFF4-E46C-425D-A0FF-315364417258}"/>
    <cellStyle name="Millares 251 3 3 3 2" xfId="21823" xr:uid="{A13F05C6-D9F4-488F-B2EE-D9611D22144D}"/>
    <cellStyle name="Millares 251 3 3 4" xfId="12734" xr:uid="{47E089C2-A750-4713-B956-DBED8832EE95}"/>
    <cellStyle name="Millares 251 3 3 4 2" xfId="24798" xr:uid="{B37E23FB-8E89-450B-887C-4F5785EC11BE}"/>
    <cellStyle name="Millares 251 3 3 5" xfId="15871" xr:uid="{7182824A-88F2-4EB9-88D0-C3432699BDB3}"/>
    <cellStyle name="Millares 251 3 4" xfId="5034" xr:uid="{DFCE2401-2AEF-413B-BCF0-BA5809DD9ADE}"/>
    <cellStyle name="Millares 251 3 4 2" xfId="17098" xr:uid="{54302AFB-B239-47DE-96F5-7A3D1E5ED67A}"/>
    <cellStyle name="Millares 251 3 5" xfId="8010" xr:uid="{FB329DF4-C05E-47A1-8946-123B133F19B4}"/>
    <cellStyle name="Millares 251 3 5 2" xfId="20074" xr:uid="{5EBF98B8-195A-4F40-A8ED-482C81618BF9}"/>
    <cellStyle name="Millares 251 3 6" xfId="10985" xr:uid="{396E6736-8C1B-496B-86E8-F4B14B414690}"/>
    <cellStyle name="Millares 251 3 6 2" xfId="23049" xr:uid="{E51E6BC1-5751-4A3A-8286-C8B7E362807C}"/>
    <cellStyle name="Millares 251 3 7" xfId="14122" xr:uid="{EA77F53E-F0E2-45EE-9F1A-7459A2C6A143}"/>
    <cellStyle name="Millares 251 4" xfId="2641" xr:uid="{DFC67B33-C761-4FA0-93E7-61B05D625AED}"/>
    <cellStyle name="Millares 251 4 2" xfId="5617" xr:uid="{6578F4D6-EA7E-46AE-879A-7D16D8E912FE}"/>
    <cellStyle name="Millares 251 4 2 2" xfId="17681" xr:uid="{2F649B1C-3F5C-4824-A559-7D8AF0F50214}"/>
    <cellStyle name="Millares 251 4 3" xfId="8593" xr:uid="{0969A060-1BAF-4201-B105-823A96EE2BA6}"/>
    <cellStyle name="Millares 251 4 3 2" xfId="20657" xr:uid="{B0C3F8AD-56F6-4C15-A0B1-3867EED201EF}"/>
    <cellStyle name="Millares 251 4 4" xfId="11568" xr:uid="{896D7AEC-B551-45D1-8F7F-AFD498F09C29}"/>
    <cellStyle name="Millares 251 4 4 2" xfId="23632" xr:uid="{15EF01FF-9CCE-4444-99CC-89E9E2B43995}"/>
    <cellStyle name="Millares 251 4 5" xfId="14705" xr:uid="{E8E6637C-1F47-43A1-8133-E541B29FE96F}"/>
    <cellStyle name="Millares 251 5" xfId="3515" xr:uid="{61E87D75-06AD-4833-ADB4-97DE40582BF8}"/>
    <cellStyle name="Millares 251 5 2" xfId="6491" xr:uid="{2B5CB6B8-3DEC-4CB3-AC35-31D2C6FC1953}"/>
    <cellStyle name="Millares 251 5 2 2" xfId="18555" xr:uid="{F88EA80B-48C3-4487-BB6F-488AC9F96B4E}"/>
    <cellStyle name="Millares 251 5 3" xfId="9467" xr:uid="{6D0CA749-1164-469C-A091-ED4E79DFBBA6}"/>
    <cellStyle name="Millares 251 5 3 2" xfId="21531" xr:uid="{8C17F7B1-CA7E-4B07-B1D9-BA725FB554C1}"/>
    <cellStyle name="Millares 251 5 4" xfId="12442" xr:uid="{CC679B69-9213-4C8A-8755-05992A5E6D57}"/>
    <cellStyle name="Millares 251 5 4 2" xfId="24506" xr:uid="{3552B1BF-42CB-44C3-A65F-6B5E68DB6E20}"/>
    <cellStyle name="Millares 251 5 5" xfId="15579" xr:uid="{04E23E57-DBDE-41FA-AB0D-A74A9EA16934}"/>
    <cellStyle name="Millares 251 6" xfId="4742" xr:uid="{C85B499E-E3DA-473A-8FAF-7B3BDD2E9093}"/>
    <cellStyle name="Millares 251 6 2" xfId="16806" xr:uid="{2E8FD510-1F50-407D-A8B0-3512BC29F723}"/>
    <cellStyle name="Millares 251 7" xfId="7718" xr:uid="{1631A107-9CCD-463A-AC82-7F9DD38CA17D}"/>
    <cellStyle name="Millares 251 7 2" xfId="19782" xr:uid="{6F8AEF02-28C5-41B9-86F7-69933496915E}"/>
    <cellStyle name="Millares 251 8" xfId="10693" xr:uid="{09476537-20DF-44C9-996A-2F7C85350198}"/>
    <cellStyle name="Millares 251 8 2" xfId="22757" xr:uid="{16D83050-5000-4844-B42E-656A0289760A}"/>
    <cellStyle name="Millares 251 9" xfId="13830" xr:uid="{EC027B06-922E-4360-822E-B9197DDF2A18}"/>
    <cellStyle name="Millares 252" xfId="1749" xr:uid="{35526528-DD37-462D-B895-4718A605C67C}"/>
    <cellStyle name="Millares 252 2" xfId="2350" xr:uid="{403CDA5B-F4FE-49E6-9687-9A4E83989D11}"/>
    <cellStyle name="Millares 252 2 2" xfId="3225" xr:uid="{C1892E53-DB76-4D6A-9DF3-AA830415670D}"/>
    <cellStyle name="Millares 252 2 2 2" xfId="6201" xr:uid="{10A51E06-3B50-482D-822D-705630792C84}"/>
    <cellStyle name="Millares 252 2 2 2 2" xfId="18265" xr:uid="{A3D4F68F-AD21-4B1C-83BB-B88DDC854A49}"/>
    <cellStyle name="Millares 252 2 2 3" xfId="9177" xr:uid="{FF4DE51F-D2BF-4816-9A1A-2DAB240A5922}"/>
    <cellStyle name="Millares 252 2 2 3 2" xfId="21241" xr:uid="{69216E8E-F46E-4431-8D25-D1B1D039411C}"/>
    <cellStyle name="Millares 252 2 2 4" xfId="12152" xr:uid="{D2D19DBB-BE8D-49AF-A628-33C7717CA50C}"/>
    <cellStyle name="Millares 252 2 2 4 2" xfId="24216" xr:uid="{58869195-0F90-40A3-8CB7-3B865FD2DC8C}"/>
    <cellStyle name="Millares 252 2 2 5" xfId="15289" xr:uid="{E7B42116-4C81-4236-AED6-531150F917C2}"/>
    <cellStyle name="Millares 252 2 3" xfId="4099" xr:uid="{9DDB167A-2183-42AD-A99B-2E7684A9B5A0}"/>
    <cellStyle name="Millares 252 2 3 2" xfId="7075" xr:uid="{C958ACC4-4818-41C8-8F09-AAD9F2121E73}"/>
    <cellStyle name="Millares 252 2 3 2 2" xfId="19139" xr:uid="{B41672D8-DE05-4D8D-9B86-C32C9C16B0A4}"/>
    <cellStyle name="Millares 252 2 3 3" xfId="10051" xr:uid="{FC48C278-A4F6-43B2-8843-FD76A0B31499}"/>
    <cellStyle name="Millares 252 2 3 3 2" xfId="22115" xr:uid="{0E05F124-A449-40CB-A6DC-8C3D44F60ED8}"/>
    <cellStyle name="Millares 252 2 3 4" xfId="13026" xr:uid="{0DCC8EA9-B0AA-4387-AEE1-A6E87ED87913}"/>
    <cellStyle name="Millares 252 2 3 4 2" xfId="25090" xr:uid="{FFB44575-9E54-436E-9C7B-399C65E65B3B}"/>
    <cellStyle name="Millares 252 2 3 5" xfId="16163" xr:uid="{932C0C3A-2AC4-4B8F-9292-3D0BFAB44697}"/>
    <cellStyle name="Millares 252 2 4" xfId="5326" xr:uid="{39A958C9-DC0F-4513-98DC-C1FB2B1DD062}"/>
    <cellStyle name="Millares 252 2 4 2" xfId="17390" xr:uid="{D87DA62B-B02D-4EF6-9583-6BD4C02E0CD7}"/>
    <cellStyle name="Millares 252 2 5" xfId="8302" xr:uid="{B3653BAF-BCA0-4185-A779-A2DCBD7E3572}"/>
    <cellStyle name="Millares 252 2 5 2" xfId="20366" xr:uid="{D77382DA-0FEC-4BEF-9D20-0D1240681409}"/>
    <cellStyle name="Millares 252 2 6" xfId="11277" xr:uid="{4BA40400-E585-4B35-A3E3-7A35C3020ACE}"/>
    <cellStyle name="Millares 252 2 6 2" xfId="23341" xr:uid="{72E73B96-626F-40C9-9B2F-5B7FB84AD6E6}"/>
    <cellStyle name="Millares 252 2 7" xfId="14414" xr:uid="{5596E081-5643-44E2-8F2B-40B96FD23193}"/>
    <cellStyle name="Millares 252 3" xfId="2059" xr:uid="{25B5ABDE-242F-4909-A700-2B4E7B42C8C0}"/>
    <cellStyle name="Millares 252 3 2" xfId="2934" xr:uid="{3B725CAD-8109-49FE-8169-25F593FBB48A}"/>
    <cellStyle name="Millares 252 3 2 2" xfId="5910" xr:uid="{C3F31E51-4CC7-4565-8A29-4459D85CB82F}"/>
    <cellStyle name="Millares 252 3 2 2 2" xfId="17974" xr:uid="{16D01C1A-4DA6-4F60-9C16-B40E6038D8F8}"/>
    <cellStyle name="Millares 252 3 2 3" xfId="8886" xr:uid="{D6AA3CF8-6A1C-4710-A659-BC62AD7ADF29}"/>
    <cellStyle name="Millares 252 3 2 3 2" xfId="20950" xr:uid="{6E6793E8-7026-42B9-8072-BD59AAB9588D}"/>
    <cellStyle name="Millares 252 3 2 4" xfId="11861" xr:uid="{3394E3F0-0730-4A6E-8AF2-09F2E1B292D1}"/>
    <cellStyle name="Millares 252 3 2 4 2" xfId="23925" xr:uid="{E2C88677-922D-427E-A36B-6452ADFD9B54}"/>
    <cellStyle name="Millares 252 3 2 5" xfId="14998" xr:uid="{FB55F380-78F6-4710-B0FD-73EEE3D073FA}"/>
    <cellStyle name="Millares 252 3 3" xfId="3808" xr:uid="{3D87B5CF-103C-4A96-B48B-187B054DC1AE}"/>
    <cellStyle name="Millares 252 3 3 2" xfId="6784" xr:uid="{3A4941D5-5DAD-4D91-B45F-2AB6BD9F63D9}"/>
    <cellStyle name="Millares 252 3 3 2 2" xfId="18848" xr:uid="{E826CFB8-17F7-4026-82B4-1934D46AA70A}"/>
    <cellStyle name="Millares 252 3 3 3" xfId="9760" xr:uid="{C9EC9AD0-3504-45ED-811C-9F96A995A6BB}"/>
    <cellStyle name="Millares 252 3 3 3 2" xfId="21824" xr:uid="{E2A47690-363A-4748-A700-E86B5314921C}"/>
    <cellStyle name="Millares 252 3 3 4" xfId="12735" xr:uid="{D7E41F90-1BE0-4798-87E4-FEC305A314DD}"/>
    <cellStyle name="Millares 252 3 3 4 2" xfId="24799" xr:uid="{72F1BA65-D478-4493-A4B5-DCEB9DA15E42}"/>
    <cellStyle name="Millares 252 3 3 5" xfId="15872" xr:uid="{76819B82-EA2C-4616-967A-08A4B2B06679}"/>
    <cellStyle name="Millares 252 3 4" xfId="5035" xr:uid="{B0B07512-C94E-4D05-B7FF-6F255288DF3F}"/>
    <cellStyle name="Millares 252 3 4 2" xfId="17099" xr:uid="{8B27382D-8668-4CF4-A063-6F23B31AE37E}"/>
    <cellStyle name="Millares 252 3 5" xfId="8011" xr:uid="{4C07655E-64FB-43E4-9083-D75ED3C7AA64}"/>
    <cellStyle name="Millares 252 3 5 2" xfId="20075" xr:uid="{34AE29D2-C7EE-4D56-BFAA-86CD72142281}"/>
    <cellStyle name="Millares 252 3 6" xfId="10986" xr:uid="{03C9AB05-1B46-4CA8-AB65-27A63F8A34A5}"/>
    <cellStyle name="Millares 252 3 6 2" xfId="23050" xr:uid="{53094D45-AA74-4826-A3E3-E5E23E0BC2ED}"/>
    <cellStyle name="Millares 252 3 7" xfId="14123" xr:uid="{4517000B-23EB-479D-98BA-0090FF5F7EE9}"/>
    <cellStyle name="Millares 252 4" xfId="2642" xr:uid="{BAED8416-4E9A-424A-85BD-57F6CE036494}"/>
    <cellStyle name="Millares 252 4 2" xfId="5618" xr:uid="{4A46C35B-10AB-4CCA-A22A-41B14F408644}"/>
    <cellStyle name="Millares 252 4 2 2" xfId="17682" xr:uid="{40BD26B3-2FAE-4574-A235-01F5A8BAB639}"/>
    <cellStyle name="Millares 252 4 3" xfId="8594" xr:uid="{17E666C5-DC91-4914-905C-08E8B309A967}"/>
    <cellStyle name="Millares 252 4 3 2" xfId="20658" xr:uid="{6385ED86-3AEE-4F51-BB38-54D59D51D706}"/>
    <cellStyle name="Millares 252 4 4" xfId="11569" xr:uid="{E00C40D3-FD7F-452D-A2CB-DB7261CC0327}"/>
    <cellStyle name="Millares 252 4 4 2" xfId="23633" xr:uid="{0CF1EE6F-640A-4FFA-83FA-36A3504C681E}"/>
    <cellStyle name="Millares 252 4 5" xfId="14706" xr:uid="{D7B6A7E8-B681-4BB1-B84D-DEA7AFD374CA}"/>
    <cellStyle name="Millares 252 5" xfId="3516" xr:uid="{89694D6E-1E7F-413D-9299-025D23836F9B}"/>
    <cellStyle name="Millares 252 5 2" xfId="6492" xr:uid="{0C6A277B-414A-40D2-A889-85927F3EB88C}"/>
    <cellStyle name="Millares 252 5 2 2" xfId="18556" xr:uid="{27FBDCA6-2139-438C-B634-4BEE7A8003A8}"/>
    <cellStyle name="Millares 252 5 3" xfId="9468" xr:uid="{58348B80-60BC-4C6B-9D17-0F3A54DFCB08}"/>
    <cellStyle name="Millares 252 5 3 2" xfId="21532" xr:uid="{4F204A0C-3018-441B-A006-34D2E0F154F4}"/>
    <cellStyle name="Millares 252 5 4" xfId="12443" xr:uid="{B121CC20-9928-457E-8B0F-3DFB1C6AC3E3}"/>
    <cellStyle name="Millares 252 5 4 2" xfId="24507" xr:uid="{CA97B7CD-13EB-4579-A32C-74C1A51B85ED}"/>
    <cellStyle name="Millares 252 5 5" xfId="15580" xr:uid="{2C2D6D9F-6A5D-4A31-A945-6CD6E7D0F762}"/>
    <cellStyle name="Millares 252 6" xfId="4743" xr:uid="{9D141B84-7C2B-4D3A-BB6F-7E5B1321620D}"/>
    <cellStyle name="Millares 252 6 2" xfId="16807" xr:uid="{5B7C30D6-4B4D-45A5-8AA9-2D3DBD5082AC}"/>
    <cellStyle name="Millares 252 7" xfId="7719" xr:uid="{F8E9EF42-2DF9-446C-B505-AE973F1065CB}"/>
    <cellStyle name="Millares 252 7 2" xfId="19783" xr:uid="{434558F7-5CBA-4B7E-834C-0C1FF1CE0116}"/>
    <cellStyle name="Millares 252 8" xfId="10694" xr:uid="{951D78C1-2317-4E1C-88CB-FF0B1D9A3F72}"/>
    <cellStyle name="Millares 252 8 2" xfId="22758" xr:uid="{A72EB4C2-0503-43BC-A883-73191A263F7C}"/>
    <cellStyle name="Millares 252 9" xfId="13831" xr:uid="{EBB370B0-85D8-4AD5-98A2-885D38E6C0D0}"/>
    <cellStyle name="Millares 253" xfId="1750" xr:uid="{879EBD07-65D4-4CF3-809A-2D3DAE994A86}"/>
    <cellStyle name="Millares 253 2" xfId="2351" xr:uid="{BCACCD52-B9B2-44B2-A60C-AC80057388B0}"/>
    <cellStyle name="Millares 253 2 2" xfId="3226" xr:uid="{D10AE6DC-4E24-4159-B176-34D757CB8236}"/>
    <cellStyle name="Millares 253 2 2 2" xfId="6202" xr:uid="{9715D66D-4A77-48E1-B2D1-7C005CC51844}"/>
    <cellStyle name="Millares 253 2 2 2 2" xfId="18266" xr:uid="{0FC5C4C3-326F-4B18-A4AE-C217CF8E037F}"/>
    <cellStyle name="Millares 253 2 2 3" xfId="9178" xr:uid="{110F080B-3A31-439B-98B6-EBC8B700BE51}"/>
    <cellStyle name="Millares 253 2 2 3 2" xfId="21242" xr:uid="{0DAE995E-3421-49A6-9119-84F4E9A81E9C}"/>
    <cellStyle name="Millares 253 2 2 4" xfId="12153" xr:uid="{F7BCAD10-BA03-4CFC-83B0-0DCA0ABB5C91}"/>
    <cellStyle name="Millares 253 2 2 4 2" xfId="24217" xr:uid="{0B3CCF71-9DAE-4866-97BE-BCB80F41859B}"/>
    <cellStyle name="Millares 253 2 2 5" xfId="15290" xr:uid="{A3A41893-5140-4630-9209-50DAC8AC9EB5}"/>
    <cellStyle name="Millares 253 2 3" xfId="4100" xr:uid="{5D173160-DF13-407D-9829-0FFCC87D94A1}"/>
    <cellStyle name="Millares 253 2 3 2" xfId="7076" xr:uid="{B88A76FF-A1F9-4941-B801-183801473262}"/>
    <cellStyle name="Millares 253 2 3 2 2" xfId="19140" xr:uid="{28240C57-3F18-46D2-A432-C59C9004E8C8}"/>
    <cellStyle name="Millares 253 2 3 3" xfId="10052" xr:uid="{1E8FB671-1D99-49C2-BE46-9B0F3A6E3C51}"/>
    <cellStyle name="Millares 253 2 3 3 2" xfId="22116" xr:uid="{F89CDC62-24E3-48DF-B093-E5EF2C436980}"/>
    <cellStyle name="Millares 253 2 3 4" xfId="13027" xr:uid="{9EA2DF03-1501-453E-BA97-B4EAC75AC9B4}"/>
    <cellStyle name="Millares 253 2 3 4 2" xfId="25091" xr:uid="{FC5CA9E8-1BA6-4625-A7FE-4ADEC346DB9C}"/>
    <cellStyle name="Millares 253 2 3 5" xfId="16164" xr:uid="{FE25B6DD-4544-442F-A9E1-73D33A0DD79D}"/>
    <cellStyle name="Millares 253 2 4" xfId="5327" xr:uid="{E01109D6-A68F-4D69-831C-71DEC45CF2E5}"/>
    <cellStyle name="Millares 253 2 4 2" xfId="17391" xr:uid="{C6BF4B92-1E29-474E-8087-A9FEF2B24375}"/>
    <cellStyle name="Millares 253 2 5" xfId="8303" xr:uid="{76244F2B-D71C-465B-9197-7F9EFBF025EB}"/>
    <cellStyle name="Millares 253 2 5 2" xfId="20367" xr:uid="{C4A34006-B8BD-4FF1-9D59-71A70825C800}"/>
    <cellStyle name="Millares 253 2 6" xfId="11278" xr:uid="{78AD0ADC-92CA-4914-A0B9-44479509C10B}"/>
    <cellStyle name="Millares 253 2 6 2" xfId="23342" xr:uid="{61E16970-B878-4A45-8936-EDB7FE45F08E}"/>
    <cellStyle name="Millares 253 2 7" xfId="14415" xr:uid="{1766BF63-AB2E-4A11-AE74-ED68322AF0EB}"/>
    <cellStyle name="Millares 253 3" xfId="2060" xr:uid="{78EA2195-6653-48D6-8752-81278389E582}"/>
    <cellStyle name="Millares 253 3 2" xfId="2935" xr:uid="{D99ED1AE-E707-4919-B805-25545949697F}"/>
    <cellStyle name="Millares 253 3 2 2" xfId="5911" xr:uid="{9C68B9E6-35EB-4A93-93B3-E43C9E8ABCC4}"/>
    <cellStyle name="Millares 253 3 2 2 2" xfId="17975" xr:uid="{CB772623-A80F-4838-A257-08CFA547B9C9}"/>
    <cellStyle name="Millares 253 3 2 3" xfId="8887" xr:uid="{8F03A966-6A90-4A12-9EC1-0869CFD1ECFC}"/>
    <cellStyle name="Millares 253 3 2 3 2" xfId="20951" xr:uid="{4F8E0F3E-AFC0-4FD1-AADE-24BB919C62F2}"/>
    <cellStyle name="Millares 253 3 2 4" xfId="11862" xr:uid="{DC3B535B-24C9-4845-9B37-D854198EF26A}"/>
    <cellStyle name="Millares 253 3 2 4 2" xfId="23926" xr:uid="{A7B97D81-57CE-4A09-A062-08C67129A3AD}"/>
    <cellStyle name="Millares 253 3 2 5" xfId="14999" xr:uid="{35BBB9AB-250D-4575-9A1D-465C34916B04}"/>
    <cellStyle name="Millares 253 3 3" xfId="3809" xr:uid="{09C14E61-9420-4C5E-A385-9D0EBAF80507}"/>
    <cellStyle name="Millares 253 3 3 2" xfId="6785" xr:uid="{D7DE4427-A958-4365-8549-4DCD6D664748}"/>
    <cellStyle name="Millares 253 3 3 2 2" xfId="18849" xr:uid="{F0E221C5-693C-4291-B450-7CC838E6A5AF}"/>
    <cellStyle name="Millares 253 3 3 3" xfId="9761" xr:uid="{565BC114-4144-4B7C-AD18-98C3E00BDB93}"/>
    <cellStyle name="Millares 253 3 3 3 2" xfId="21825" xr:uid="{A66E3161-3A46-41CE-9CF5-1AC1A76DC961}"/>
    <cellStyle name="Millares 253 3 3 4" xfId="12736" xr:uid="{322F4635-8289-460E-B130-696E24DBC312}"/>
    <cellStyle name="Millares 253 3 3 4 2" xfId="24800" xr:uid="{0B127F30-1DC2-4606-8FC0-CA0EB0D66850}"/>
    <cellStyle name="Millares 253 3 3 5" xfId="15873" xr:uid="{A0ADE44F-EE42-46BF-B2F7-AB6907227F45}"/>
    <cellStyle name="Millares 253 3 4" xfId="5036" xr:uid="{5BF75483-6969-4EDF-9AE6-01C1FA250398}"/>
    <cellStyle name="Millares 253 3 4 2" xfId="17100" xr:uid="{701DBD70-D222-43B3-92AF-5D35775DDDAA}"/>
    <cellStyle name="Millares 253 3 5" xfId="8012" xr:uid="{F1CDFE4E-4BBA-4865-8D6D-08043BE2EF4B}"/>
    <cellStyle name="Millares 253 3 5 2" xfId="20076" xr:uid="{3F5F4BCE-CA01-4B0E-8889-48C1FC8BA2F0}"/>
    <cellStyle name="Millares 253 3 6" xfId="10987" xr:uid="{30F06299-2873-4BBF-975C-103DB66DD1F7}"/>
    <cellStyle name="Millares 253 3 6 2" xfId="23051" xr:uid="{BCA041DD-0D16-4B38-8691-D1E403C107E3}"/>
    <cellStyle name="Millares 253 3 7" xfId="14124" xr:uid="{EB5DD638-B7BC-4500-A428-BCDAF2F6594D}"/>
    <cellStyle name="Millares 253 4" xfId="2643" xr:uid="{7E5644C1-145A-478F-BBF5-1E61709B040E}"/>
    <cellStyle name="Millares 253 4 2" xfId="5619" xr:uid="{398F79C4-3B82-46FE-AA3E-7835A173810A}"/>
    <cellStyle name="Millares 253 4 2 2" xfId="17683" xr:uid="{EDED902A-2484-4D55-94BD-B79B24845748}"/>
    <cellStyle name="Millares 253 4 3" xfId="8595" xr:uid="{FE325B80-7C39-4DC2-A970-C8CFBBC56178}"/>
    <cellStyle name="Millares 253 4 3 2" xfId="20659" xr:uid="{61243E45-AC72-4CBA-AB96-F887F3637D50}"/>
    <cellStyle name="Millares 253 4 4" xfId="11570" xr:uid="{A8275216-CEA4-489C-A0E0-DC1F2036D16E}"/>
    <cellStyle name="Millares 253 4 4 2" xfId="23634" xr:uid="{C18BB621-457F-4FAB-A441-6F764760BBB0}"/>
    <cellStyle name="Millares 253 4 5" xfId="14707" xr:uid="{FFA94F34-8F3A-4B5C-8045-B4DCC28A53AF}"/>
    <cellStyle name="Millares 253 5" xfId="3517" xr:uid="{4D6CFB96-EB56-4556-B70E-E974C897FD17}"/>
    <cellStyle name="Millares 253 5 2" xfId="6493" xr:uid="{ADBE0CDB-A359-408E-84D1-6190EA69D986}"/>
    <cellStyle name="Millares 253 5 2 2" xfId="18557" xr:uid="{F8B2127B-CCEB-44C4-9456-7218D7990643}"/>
    <cellStyle name="Millares 253 5 3" xfId="9469" xr:uid="{4B137AA0-0637-4BB2-B449-E68723E0FB16}"/>
    <cellStyle name="Millares 253 5 3 2" xfId="21533" xr:uid="{4D1C2A17-D968-40A2-BE03-2DF71B584361}"/>
    <cellStyle name="Millares 253 5 4" xfId="12444" xr:uid="{B97A1880-4A48-4283-8FF5-DC56FF5A97CA}"/>
    <cellStyle name="Millares 253 5 4 2" xfId="24508" xr:uid="{A7BC86A7-7883-4393-8153-AD90B6F75892}"/>
    <cellStyle name="Millares 253 5 5" xfId="15581" xr:uid="{208AA2BB-F470-4000-9908-BADFA19C2E01}"/>
    <cellStyle name="Millares 253 6" xfId="4744" xr:uid="{D80EA3EB-DCCC-4E2A-89E4-52B78B5D9C7D}"/>
    <cellStyle name="Millares 253 6 2" xfId="16808" xr:uid="{389912C5-94F2-4037-A212-2B1587763C4B}"/>
    <cellStyle name="Millares 253 7" xfId="7720" xr:uid="{F9716533-5A25-4C2D-93CD-981D31929CCD}"/>
    <cellStyle name="Millares 253 7 2" xfId="19784" xr:uid="{7F4EEE55-E1ED-4446-9482-3C38211FF82B}"/>
    <cellStyle name="Millares 253 8" xfId="10695" xr:uid="{1E5CAA40-09C5-47A6-8B40-1926B164F50C}"/>
    <cellStyle name="Millares 253 8 2" xfId="22759" xr:uid="{4FCE4C7B-B853-4AA8-8EAD-044E99DFD160}"/>
    <cellStyle name="Millares 253 9" xfId="13832" xr:uid="{DAEE7C8B-29F5-4B58-B7F2-D5245B01F56E}"/>
    <cellStyle name="Millares 254" xfId="1751" xr:uid="{AFFE4B2C-F108-4599-9324-D737E5586504}"/>
    <cellStyle name="Millares 254 2" xfId="2352" xr:uid="{58436B3A-8247-4BEE-995F-4E39A96A6038}"/>
    <cellStyle name="Millares 254 2 2" xfId="3227" xr:uid="{52211B35-6F8F-42AA-829C-AB8EB737888F}"/>
    <cellStyle name="Millares 254 2 2 2" xfId="6203" xr:uid="{8D08CBB0-2655-4A04-98F3-3BABECA9132A}"/>
    <cellStyle name="Millares 254 2 2 2 2" xfId="18267" xr:uid="{B2FCFD87-3846-464B-B678-39E640B3CB9C}"/>
    <cellStyle name="Millares 254 2 2 3" xfId="9179" xr:uid="{26ACEDDC-552D-4F33-9509-619FC8BED0EC}"/>
    <cellStyle name="Millares 254 2 2 3 2" xfId="21243" xr:uid="{B7DA0CDD-2A5B-419F-8A35-32E95AA3D2CF}"/>
    <cellStyle name="Millares 254 2 2 4" xfId="12154" xr:uid="{74CCB29C-FEA8-4D13-AD03-91B85CE9390E}"/>
    <cellStyle name="Millares 254 2 2 4 2" xfId="24218" xr:uid="{A693FDB3-72B9-44D9-8D12-6C5A872EA047}"/>
    <cellStyle name="Millares 254 2 2 5" xfId="15291" xr:uid="{008E7915-11E1-4354-A219-CF0F597AF618}"/>
    <cellStyle name="Millares 254 2 3" xfId="4101" xr:uid="{6B266A9F-59DA-4FAE-B00F-F8B6FB4B429A}"/>
    <cellStyle name="Millares 254 2 3 2" xfId="7077" xr:uid="{C31B7C20-1ED2-425A-8E85-8B5E9DD60AC0}"/>
    <cellStyle name="Millares 254 2 3 2 2" xfId="19141" xr:uid="{45EEE21D-2026-4B6F-8E1D-7305AE9FF8A9}"/>
    <cellStyle name="Millares 254 2 3 3" xfId="10053" xr:uid="{A0613093-4D97-43EC-910C-66B8364D39E5}"/>
    <cellStyle name="Millares 254 2 3 3 2" xfId="22117" xr:uid="{70EC19CD-895E-46EF-9046-F964852B1A42}"/>
    <cellStyle name="Millares 254 2 3 4" xfId="13028" xr:uid="{829D2A8C-5794-4112-8BA6-FFD2AA90C01E}"/>
    <cellStyle name="Millares 254 2 3 4 2" xfId="25092" xr:uid="{CE04549C-07FE-4C45-BB4F-187FC1F6EBF5}"/>
    <cellStyle name="Millares 254 2 3 5" xfId="16165" xr:uid="{43833325-A139-4CD9-A037-0B81B2B3D48A}"/>
    <cellStyle name="Millares 254 2 4" xfId="5328" xr:uid="{957CB433-C9B8-44EB-B921-46EB25F4422C}"/>
    <cellStyle name="Millares 254 2 4 2" xfId="17392" xr:uid="{FEF1CE25-08F2-40EC-B3F9-21D9685A1DA6}"/>
    <cellStyle name="Millares 254 2 5" xfId="8304" xr:uid="{0BC8585B-F521-4690-B957-07B353E28C6B}"/>
    <cellStyle name="Millares 254 2 5 2" xfId="20368" xr:uid="{DC4DE960-F50D-46E4-9566-3EF6193ACD03}"/>
    <cellStyle name="Millares 254 2 6" xfId="11279" xr:uid="{3F6B6403-19EE-4C56-BA1A-F80A139DAF56}"/>
    <cellStyle name="Millares 254 2 6 2" xfId="23343" xr:uid="{92D0DD73-6D48-458B-A054-38E854C49689}"/>
    <cellStyle name="Millares 254 2 7" xfId="14416" xr:uid="{190B6421-E02F-49D5-A8DF-84DF00D7B7DF}"/>
    <cellStyle name="Millares 254 3" xfId="2061" xr:uid="{7C8093DE-B4DF-4CD8-8646-DC2CCFB7867A}"/>
    <cellStyle name="Millares 254 3 2" xfId="2936" xr:uid="{4BA4C0ED-5103-4E06-BBA1-EF50BB1A4CF4}"/>
    <cellStyle name="Millares 254 3 2 2" xfId="5912" xr:uid="{F172E35F-F175-4080-9F13-CCD63953556E}"/>
    <cellStyle name="Millares 254 3 2 2 2" xfId="17976" xr:uid="{84B9D047-9B35-4C28-8785-42A7E3B3558B}"/>
    <cellStyle name="Millares 254 3 2 3" xfId="8888" xr:uid="{84323CB1-8938-4B6B-8E8C-2EE8F42387E7}"/>
    <cellStyle name="Millares 254 3 2 3 2" xfId="20952" xr:uid="{CF0EDDB0-4AB7-4320-9682-2EC6ED707E84}"/>
    <cellStyle name="Millares 254 3 2 4" xfId="11863" xr:uid="{DA139545-969A-421B-81D9-EE16F9B4D856}"/>
    <cellStyle name="Millares 254 3 2 4 2" xfId="23927" xr:uid="{7ADAB89A-15EA-4EA8-89B0-3F417A434315}"/>
    <cellStyle name="Millares 254 3 2 5" xfId="15000" xr:uid="{A0D13A50-8446-4EA8-8AD8-2046FC0C3E75}"/>
    <cellStyle name="Millares 254 3 3" xfId="3810" xr:uid="{1B80D8E0-8F69-4FFF-A5D1-5D7646DADE9B}"/>
    <cellStyle name="Millares 254 3 3 2" xfId="6786" xr:uid="{65E5E888-1AFD-41F7-91FF-647ED3C5AF2F}"/>
    <cellStyle name="Millares 254 3 3 2 2" xfId="18850" xr:uid="{CF92FCFA-1755-4404-A0CD-D9FEC7F2D9E6}"/>
    <cellStyle name="Millares 254 3 3 3" xfId="9762" xr:uid="{9B863FA5-D2DB-402F-89D9-27A6B9D35092}"/>
    <cellStyle name="Millares 254 3 3 3 2" xfId="21826" xr:uid="{0940F86F-F9B5-471B-8081-A3AE2D2012E3}"/>
    <cellStyle name="Millares 254 3 3 4" xfId="12737" xr:uid="{20FCCE67-DC47-4D1D-99DC-ACBC9CEDD912}"/>
    <cellStyle name="Millares 254 3 3 4 2" xfId="24801" xr:uid="{219D76FB-0E4B-4706-AB32-C8315E24BD36}"/>
    <cellStyle name="Millares 254 3 3 5" xfId="15874" xr:uid="{0B465691-EB79-4718-ACE0-D1076E8BC64E}"/>
    <cellStyle name="Millares 254 3 4" xfId="5037" xr:uid="{04FC2BB1-E12B-4900-A22B-1DE467E509A3}"/>
    <cellStyle name="Millares 254 3 4 2" xfId="17101" xr:uid="{F239D466-6FB9-4D41-8F05-8F3417065D47}"/>
    <cellStyle name="Millares 254 3 5" xfId="8013" xr:uid="{D424D569-2EA0-44A5-9A95-960A016FDE60}"/>
    <cellStyle name="Millares 254 3 5 2" xfId="20077" xr:uid="{A0DE9740-B6C0-4ECA-B3FE-4082E60F310C}"/>
    <cellStyle name="Millares 254 3 6" xfId="10988" xr:uid="{A70A389D-89FE-4F6F-88F3-D9BC26CD4066}"/>
    <cellStyle name="Millares 254 3 6 2" xfId="23052" xr:uid="{C3FFE694-3E9D-4FC2-8BFE-BE602A941661}"/>
    <cellStyle name="Millares 254 3 7" xfId="14125" xr:uid="{115650C0-C90F-4105-A6A0-88D2A9C0DD96}"/>
    <cellStyle name="Millares 254 4" xfId="2644" xr:uid="{206ABF07-02AC-42EF-90AB-853F5283574D}"/>
    <cellStyle name="Millares 254 4 2" xfId="5620" xr:uid="{6063E9F3-0394-4362-9327-D698D6372620}"/>
    <cellStyle name="Millares 254 4 2 2" xfId="17684" xr:uid="{37CBC7F3-9F2A-4B17-85AD-AF40AD50C0BD}"/>
    <cellStyle name="Millares 254 4 3" xfId="8596" xr:uid="{710F20F9-4C34-45C7-BFE6-193077F33980}"/>
    <cellStyle name="Millares 254 4 3 2" xfId="20660" xr:uid="{3615C4E5-BB21-4176-BA62-05764F750C11}"/>
    <cellStyle name="Millares 254 4 4" xfId="11571" xr:uid="{D7A39070-5629-4F46-AF2E-60205C26284C}"/>
    <cellStyle name="Millares 254 4 4 2" xfId="23635" xr:uid="{C9875160-D621-4A56-A73C-C0E6973862DE}"/>
    <cellStyle name="Millares 254 4 5" xfId="14708" xr:uid="{79069B26-3376-4259-9E5A-4C907F2F5C96}"/>
    <cellStyle name="Millares 254 5" xfId="3518" xr:uid="{1851845F-5622-481D-9D57-F51F17A49C08}"/>
    <cellStyle name="Millares 254 5 2" xfId="6494" xr:uid="{A2549B61-2C22-4BC7-801C-EBC5C09DFB7E}"/>
    <cellStyle name="Millares 254 5 2 2" xfId="18558" xr:uid="{10D75A97-6EC3-4DE7-BF06-F82A5C1F511E}"/>
    <cellStyle name="Millares 254 5 3" xfId="9470" xr:uid="{2F5F8E29-4823-45B7-A591-6617FFD8A576}"/>
    <cellStyle name="Millares 254 5 3 2" xfId="21534" xr:uid="{37B44519-629B-4404-946D-E89719C51149}"/>
    <cellStyle name="Millares 254 5 4" xfId="12445" xr:uid="{DD575D61-6104-4F2C-87BA-37530638D188}"/>
    <cellStyle name="Millares 254 5 4 2" xfId="24509" xr:uid="{ED1382E8-328A-49A1-91B6-18D57912877C}"/>
    <cellStyle name="Millares 254 5 5" xfId="15582" xr:uid="{CB9FE2B2-1EEC-47DC-8A89-44E179C58193}"/>
    <cellStyle name="Millares 254 6" xfId="4745" xr:uid="{61B99549-33C4-4062-A8E5-8FAE70B8D16F}"/>
    <cellStyle name="Millares 254 6 2" xfId="16809" xr:uid="{C45FD086-6197-408B-A91E-9FE08FEC96D7}"/>
    <cellStyle name="Millares 254 7" xfId="7721" xr:uid="{CD59FAF8-6479-47F0-AA58-57BAD8B2B549}"/>
    <cellStyle name="Millares 254 7 2" xfId="19785" xr:uid="{AB0AE684-53A9-4A98-8837-ED57E8CA58B0}"/>
    <cellStyle name="Millares 254 8" xfId="10696" xr:uid="{BD6467BF-7801-4070-85D4-0CB8F350601B}"/>
    <cellStyle name="Millares 254 8 2" xfId="22760" xr:uid="{2F03966C-DE82-4154-A0AA-2919A8C3B5C4}"/>
    <cellStyle name="Millares 254 9" xfId="13833" xr:uid="{B7C9B57B-59E8-4268-8E2A-2EFB78C425E8}"/>
    <cellStyle name="Millares 255" xfId="1752" xr:uid="{945B594E-00C3-49A6-8D75-00BA1598C3CE}"/>
    <cellStyle name="Millares 255 2" xfId="2353" xr:uid="{0C257EF3-EACD-45BA-BD17-1DD0C89C707B}"/>
    <cellStyle name="Millares 255 2 2" xfId="3228" xr:uid="{7AA04A61-2A57-41C7-B47D-63903DC2E18A}"/>
    <cellStyle name="Millares 255 2 2 2" xfId="6204" xr:uid="{E9FEFC40-F6AF-49B7-AFAD-691B6E0A64E3}"/>
    <cellStyle name="Millares 255 2 2 2 2" xfId="18268" xr:uid="{00D7CDC5-5F13-40A4-8757-490FB66CBAC7}"/>
    <cellStyle name="Millares 255 2 2 3" xfId="9180" xr:uid="{58A3F706-EE94-4D49-AD07-EF2BFDCEFDB0}"/>
    <cellStyle name="Millares 255 2 2 3 2" xfId="21244" xr:uid="{E090D15C-02FD-4799-8257-BA5FE0C4F145}"/>
    <cellStyle name="Millares 255 2 2 4" xfId="12155" xr:uid="{B3B19FCD-7669-402E-978C-6E33BC9AAF32}"/>
    <cellStyle name="Millares 255 2 2 4 2" xfId="24219" xr:uid="{D3596D47-25FC-42C9-90EF-893722591A7F}"/>
    <cellStyle name="Millares 255 2 2 5" xfId="15292" xr:uid="{92DE7912-41E1-48F3-B6A9-1D89566A2975}"/>
    <cellStyle name="Millares 255 2 3" xfId="4102" xr:uid="{38A761A4-0CC3-41ED-AC41-1084BCB6C062}"/>
    <cellStyle name="Millares 255 2 3 2" xfId="7078" xr:uid="{0E582BDB-1E26-42C5-A888-8F0931C8A12F}"/>
    <cellStyle name="Millares 255 2 3 2 2" xfId="19142" xr:uid="{67DDBC23-675E-4C29-AE2E-4AD5EDE426CC}"/>
    <cellStyle name="Millares 255 2 3 3" xfId="10054" xr:uid="{5DC22A40-8764-4894-BE33-7516345B7794}"/>
    <cellStyle name="Millares 255 2 3 3 2" xfId="22118" xr:uid="{91E19118-62CF-42BF-B62D-FE738547122F}"/>
    <cellStyle name="Millares 255 2 3 4" xfId="13029" xr:uid="{4557C966-1B6D-4349-8AF4-57D4C3DB10CC}"/>
    <cellStyle name="Millares 255 2 3 4 2" xfId="25093" xr:uid="{C5A6FC8D-9371-475A-A3DD-C2B322226633}"/>
    <cellStyle name="Millares 255 2 3 5" xfId="16166" xr:uid="{5682ABE0-4620-44C8-B4BC-1D249B1A0DD7}"/>
    <cellStyle name="Millares 255 2 4" xfId="5329" xr:uid="{0E639E29-2E65-4B40-95E1-29200019ED5B}"/>
    <cellStyle name="Millares 255 2 4 2" xfId="17393" xr:uid="{3C64DFB4-7856-4730-BE14-D540A31EFA23}"/>
    <cellStyle name="Millares 255 2 5" xfId="8305" xr:uid="{E813707E-8CC3-4A18-81DB-21FB9FF1E830}"/>
    <cellStyle name="Millares 255 2 5 2" xfId="20369" xr:uid="{3133D710-2017-4102-A592-240F6B6DA7F8}"/>
    <cellStyle name="Millares 255 2 6" xfId="11280" xr:uid="{D1F8C146-C349-4576-9A6A-3C30142D2282}"/>
    <cellStyle name="Millares 255 2 6 2" xfId="23344" xr:uid="{7E4C556F-71DE-4D1C-B715-7464C94CF279}"/>
    <cellStyle name="Millares 255 2 7" xfId="14417" xr:uid="{173D7552-F1B5-4B2F-9A4A-5912D30E729E}"/>
    <cellStyle name="Millares 255 3" xfId="2062" xr:uid="{C4F8FB86-ED97-4F44-A4D5-D81244B35A62}"/>
    <cellStyle name="Millares 255 3 2" xfId="2937" xr:uid="{3D5D749A-749F-4EA9-ACBA-ECDBFA506617}"/>
    <cellStyle name="Millares 255 3 2 2" xfId="5913" xr:uid="{6E3E2BCF-9925-4603-BADB-1A8E376483D8}"/>
    <cellStyle name="Millares 255 3 2 2 2" xfId="17977" xr:uid="{5787762E-6014-4ABA-98E6-D3B60F97C4D7}"/>
    <cellStyle name="Millares 255 3 2 3" xfId="8889" xr:uid="{FF8AEBEA-9C85-4082-B623-7EDFCE7D6CD0}"/>
    <cellStyle name="Millares 255 3 2 3 2" xfId="20953" xr:uid="{5ACDD727-5B46-4958-B31D-86FDC3D49B25}"/>
    <cellStyle name="Millares 255 3 2 4" xfId="11864" xr:uid="{93AD7575-4381-4D63-B7A5-0C1A0EEA6F07}"/>
    <cellStyle name="Millares 255 3 2 4 2" xfId="23928" xr:uid="{C460E93D-9681-495D-8339-683B1A5B1DAE}"/>
    <cellStyle name="Millares 255 3 2 5" xfId="15001" xr:uid="{5F5F8C6F-61EC-486F-A530-28287DB19700}"/>
    <cellStyle name="Millares 255 3 3" xfId="3811" xr:uid="{3EFED02D-C143-4477-8BB3-AAF5A422CACF}"/>
    <cellStyle name="Millares 255 3 3 2" xfId="6787" xr:uid="{FC6F037D-E85E-4640-95D0-43790F1D8DF2}"/>
    <cellStyle name="Millares 255 3 3 2 2" xfId="18851" xr:uid="{D60C6C0F-C5A4-4E02-A5A1-B368ACED3D9B}"/>
    <cellStyle name="Millares 255 3 3 3" xfId="9763" xr:uid="{D1DE51CB-9BD1-4046-B34D-710390F27677}"/>
    <cellStyle name="Millares 255 3 3 3 2" xfId="21827" xr:uid="{82D8A3E2-D212-474E-A03D-7E25561D8C07}"/>
    <cellStyle name="Millares 255 3 3 4" xfId="12738" xr:uid="{529DBA6C-BD1B-41CB-B1A3-22060B5C5E4D}"/>
    <cellStyle name="Millares 255 3 3 4 2" xfId="24802" xr:uid="{8F06C741-71EF-40FF-987A-E4281F5721E8}"/>
    <cellStyle name="Millares 255 3 3 5" xfId="15875" xr:uid="{4DA1BA1C-334B-4985-BB90-677E0D213516}"/>
    <cellStyle name="Millares 255 3 4" xfId="5038" xr:uid="{4CA2F0E6-D929-4160-880D-E23957D86B56}"/>
    <cellStyle name="Millares 255 3 4 2" xfId="17102" xr:uid="{F0618027-993A-47D8-8089-5DEA4D6F156E}"/>
    <cellStyle name="Millares 255 3 5" xfId="8014" xr:uid="{ABC35CA0-B289-429E-88DC-56D5DF09F371}"/>
    <cellStyle name="Millares 255 3 5 2" xfId="20078" xr:uid="{4525793F-F480-457F-955E-7CDB2FC78045}"/>
    <cellStyle name="Millares 255 3 6" xfId="10989" xr:uid="{A25BE075-D207-42AF-827B-BF6A5F4DE664}"/>
    <cellStyle name="Millares 255 3 6 2" xfId="23053" xr:uid="{7FD245E6-9E3B-43B9-846B-BA3421FB2B7C}"/>
    <cellStyle name="Millares 255 3 7" xfId="14126" xr:uid="{284BAF5B-CD74-42EC-A45B-BDA17E7EFC15}"/>
    <cellStyle name="Millares 255 4" xfId="2645" xr:uid="{6EABFA7C-FEA8-475E-B489-EB8D3E9C48DD}"/>
    <cellStyle name="Millares 255 4 2" xfId="5621" xr:uid="{3E5BAA61-5ED5-47AB-B8F3-F58630775218}"/>
    <cellStyle name="Millares 255 4 2 2" xfId="17685" xr:uid="{462A460E-EBDF-4C62-9CC1-351D961DACF1}"/>
    <cellStyle name="Millares 255 4 3" xfId="8597" xr:uid="{7D56EDD9-80FE-4505-9A56-F797612C0C97}"/>
    <cellStyle name="Millares 255 4 3 2" xfId="20661" xr:uid="{B605BA22-6F56-4792-B0A1-376D057FC458}"/>
    <cellStyle name="Millares 255 4 4" xfId="11572" xr:uid="{BEBFD217-8C3F-4A9C-8D19-D28446F40EDF}"/>
    <cellStyle name="Millares 255 4 4 2" xfId="23636" xr:uid="{A284D2B3-3D79-41AA-BB80-368FA188365C}"/>
    <cellStyle name="Millares 255 4 5" xfId="14709" xr:uid="{354CA07B-FB17-478B-A1F1-3EBC57E11C9D}"/>
    <cellStyle name="Millares 255 5" xfId="3519" xr:uid="{37FAB1EB-C247-4AF3-9C88-0710740FC427}"/>
    <cellStyle name="Millares 255 5 2" xfId="6495" xr:uid="{450121EF-DAC1-43FD-A102-058C86144101}"/>
    <cellStyle name="Millares 255 5 2 2" xfId="18559" xr:uid="{24B4BF59-3E9B-42C7-9678-BDA6E3FD72DB}"/>
    <cellStyle name="Millares 255 5 3" xfId="9471" xr:uid="{5A79583D-DA21-4F4C-A129-F7D3C2A58E7B}"/>
    <cellStyle name="Millares 255 5 3 2" xfId="21535" xr:uid="{E083F81E-BF61-41B7-BF19-DE1984C6EBFA}"/>
    <cellStyle name="Millares 255 5 4" xfId="12446" xr:uid="{8E8D80D8-EDE7-4BD6-A0D2-03E3F1DA8AC4}"/>
    <cellStyle name="Millares 255 5 4 2" xfId="24510" xr:uid="{A88C69B2-41B2-489D-9CC1-61E588844172}"/>
    <cellStyle name="Millares 255 5 5" xfId="15583" xr:uid="{065758D7-C17A-4418-944B-29F99C8DE95B}"/>
    <cellStyle name="Millares 255 6" xfId="4746" xr:uid="{759DD5B1-172B-4435-82DF-9BC29C6BC6BC}"/>
    <cellStyle name="Millares 255 6 2" xfId="16810" xr:uid="{FF1B6E94-4034-4307-83D5-A9EA34A1D10F}"/>
    <cellStyle name="Millares 255 7" xfId="7722" xr:uid="{53120BBC-89D2-46BB-8DE8-337478A73787}"/>
    <cellStyle name="Millares 255 7 2" xfId="19786" xr:uid="{BD041DFA-40F1-4CEB-9EEB-81447EE76D4B}"/>
    <cellStyle name="Millares 255 8" xfId="10697" xr:uid="{544EB9CE-1F7D-4344-A438-3A2F8229E88D}"/>
    <cellStyle name="Millares 255 8 2" xfId="22761" xr:uid="{C37A4602-6751-4E61-AAE9-C52653A19EA3}"/>
    <cellStyle name="Millares 255 9" xfId="13834" xr:uid="{E2D37A88-36CA-4068-8F37-AA3136D8E0D2}"/>
    <cellStyle name="Millares 256" xfId="1753" xr:uid="{53C368E0-C758-48DC-8E31-6CC48ECF1891}"/>
    <cellStyle name="Millares 256 2" xfId="2354" xr:uid="{CDF78116-296E-4DC1-960C-1E27C37DD737}"/>
    <cellStyle name="Millares 256 2 2" xfId="3229" xr:uid="{24F76DD1-0F58-4691-8D2A-105314DE0E12}"/>
    <cellStyle name="Millares 256 2 2 2" xfId="6205" xr:uid="{7AEE8744-DDDF-410D-B2DD-CCD76903C25F}"/>
    <cellStyle name="Millares 256 2 2 2 2" xfId="18269" xr:uid="{8408C2CF-88C5-448B-BF57-0BAF7E8EFEF2}"/>
    <cellStyle name="Millares 256 2 2 3" xfId="9181" xr:uid="{FEC5C1C3-C733-4149-978A-ABF8830603E7}"/>
    <cellStyle name="Millares 256 2 2 3 2" xfId="21245" xr:uid="{C9DDEA81-7D1B-42F2-8A31-0A9EB93020E6}"/>
    <cellStyle name="Millares 256 2 2 4" xfId="12156" xr:uid="{FD8BC178-0485-4C85-8975-6EB0B746B87D}"/>
    <cellStyle name="Millares 256 2 2 4 2" xfId="24220" xr:uid="{39AB4D2B-E54B-48BF-AC5C-9D3AC5A0EC38}"/>
    <cellStyle name="Millares 256 2 2 5" xfId="15293" xr:uid="{FCE82CB9-CF58-468D-B7F6-BEA3F5683475}"/>
    <cellStyle name="Millares 256 2 3" xfId="4103" xr:uid="{655ABD49-C306-4D65-8C9E-D3B40925B47C}"/>
    <cellStyle name="Millares 256 2 3 2" xfId="7079" xr:uid="{1BF22716-A596-4E99-8EAF-F76715376E4B}"/>
    <cellStyle name="Millares 256 2 3 2 2" xfId="19143" xr:uid="{89FA9F4B-C2BD-46BD-9BF8-A9F0FB59A7A0}"/>
    <cellStyle name="Millares 256 2 3 3" xfId="10055" xr:uid="{7B0C7E2D-616D-48A8-B301-B6A41588365C}"/>
    <cellStyle name="Millares 256 2 3 3 2" xfId="22119" xr:uid="{67B3E837-1F60-4C3A-ACAC-B37E84832016}"/>
    <cellStyle name="Millares 256 2 3 4" xfId="13030" xr:uid="{A3F4CCD9-8447-4551-B6DF-047F980F64D6}"/>
    <cellStyle name="Millares 256 2 3 4 2" xfId="25094" xr:uid="{2EEEA91D-870F-4A0C-A046-40704B26BE77}"/>
    <cellStyle name="Millares 256 2 3 5" xfId="16167" xr:uid="{1398027A-65D5-4531-860D-712C41CEAA8B}"/>
    <cellStyle name="Millares 256 2 4" xfId="5330" xr:uid="{6D93645E-A92A-4827-ADD6-A549F62FA53F}"/>
    <cellStyle name="Millares 256 2 4 2" xfId="17394" xr:uid="{CCFCA0BC-6C20-4AF0-8F6B-56E12E126C2D}"/>
    <cellStyle name="Millares 256 2 5" xfId="8306" xr:uid="{2C66C21F-6653-4F38-B241-3D55F1F49A99}"/>
    <cellStyle name="Millares 256 2 5 2" xfId="20370" xr:uid="{E110B0AF-8864-49E2-BCFD-5256A5EA6D8C}"/>
    <cellStyle name="Millares 256 2 6" xfId="11281" xr:uid="{85004909-2A71-4120-A34A-7C1A8CB3B739}"/>
    <cellStyle name="Millares 256 2 6 2" xfId="23345" xr:uid="{C59E8907-65C0-4E84-A7AB-13DA041DFF24}"/>
    <cellStyle name="Millares 256 2 7" xfId="14418" xr:uid="{EEC6FAE7-3DC0-477D-B3FB-5307D7531A4D}"/>
    <cellStyle name="Millares 256 3" xfId="2063" xr:uid="{75B4F51C-7EE2-4ABC-A45C-2070E4EDD802}"/>
    <cellStyle name="Millares 256 3 2" xfId="2938" xr:uid="{8328B1EA-F942-4A13-AA1E-BF8DB083F828}"/>
    <cellStyle name="Millares 256 3 2 2" xfId="5914" xr:uid="{90542728-8B09-4F50-A0D6-A8431B765A1E}"/>
    <cellStyle name="Millares 256 3 2 2 2" xfId="17978" xr:uid="{93304493-6BAD-4AA8-982C-AE7210AD0E9C}"/>
    <cellStyle name="Millares 256 3 2 3" xfId="8890" xr:uid="{E73A83E4-778A-4E06-BA22-CC8226923BD0}"/>
    <cellStyle name="Millares 256 3 2 3 2" xfId="20954" xr:uid="{64B36F8F-63B9-4F67-999D-009D2E0D2491}"/>
    <cellStyle name="Millares 256 3 2 4" xfId="11865" xr:uid="{959C5896-1E46-442E-9A94-EADF698268FB}"/>
    <cellStyle name="Millares 256 3 2 4 2" xfId="23929" xr:uid="{1C05CFA6-4080-444A-972D-80E393B977BF}"/>
    <cellStyle name="Millares 256 3 2 5" xfId="15002" xr:uid="{7B9ACDEF-E10B-4337-B42C-3F927297D4E9}"/>
    <cellStyle name="Millares 256 3 3" xfId="3812" xr:uid="{19AD649B-3C45-449C-B85E-41E58363DF64}"/>
    <cellStyle name="Millares 256 3 3 2" xfId="6788" xr:uid="{51D7A90E-D53D-4834-96B9-11484BCE43EA}"/>
    <cellStyle name="Millares 256 3 3 2 2" xfId="18852" xr:uid="{9D19AF5D-908D-4942-B0DE-4267D92D16D0}"/>
    <cellStyle name="Millares 256 3 3 3" xfId="9764" xr:uid="{A75C904D-433B-4DBB-AD05-CCCC704D43E9}"/>
    <cellStyle name="Millares 256 3 3 3 2" xfId="21828" xr:uid="{A9B1C201-BBF7-4A6D-8156-1586F625076B}"/>
    <cellStyle name="Millares 256 3 3 4" xfId="12739" xr:uid="{9966CD47-639B-453E-A1D8-661114081DAD}"/>
    <cellStyle name="Millares 256 3 3 4 2" xfId="24803" xr:uid="{F09EFFD6-9C29-41C9-9216-B0EA85BA4273}"/>
    <cellStyle name="Millares 256 3 3 5" xfId="15876" xr:uid="{2A25DB75-2025-4618-96EE-EB3D318E1D4D}"/>
    <cellStyle name="Millares 256 3 4" xfId="5039" xr:uid="{3E05593A-6576-4CA4-A8C1-80E75B954F03}"/>
    <cellStyle name="Millares 256 3 4 2" xfId="17103" xr:uid="{24CC27B1-686A-4A58-82A3-0EF758A85FC8}"/>
    <cellStyle name="Millares 256 3 5" xfId="8015" xr:uid="{5B90422A-B450-48AB-AF6C-23B7820B935E}"/>
    <cellStyle name="Millares 256 3 5 2" xfId="20079" xr:uid="{28D2CC6D-6BE5-406C-AD14-F012FB884B05}"/>
    <cellStyle name="Millares 256 3 6" xfId="10990" xr:uid="{5B127DBB-AD7B-43C7-B896-6D97A937200E}"/>
    <cellStyle name="Millares 256 3 6 2" xfId="23054" xr:uid="{40ED3E37-D1D8-4288-8563-AC1AA8A96801}"/>
    <cellStyle name="Millares 256 3 7" xfId="14127" xr:uid="{1B25D9F1-DF6B-412D-8A94-169228FC9566}"/>
    <cellStyle name="Millares 256 4" xfId="2646" xr:uid="{AA39E5B8-C3C0-4F5F-904D-CD01AEF9DA28}"/>
    <cellStyle name="Millares 256 4 2" xfId="5622" xr:uid="{45209602-4BE6-40A6-BEAA-FC91E08213C2}"/>
    <cellStyle name="Millares 256 4 2 2" xfId="17686" xr:uid="{25E99E6F-C100-4AE5-8965-AB99A9F97451}"/>
    <cellStyle name="Millares 256 4 3" xfId="8598" xr:uid="{02390ABA-DACE-4405-A946-421753DBBCE1}"/>
    <cellStyle name="Millares 256 4 3 2" xfId="20662" xr:uid="{AAA2279A-1A72-4E93-BB5A-EFE3EBB4BA78}"/>
    <cellStyle name="Millares 256 4 4" xfId="11573" xr:uid="{46945FED-1A49-4C9C-AD1C-1A4BBD3B0AD2}"/>
    <cellStyle name="Millares 256 4 4 2" xfId="23637" xr:uid="{F7193F45-8FE4-4138-86E2-B59AC3695E91}"/>
    <cellStyle name="Millares 256 4 5" xfId="14710" xr:uid="{0A9B7AA6-B710-4A99-A75F-0DEB32ABEF23}"/>
    <cellStyle name="Millares 256 5" xfId="3520" xr:uid="{B5D4C7D9-3537-4EAC-A24F-CB8979A23821}"/>
    <cellStyle name="Millares 256 5 2" xfId="6496" xr:uid="{23F812DC-2DB5-4FF3-80F9-4BC2165AFC7F}"/>
    <cellStyle name="Millares 256 5 2 2" xfId="18560" xr:uid="{E721E2D1-A339-496A-BEE1-FC88D4F38F77}"/>
    <cellStyle name="Millares 256 5 3" xfId="9472" xr:uid="{8A179CBF-FA5B-42E3-88AD-A36AE0489F5C}"/>
    <cellStyle name="Millares 256 5 3 2" xfId="21536" xr:uid="{697A6DED-F347-47CF-B915-07A09DACDE76}"/>
    <cellStyle name="Millares 256 5 4" xfId="12447" xr:uid="{65899414-9B9D-4D19-82F9-FB55A4CBBDF0}"/>
    <cellStyle name="Millares 256 5 4 2" xfId="24511" xr:uid="{1F0CA67A-5F54-4B6B-9559-01486075D949}"/>
    <cellStyle name="Millares 256 5 5" xfId="15584" xr:uid="{D10B04B6-01AD-4543-A4F6-11EE6B4785D3}"/>
    <cellStyle name="Millares 256 6" xfId="4747" xr:uid="{7B157FC2-5E78-4004-B050-D2881F461723}"/>
    <cellStyle name="Millares 256 6 2" xfId="16811" xr:uid="{B3E218C3-5C3A-45E7-839E-49C8E482AAF8}"/>
    <cellStyle name="Millares 256 7" xfId="7723" xr:uid="{0823C5E7-542D-4710-B98B-E35B9E8528EE}"/>
    <cellStyle name="Millares 256 7 2" xfId="19787" xr:uid="{66748E35-E288-4F4F-B2A1-FFFF62A3461F}"/>
    <cellStyle name="Millares 256 8" xfId="10698" xr:uid="{1286AED0-1858-49B8-A8C5-21DEBE932EB6}"/>
    <cellStyle name="Millares 256 8 2" xfId="22762" xr:uid="{6B05C712-F906-493F-893D-47FB75739915}"/>
    <cellStyle name="Millares 256 9" xfId="13835" xr:uid="{6CAC5C8E-2AD0-4AEE-BECA-A53CC327287D}"/>
    <cellStyle name="Millares 257" xfId="1754" xr:uid="{DEB21060-CB7C-4EB2-A9CF-AF8F87A27E4F}"/>
    <cellStyle name="Millares 257 2" xfId="2355" xr:uid="{3EC9C17D-9E8F-4BD1-A436-602DFA1292C0}"/>
    <cellStyle name="Millares 257 2 2" xfId="3230" xr:uid="{B0132690-9680-4079-8262-4FB530792B8E}"/>
    <cellStyle name="Millares 257 2 2 2" xfId="6206" xr:uid="{807D0911-C2B0-4824-96FB-17A2142B71F1}"/>
    <cellStyle name="Millares 257 2 2 2 2" xfId="18270" xr:uid="{CB0498E4-EB12-4186-B6D8-C08D1BCFBA5B}"/>
    <cellStyle name="Millares 257 2 2 3" xfId="9182" xr:uid="{68249E52-1698-4C5E-A8E4-CBF5FDF4CA0E}"/>
    <cellStyle name="Millares 257 2 2 3 2" xfId="21246" xr:uid="{3DACD78F-3FAA-430F-A9A5-048A1DE1BF60}"/>
    <cellStyle name="Millares 257 2 2 4" xfId="12157" xr:uid="{4B31A427-5C2C-43B1-8B76-138FC908CD39}"/>
    <cellStyle name="Millares 257 2 2 4 2" xfId="24221" xr:uid="{58506EAB-673E-47E8-84D3-B3BE1798F52D}"/>
    <cellStyle name="Millares 257 2 2 5" xfId="15294" xr:uid="{FE68EBCC-7B79-4C81-B7D4-F2FCE5EDF615}"/>
    <cellStyle name="Millares 257 2 3" xfId="4104" xr:uid="{01E6C05C-E411-4C9A-BA18-810DF968648C}"/>
    <cellStyle name="Millares 257 2 3 2" xfId="7080" xr:uid="{1672D182-A88D-4594-A86C-01B6F12190B4}"/>
    <cellStyle name="Millares 257 2 3 2 2" xfId="19144" xr:uid="{68331E97-0A3C-4F44-AB47-FFCDE36391CA}"/>
    <cellStyle name="Millares 257 2 3 3" xfId="10056" xr:uid="{8FC3494F-8E93-4FA2-971E-B65E9A8F824E}"/>
    <cellStyle name="Millares 257 2 3 3 2" xfId="22120" xr:uid="{AC6D5445-F6CB-452F-90A0-D1B21710A79B}"/>
    <cellStyle name="Millares 257 2 3 4" xfId="13031" xr:uid="{1EC89E48-1051-491D-9A05-58F2A9677BF1}"/>
    <cellStyle name="Millares 257 2 3 4 2" xfId="25095" xr:uid="{B87B291E-8F32-4894-8392-AEE305E9EAE1}"/>
    <cellStyle name="Millares 257 2 3 5" xfId="16168" xr:uid="{B87E6AD7-B7AE-4CCE-B9B5-D4FAC1F01722}"/>
    <cellStyle name="Millares 257 2 4" xfId="5331" xr:uid="{2A9B1617-0F61-401A-961C-14C0D96B23D9}"/>
    <cellStyle name="Millares 257 2 4 2" xfId="17395" xr:uid="{9E8C5891-5367-44D4-9A99-7D599537C8BE}"/>
    <cellStyle name="Millares 257 2 5" xfId="8307" xr:uid="{F4F758A7-1AFD-4979-A996-3934EC6762BA}"/>
    <cellStyle name="Millares 257 2 5 2" xfId="20371" xr:uid="{B2B1A296-BF6C-4D71-A8BC-AEFF39FBB1E3}"/>
    <cellStyle name="Millares 257 2 6" xfId="11282" xr:uid="{6ACA3F54-C17F-4460-8D2A-E3FCD3411B28}"/>
    <cellStyle name="Millares 257 2 6 2" xfId="23346" xr:uid="{F2D66FCD-9E89-49C3-916D-3CA02D9203A3}"/>
    <cellStyle name="Millares 257 2 7" xfId="14419" xr:uid="{E82F713A-21AA-491B-ABA0-12FCD4C19687}"/>
    <cellStyle name="Millares 257 3" xfId="2064" xr:uid="{6CF1D9B3-F4A2-48BF-A569-F4CCC62C41B3}"/>
    <cellStyle name="Millares 257 3 2" xfId="2939" xr:uid="{9986BFC0-C5D5-4046-92FF-C424592CB1F2}"/>
    <cellStyle name="Millares 257 3 2 2" xfId="5915" xr:uid="{3BDF852B-79AA-445C-8F9B-483E7237278D}"/>
    <cellStyle name="Millares 257 3 2 2 2" xfId="17979" xr:uid="{868EB533-7693-4AC7-92CA-982320F45014}"/>
    <cellStyle name="Millares 257 3 2 3" xfId="8891" xr:uid="{30FADCEB-F59A-4E08-9129-DC7FA1C89872}"/>
    <cellStyle name="Millares 257 3 2 3 2" xfId="20955" xr:uid="{CB4C3B98-1491-4165-B24C-DE03088B8EE0}"/>
    <cellStyle name="Millares 257 3 2 4" xfId="11866" xr:uid="{A0A111F8-FE7B-485E-8A3B-EB97DDFFA333}"/>
    <cellStyle name="Millares 257 3 2 4 2" xfId="23930" xr:uid="{177FE712-BA78-4601-BE94-7815F564AEBC}"/>
    <cellStyle name="Millares 257 3 2 5" xfId="15003" xr:uid="{D9A98FAC-6438-42EE-BD85-2385985B8287}"/>
    <cellStyle name="Millares 257 3 3" xfId="3813" xr:uid="{980A9486-3ED5-49DD-B73B-D89BB21BADAB}"/>
    <cellStyle name="Millares 257 3 3 2" xfId="6789" xr:uid="{7446838F-51B6-4041-A741-F84C2947403E}"/>
    <cellStyle name="Millares 257 3 3 2 2" xfId="18853" xr:uid="{62D2B0AA-23FD-4CE0-A7AF-61CA28107BA7}"/>
    <cellStyle name="Millares 257 3 3 3" xfId="9765" xr:uid="{67374748-4AA0-4C41-A921-70825954E14E}"/>
    <cellStyle name="Millares 257 3 3 3 2" xfId="21829" xr:uid="{8D38C850-EF12-45A1-877E-F3882E023D82}"/>
    <cellStyle name="Millares 257 3 3 4" xfId="12740" xr:uid="{41357BB4-8C9B-40AE-9EC6-61E33B10257B}"/>
    <cellStyle name="Millares 257 3 3 4 2" xfId="24804" xr:uid="{82E12204-A73F-4FF9-B483-19DA4B8503B6}"/>
    <cellStyle name="Millares 257 3 3 5" xfId="15877" xr:uid="{E6CF8FFC-A75C-4CF9-8CAC-1E38BDCF56CE}"/>
    <cellStyle name="Millares 257 3 4" xfId="5040" xr:uid="{F0686F52-957E-4C07-9DF3-06777538BC2D}"/>
    <cellStyle name="Millares 257 3 4 2" xfId="17104" xr:uid="{3EA3F816-EEB7-4230-9D0A-86A7EA234162}"/>
    <cellStyle name="Millares 257 3 5" xfId="8016" xr:uid="{31D293CE-CB6A-421C-9D1A-267EC147067F}"/>
    <cellStyle name="Millares 257 3 5 2" xfId="20080" xr:uid="{36A38490-6297-4B75-9171-EEABFD99592C}"/>
    <cellStyle name="Millares 257 3 6" xfId="10991" xr:uid="{070472BE-D5C1-4447-BF03-7B77C962CF06}"/>
    <cellStyle name="Millares 257 3 6 2" xfId="23055" xr:uid="{8E73F76D-A539-43A1-BD4B-5AF9351CA828}"/>
    <cellStyle name="Millares 257 3 7" xfId="14128" xr:uid="{A05FCA1D-B17C-45AC-88E2-47609CC8BAE6}"/>
    <cellStyle name="Millares 257 4" xfId="2647" xr:uid="{1E1CCA15-35E7-4EED-A6BF-277538A877F5}"/>
    <cellStyle name="Millares 257 4 2" xfId="5623" xr:uid="{498D56B9-35C6-4638-B2B4-15F23DCE7BB5}"/>
    <cellStyle name="Millares 257 4 2 2" xfId="17687" xr:uid="{FEE32939-36D3-41B7-AA10-EFC0242294E5}"/>
    <cellStyle name="Millares 257 4 3" xfId="8599" xr:uid="{0405F2B9-F7AE-47C4-B4B2-F09B133F1D26}"/>
    <cellStyle name="Millares 257 4 3 2" xfId="20663" xr:uid="{7F7FD29E-BFBA-4439-9073-0281C43952BA}"/>
    <cellStyle name="Millares 257 4 4" xfId="11574" xr:uid="{021912B0-BC74-4D8D-9446-6AFAA81E3488}"/>
    <cellStyle name="Millares 257 4 4 2" xfId="23638" xr:uid="{B419FB99-AB1C-4EAE-AB71-35104B49C567}"/>
    <cellStyle name="Millares 257 4 5" xfId="14711" xr:uid="{1901C7F5-EDED-4402-900A-3B66B6268A71}"/>
    <cellStyle name="Millares 257 5" xfId="3521" xr:uid="{EACEC4FA-3B8A-49DD-8177-4647D965E8B0}"/>
    <cellStyle name="Millares 257 5 2" xfId="6497" xr:uid="{3AB8AA73-34E6-4019-9727-0EDA40DB3E69}"/>
    <cellStyle name="Millares 257 5 2 2" xfId="18561" xr:uid="{29C62980-CB99-4B90-919A-47991ADBD37C}"/>
    <cellStyle name="Millares 257 5 3" xfId="9473" xr:uid="{F012020F-6B0A-4984-9055-F4A78B82BA6D}"/>
    <cellStyle name="Millares 257 5 3 2" xfId="21537" xr:uid="{DA07AE93-C081-40E5-9C25-B71AE640B892}"/>
    <cellStyle name="Millares 257 5 4" xfId="12448" xr:uid="{4E452473-CCF7-43C2-AFE9-0D0E85A44D52}"/>
    <cellStyle name="Millares 257 5 4 2" xfId="24512" xr:uid="{D3E4A01C-3E0B-4911-A90A-A73B2E8864BE}"/>
    <cellStyle name="Millares 257 5 5" xfId="15585" xr:uid="{7B47E607-9C58-415B-B030-4EF08440EBA7}"/>
    <cellStyle name="Millares 257 6" xfId="4748" xr:uid="{F76ED13E-2E13-4370-8B6B-AA093C9D335C}"/>
    <cellStyle name="Millares 257 6 2" xfId="16812" xr:uid="{B4EC2274-3B27-4E4D-B10A-5AA9B994ED06}"/>
    <cellStyle name="Millares 257 7" xfId="7724" xr:uid="{36C234CA-A634-4B78-A9D3-26F428E2B220}"/>
    <cellStyle name="Millares 257 7 2" xfId="19788" xr:uid="{86A3E530-8F79-480C-9CFD-BF76EB27FE2D}"/>
    <cellStyle name="Millares 257 8" xfId="10699" xr:uid="{EF35ABA6-C970-493F-8E91-78EB5132D38C}"/>
    <cellStyle name="Millares 257 8 2" xfId="22763" xr:uid="{699C0C38-71CE-4241-ACEA-B88A95411A92}"/>
    <cellStyle name="Millares 257 9" xfId="13836" xr:uid="{C509CD51-F37C-458F-AF83-0A623C67496A}"/>
    <cellStyle name="Millares 258" xfId="1755" xr:uid="{799D80AA-A5B3-4C89-96BE-3779D441BC0B}"/>
    <cellStyle name="Millares 258 2" xfId="2356" xr:uid="{2CEB2B05-0436-48B0-900E-381697505BCB}"/>
    <cellStyle name="Millares 258 2 2" xfId="3231" xr:uid="{B3C8D487-6BED-4632-A22E-88B801A01406}"/>
    <cellStyle name="Millares 258 2 2 2" xfId="6207" xr:uid="{464B2D86-6347-4A8D-84D3-4375C0F2DEA8}"/>
    <cellStyle name="Millares 258 2 2 2 2" xfId="18271" xr:uid="{8D639BAB-2174-410C-A87C-2C787FAB1CCE}"/>
    <cellStyle name="Millares 258 2 2 3" xfId="9183" xr:uid="{338CFB1F-FF17-450C-9656-E463B9294D69}"/>
    <cellStyle name="Millares 258 2 2 3 2" xfId="21247" xr:uid="{B07AB52B-61CB-419A-98B4-500927CEE09C}"/>
    <cellStyle name="Millares 258 2 2 4" xfId="12158" xr:uid="{9402485A-B740-4B65-8440-F7115ED5E5D0}"/>
    <cellStyle name="Millares 258 2 2 4 2" xfId="24222" xr:uid="{9572D019-FC64-4DC7-9878-7389EC4C2B2C}"/>
    <cellStyle name="Millares 258 2 2 5" xfId="15295" xr:uid="{D2F87121-0568-4C66-8A7E-61ABD8DAA631}"/>
    <cellStyle name="Millares 258 2 3" xfId="4105" xr:uid="{4418F149-6D68-4F46-B002-08102B07F2B4}"/>
    <cellStyle name="Millares 258 2 3 2" xfId="7081" xr:uid="{3B58E0C8-71E1-4EAB-AE78-4D4060752063}"/>
    <cellStyle name="Millares 258 2 3 2 2" xfId="19145" xr:uid="{854A1C2D-258F-448F-ACFA-926FCF9CEB73}"/>
    <cellStyle name="Millares 258 2 3 3" xfId="10057" xr:uid="{01485C36-8CAA-4F9D-B50E-06A6F38D3B9A}"/>
    <cellStyle name="Millares 258 2 3 3 2" xfId="22121" xr:uid="{E1262876-C6FC-4BFA-BE5C-CE9388B80686}"/>
    <cellStyle name="Millares 258 2 3 4" xfId="13032" xr:uid="{3D5CDADC-AC45-4C11-9016-F930C477627F}"/>
    <cellStyle name="Millares 258 2 3 4 2" xfId="25096" xr:uid="{9EACAA87-2DAA-49A0-84CB-6C76D088A1C5}"/>
    <cellStyle name="Millares 258 2 3 5" xfId="16169" xr:uid="{C49E3536-077C-49CB-B9FE-A071DAA7A761}"/>
    <cellStyle name="Millares 258 2 4" xfId="5332" xr:uid="{24039775-6A6F-4E58-A293-A83261D0ABAC}"/>
    <cellStyle name="Millares 258 2 4 2" xfId="17396" xr:uid="{8B75182E-47F5-4CB2-A516-C9A5BB23E198}"/>
    <cellStyle name="Millares 258 2 5" xfId="8308" xr:uid="{9AD46885-5029-4381-A100-3609F28C813D}"/>
    <cellStyle name="Millares 258 2 5 2" xfId="20372" xr:uid="{C97E1979-8FE6-4246-BE2D-CBB2C00BFB05}"/>
    <cellStyle name="Millares 258 2 6" xfId="11283" xr:uid="{9F4F3168-924A-45E9-8143-C66967370E60}"/>
    <cellStyle name="Millares 258 2 6 2" xfId="23347" xr:uid="{5ADE0380-79B5-4695-A0CB-821FF9A2B9B8}"/>
    <cellStyle name="Millares 258 2 7" xfId="14420" xr:uid="{7888D7B1-EE54-492E-9DB2-08F6208B7DF6}"/>
    <cellStyle name="Millares 258 3" xfId="2065" xr:uid="{6111C8FA-5D61-4EAD-8A8F-095B584D6FE2}"/>
    <cellStyle name="Millares 258 3 2" xfId="2940" xr:uid="{605E72F2-15B6-4A24-8850-9A8A1D612158}"/>
    <cellStyle name="Millares 258 3 2 2" xfId="5916" xr:uid="{21019815-9EFE-4232-BD47-0BEC36D03411}"/>
    <cellStyle name="Millares 258 3 2 2 2" xfId="17980" xr:uid="{365051E3-636F-46B4-9B35-46D875AFA0DF}"/>
    <cellStyle name="Millares 258 3 2 3" xfId="8892" xr:uid="{CACB34AA-F2F9-4EE0-9226-B9CAE8907596}"/>
    <cellStyle name="Millares 258 3 2 3 2" xfId="20956" xr:uid="{5BC943ED-B5B2-4F28-A2CB-2F090EC18D1D}"/>
    <cellStyle name="Millares 258 3 2 4" xfId="11867" xr:uid="{454DF173-E743-47E3-B8AD-9FE5694FB838}"/>
    <cellStyle name="Millares 258 3 2 4 2" xfId="23931" xr:uid="{9F5EFF97-FC46-404E-B607-2A40D27E4904}"/>
    <cellStyle name="Millares 258 3 2 5" xfId="15004" xr:uid="{E93BE55A-EA94-4985-A605-8E8A403733C7}"/>
    <cellStyle name="Millares 258 3 3" xfId="3814" xr:uid="{BA7A5F60-8B72-4A49-916E-E726405F31B2}"/>
    <cellStyle name="Millares 258 3 3 2" xfId="6790" xr:uid="{DF548D68-508D-46BA-BFED-259023F444A9}"/>
    <cellStyle name="Millares 258 3 3 2 2" xfId="18854" xr:uid="{5D61897F-2E04-4295-A610-B5D7C0E1E849}"/>
    <cellStyle name="Millares 258 3 3 3" xfId="9766" xr:uid="{D4CC41BE-73A1-4607-A687-A36A7FBCF603}"/>
    <cellStyle name="Millares 258 3 3 3 2" xfId="21830" xr:uid="{81872DD1-78F3-4108-987D-DB70EDFCF88D}"/>
    <cellStyle name="Millares 258 3 3 4" xfId="12741" xr:uid="{353D29C6-83E6-4F99-B512-34F5B7E305A5}"/>
    <cellStyle name="Millares 258 3 3 4 2" xfId="24805" xr:uid="{F84DE923-6296-4CAC-94F3-0E762963D7F2}"/>
    <cellStyle name="Millares 258 3 3 5" xfId="15878" xr:uid="{519FB13C-9381-4A58-B8E9-540233903756}"/>
    <cellStyle name="Millares 258 3 4" xfId="5041" xr:uid="{79178AF7-600F-4F0A-A947-0C755E01811C}"/>
    <cellStyle name="Millares 258 3 4 2" xfId="17105" xr:uid="{2A345F0A-AC38-4276-A40B-03733498438D}"/>
    <cellStyle name="Millares 258 3 5" xfId="8017" xr:uid="{1591277B-B0BC-4A90-9297-01F291B1D184}"/>
    <cellStyle name="Millares 258 3 5 2" xfId="20081" xr:uid="{B797D3CA-5477-4B01-8FE8-EC776A97F4BA}"/>
    <cellStyle name="Millares 258 3 6" xfId="10992" xr:uid="{35614A46-BAB6-4A0E-B0A7-DD8605A3EE82}"/>
    <cellStyle name="Millares 258 3 6 2" xfId="23056" xr:uid="{229673AA-BDD1-483C-A43F-251AE5F1C392}"/>
    <cellStyle name="Millares 258 3 7" xfId="14129" xr:uid="{E828E2E3-F634-4B11-A4CB-DBE3792F3BC4}"/>
    <cellStyle name="Millares 258 4" xfId="2648" xr:uid="{6C10CA24-D3CF-4EEE-98E6-3E01D85FAC4C}"/>
    <cellStyle name="Millares 258 4 2" xfId="5624" xr:uid="{35700978-BDC4-4BF9-A11C-7B2E781F4823}"/>
    <cellStyle name="Millares 258 4 2 2" xfId="17688" xr:uid="{51DA60A0-BA72-4851-9037-CF33B304B6DC}"/>
    <cellStyle name="Millares 258 4 3" xfId="8600" xr:uid="{BBDDE402-9E1C-4E7A-BCC3-F7CA2C553426}"/>
    <cellStyle name="Millares 258 4 3 2" xfId="20664" xr:uid="{99565A26-C8F0-4EB0-BE50-1307A5694033}"/>
    <cellStyle name="Millares 258 4 4" xfId="11575" xr:uid="{6F761CA7-189D-4CC7-B442-67803D3E3AB2}"/>
    <cellStyle name="Millares 258 4 4 2" xfId="23639" xr:uid="{DD08AE95-5331-46C6-B088-DD3BB9F433E4}"/>
    <cellStyle name="Millares 258 4 5" xfId="14712" xr:uid="{85CA219C-FFF8-485F-918A-4AA6CFFBC3AB}"/>
    <cellStyle name="Millares 258 5" xfId="3522" xr:uid="{39C32756-2300-450A-9D3D-B4243899313E}"/>
    <cellStyle name="Millares 258 5 2" xfId="6498" xr:uid="{9B80DE6D-6BDB-4E7A-8135-105BAB38833D}"/>
    <cellStyle name="Millares 258 5 2 2" xfId="18562" xr:uid="{0B6711CF-F55C-4D1C-93C1-A5BF0789FD0E}"/>
    <cellStyle name="Millares 258 5 3" xfId="9474" xr:uid="{ACD8D9D3-2653-40F3-A05F-B4C97FBF5486}"/>
    <cellStyle name="Millares 258 5 3 2" xfId="21538" xr:uid="{450DAF63-78A3-4308-AC10-35BB937D6E2B}"/>
    <cellStyle name="Millares 258 5 4" xfId="12449" xr:uid="{A5BF0BCD-3AE3-47DE-BEC7-63BF8F874286}"/>
    <cellStyle name="Millares 258 5 4 2" xfId="24513" xr:uid="{1A665621-512A-4984-A34B-740E415789BE}"/>
    <cellStyle name="Millares 258 5 5" xfId="15586" xr:uid="{04E8D9DF-A0CC-4745-82AE-BB478F89CEC6}"/>
    <cellStyle name="Millares 258 6" xfId="4749" xr:uid="{D6BDD0AE-B4DA-4706-A127-5051D2213296}"/>
    <cellStyle name="Millares 258 6 2" xfId="16813" xr:uid="{33265F71-A3A7-46EF-917B-33460FC89180}"/>
    <cellStyle name="Millares 258 7" xfId="7725" xr:uid="{84471E88-96ED-4089-A902-F27817CDEF6B}"/>
    <cellStyle name="Millares 258 7 2" xfId="19789" xr:uid="{282C2E19-3CB7-4178-855E-AD1E3261841D}"/>
    <cellStyle name="Millares 258 8" xfId="10700" xr:uid="{1B522830-5098-44A9-A74B-40A243C5E582}"/>
    <cellStyle name="Millares 258 8 2" xfId="22764" xr:uid="{802A7E86-9E37-4857-8F64-3B9E0F421907}"/>
    <cellStyle name="Millares 258 9" xfId="13837" xr:uid="{BDD40A17-8FFD-4A33-BCD8-23EB93AD92A4}"/>
    <cellStyle name="Millares 259" xfId="1756" xr:uid="{FABF5A33-6293-4031-BCE3-F33AA64FD972}"/>
    <cellStyle name="Millares 259 2" xfId="2357" xr:uid="{DB568056-F2A7-45F8-BF9D-AE72C5B00C4B}"/>
    <cellStyle name="Millares 259 2 2" xfId="3232" xr:uid="{EA5C346A-3864-45FB-B1DB-FC74B72EED7B}"/>
    <cellStyle name="Millares 259 2 2 2" xfId="6208" xr:uid="{06D9DD97-8252-42BB-B12F-5C96E02E22C4}"/>
    <cellStyle name="Millares 259 2 2 2 2" xfId="18272" xr:uid="{5011C06E-F891-4754-AEFA-B974678A0953}"/>
    <cellStyle name="Millares 259 2 2 3" xfId="9184" xr:uid="{E4069D84-4507-4CA0-A890-726B964BB7C5}"/>
    <cellStyle name="Millares 259 2 2 3 2" xfId="21248" xr:uid="{B0C32C07-36A7-48D2-8406-3A9ACA991A5B}"/>
    <cellStyle name="Millares 259 2 2 4" xfId="12159" xr:uid="{9A089650-9C02-460D-8305-07E3781B44D3}"/>
    <cellStyle name="Millares 259 2 2 4 2" xfId="24223" xr:uid="{8D11DB0E-C59E-497F-AA8C-DE1CC8B65CDB}"/>
    <cellStyle name="Millares 259 2 2 5" xfId="15296" xr:uid="{33AC6044-948A-4524-A6D7-B9B8E131DC0D}"/>
    <cellStyle name="Millares 259 2 3" xfId="4106" xr:uid="{3AB3EBC2-E23D-449F-9132-F086219D9AE5}"/>
    <cellStyle name="Millares 259 2 3 2" xfId="7082" xr:uid="{257EF9A9-FE51-42CC-87D5-F6C603A855A5}"/>
    <cellStyle name="Millares 259 2 3 2 2" xfId="19146" xr:uid="{E8CE2960-1C42-461C-8E2B-747E014F8C4D}"/>
    <cellStyle name="Millares 259 2 3 3" xfId="10058" xr:uid="{5FC7206D-2364-4D7F-80DE-8FA3726264A8}"/>
    <cellStyle name="Millares 259 2 3 3 2" xfId="22122" xr:uid="{AED52BAD-CBBA-4FB5-BB16-E5C88ECF061B}"/>
    <cellStyle name="Millares 259 2 3 4" xfId="13033" xr:uid="{83CA866A-4D85-4C42-8263-A61A927BAA8C}"/>
    <cellStyle name="Millares 259 2 3 4 2" xfId="25097" xr:uid="{D30463C6-F4CE-4509-B164-7F3376AF6CAE}"/>
    <cellStyle name="Millares 259 2 3 5" xfId="16170" xr:uid="{2A6B895A-5D13-4F3D-B68C-D7FE7B0E802F}"/>
    <cellStyle name="Millares 259 2 4" xfId="5333" xr:uid="{F21753B8-9E22-4A84-8BF9-67202507D92E}"/>
    <cellStyle name="Millares 259 2 4 2" xfId="17397" xr:uid="{3B9EFB21-C219-464F-9B58-FCF787340730}"/>
    <cellStyle name="Millares 259 2 5" xfId="8309" xr:uid="{DE992D89-0BF1-4154-9CEA-335E3C50CB9A}"/>
    <cellStyle name="Millares 259 2 5 2" xfId="20373" xr:uid="{329F1646-7FCE-49DF-BE11-809A99FA3A8E}"/>
    <cellStyle name="Millares 259 2 6" xfId="11284" xr:uid="{79EBF21E-7C59-46A8-85AC-89CFB015B0D9}"/>
    <cellStyle name="Millares 259 2 6 2" xfId="23348" xr:uid="{EA4E006A-9CE9-4928-9CCC-DB7F354899B4}"/>
    <cellStyle name="Millares 259 2 7" xfId="14421" xr:uid="{97EEF476-17C5-4193-936E-F5B44E286962}"/>
    <cellStyle name="Millares 259 3" xfId="2066" xr:uid="{5D8CC75E-3D0D-47A8-9B40-825AF34F7021}"/>
    <cellStyle name="Millares 259 3 2" xfId="2941" xr:uid="{D4F510F0-2E02-4B19-9BC7-61D9A2585330}"/>
    <cellStyle name="Millares 259 3 2 2" xfId="5917" xr:uid="{2EB493F8-977E-4C17-96D3-BD6A4E012703}"/>
    <cellStyle name="Millares 259 3 2 2 2" xfId="17981" xr:uid="{72F05318-4C55-49C4-8B64-05DF08974158}"/>
    <cellStyle name="Millares 259 3 2 3" xfId="8893" xr:uid="{9313959B-1641-4691-A914-AAB71C551F1D}"/>
    <cellStyle name="Millares 259 3 2 3 2" xfId="20957" xr:uid="{67327039-C549-4232-8F94-4296842702C5}"/>
    <cellStyle name="Millares 259 3 2 4" xfId="11868" xr:uid="{83E0129F-3FE5-4498-B683-90DC84975BD1}"/>
    <cellStyle name="Millares 259 3 2 4 2" xfId="23932" xr:uid="{2F70F9FF-F00E-43E5-9CFF-3B77E87908D8}"/>
    <cellStyle name="Millares 259 3 2 5" xfId="15005" xr:uid="{67CFD49F-6B72-4679-A1BD-E8D91F847514}"/>
    <cellStyle name="Millares 259 3 3" xfId="3815" xr:uid="{F936A03D-87FD-4DA5-9374-4D78949623E5}"/>
    <cellStyle name="Millares 259 3 3 2" xfId="6791" xr:uid="{7B781B1E-A905-4E08-A0A6-EC0B5C327550}"/>
    <cellStyle name="Millares 259 3 3 2 2" xfId="18855" xr:uid="{BD268F31-AD9C-4532-B8B3-1351971FB17E}"/>
    <cellStyle name="Millares 259 3 3 3" xfId="9767" xr:uid="{2D501DE9-920B-429F-A008-59D8655BEDFE}"/>
    <cellStyle name="Millares 259 3 3 3 2" xfId="21831" xr:uid="{F6F45D2A-04A9-46E6-9B71-486E13819100}"/>
    <cellStyle name="Millares 259 3 3 4" xfId="12742" xr:uid="{4B8436BA-89CC-4AE4-8A5B-ED312ED6A78F}"/>
    <cellStyle name="Millares 259 3 3 4 2" xfId="24806" xr:uid="{F75710A7-CE60-4F82-BFF8-A5D843B78127}"/>
    <cellStyle name="Millares 259 3 3 5" xfId="15879" xr:uid="{0304CE2B-359C-491C-BCC2-C0BFA6ECB439}"/>
    <cellStyle name="Millares 259 3 4" xfId="5042" xr:uid="{B87F1F5D-E3BB-467F-8F4C-41807F140234}"/>
    <cellStyle name="Millares 259 3 4 2" xfId="17106" xr:uid="{E20EC01B-44FE-4F72-9151-EE20974D2BA9}"/>
    <cellStyle name="Millares 259 3 5" xfId="8018" xr:uid="{F7E555DB-F303-4BFA-A03C-CD3117EB3037}"/>
    <cellStyle name="Millares 259 3 5 2" xfId="20082" xr:uid="{24070809-7F35-405E-B954-84F970C78946}"/>
    <cellStyle name="Millares 259 3 6" xfId="10993" xr:uid="{D172EC87-65C1-409E-95F6-77DF5A675004}"/>
    <cellStyle name="Millares 259 3 6 2" xfId="23057" xr:uid="{A0189608-9564-49D7-8246-17C2CCFECC24}"/>
    <cellStyle name="Millares 259 3 7" xfId="14130" xr:uid="{3621DA01-ED18-4396-B198-64D7B3146AC1}"/>
    <cellStyle name="Millares 259 4" xfId="2649" xr:uid="{13CC7B79-C748-4DBF-819D-1BE5CCEA7A6C}"/>
    <cellStyle name="Millares 259 4 2" xfId="5625" xr:uid="{E30F7063-5035-4B9B-A18C-E932A487F519}"/>
    <cellStyle name="Millares 259 4 2 2" xfId="17689" xr:uid="{BA504256-FA3A-4B78-8B52-E675294E9ACD}"/>
    <cellStyle name="Millares 259 4 3" xfId="8601" xr:uid="{358E110F-AC08-4D99-8A91-2388231F84C2}"/>
    <cellStyle name="Millares 259 4 3 2" xfId="20665" xr:uid="{D2FDE925-0D58-44DA-A312-7002CAEF5A7F}"/>
    <cellStyle name="Millares 259 4 4" xfId="11576" xr:uid="{37B79AD0-3B27-4471-A7A5-92A7A0569EE7}"/>
    <cellStyle name="Millares 259 4 4 2" xfId="23640" xr:uid="{D55A15B5-F83B-47E3-8496-8E83060469F3}"/>
    <cellStyle name="Millares 259 4 5" xfId="14713" xr:uid="{1852BEFB-CCE1-4B38-B626-E67A68AB3695}"/>
    <cellStyle name="Millares 259 5" xfId="3523" xr:uid="{CA9CCEE2-DF83-43E1-A3EC-B2653F46DC19}"/>
    <cellStyle name="Millares 259 5 2" xfId="6499" xr:uid="{18A8520B-BD29-403F-8557-80B94869BAF3}"/>
    <cellStyle name="Millares 259 5 2 2" xfId="18563" xr:uid="{ABB1E729-B86A-417B-8CE6-792DFA27B510}"/>
    <cellStyle name="Millares 259 5 3" xfId="9475" xr:uid="{03098313-B487-4D36-B7FE-4CE0270D6A9E}"/>
    <cellStyle name="Millares 259 5 3 2" xfId="21539" xr:uid="{2617FC81-FFEB-4425-9BC6-BE1E94625E29}"/>
    <cellStyle name="Millares 259 5 4" xfId="12450" xr:uid="{19E59892-38E7-4E46-B130-E59E9F38359F}"/>
    <cellStyle name="Millares 259 5 4 2" xfId="24514" xr:uid="{D1119219-50FA-4F9F-A858-00182FD7E94B}"/>
    <cellStyle name="Millares 259 5 5" xfId="15587" xr:uid="{03016814-2129-474D-8173-9519B2AE2239}"/>
    <cellStyle name="Millares 259 6" xfId="4750" xr:uid="{614336FC-2DBE-4631-878C-2FE74ADD2D32}"/>
    <cellStyle name="Millares 259 6 2" xfId="16814" xr:uid="{79A7D883-A885-4FBD-8CCD-CAFA53A0DF29}"/>
    <cellStyle name="Millares 259 7" xfId="7726" xr:uid="{6CD126FD-D5DC-452E-B8BD-E43A0916C956}"/>
    <cellStyle name="Millares 259 7 2" xfId="19790" xr:uid="{0AC4CDF1-9EA6-4235-ACFF-BB8E6CA0827B}"/>
    <cellStyle name="Millares 259 8" xfId="10701" xr:uid="{F14ABA5E-A9C8-40CD-9085-5D22EFBEA5CD}"/>
    <cellStyle name="Millares 259 8 2" xfId="22765" xr:uid="{BDF0ACD7-ED1B-465E-9A50-671EC6A4E4B9}"/>
    <cellStyle name="Millares 259 9" xfId="13838" xr:uid="{921AED9F-D4AE-458E-BAE5-D48264A62495}"/>
    <cellStyle name="Millares 26" xfId="363" xr:uid="{00000000-0005-0000-0000-00009E010000}"/>
    <cellStyle name="Millares 26 2" xfId="727" xr:uid="{00000000-0005-0000-0000-00009F010000}"/>
    <cellStyle name="Millares 260" xfId="1757" xr:uid="{1107602E-5534-4D9E-929D-EABB61F3D33E}"/>
    <cellStyle name="Millares 260 2" xfId="2358" xr:uid="{A22B4A05-9CEC-4412-979C-5B88A0A71B6D}"/>
    <cellStyle name="Millares 260 2 2" xfId="3233" xr:uid="{68C0458F-4EED-41FE-A93E-3BBA2C9E88F8}"/>
    <cellStyle name="Millares 260 2 2 2" xfId="6209" xr:uid="{C5277BE1-8E19-4841-803C-9AEBBD8B7F99}"/>
    <cellStyle name="Millares 260 2 2 2 2" xfId="18273" xr:uid="{27AAAC62-8579-427F-A964-B2BF915D8975}"/>
    <cellStyle name="Millares 260 2 2 3" xfId="9185" xr:uid="{B2A73536-9EDE-4471-90DA-9C89F39A6EE5}"/>
    <cellStyle name="Millares 260 2 2 3 2" xfId="21249" xr:uid="{14213399-21DA-4C4A-AE3C-877E3AF5A56F}"/>
    <cellStyle name="Millares 260 2 2 4" xfId="12160" xr:uid="{EA74C272-380E-4945-B908-D093EDA39F7C}"/>
    <cellStyle name="Millares 260 2 2 4 2" xfId="24224" xr:uid="{DE9EF365-CFB0-49E1-B04A-1FC4C4E4F94F}"/>
    <cellStyle name="Millares 260 2 2 5" xfId="15297" xr:uid="{E7B8138F-7448-4914-8EA9-6E4CFF8889E7}"/>
    <cellStyle name="Millares 260 2 3" xfId="4107" xr:uid="{9FE8D7DA-D7A4-4FAA-A4F5-74CC4042CFA0}"/>
    <cellStyle name="Millares 260 2 3 2" xfId="7083" xr:uid="{F2F318AC-180B-45D4-B81F-572E1C2DC059}"/>
    <cellStyle name="Millares 260 2 3 2 2" xfId="19147" xr:uid="{94C39332-F2AF-4CDB-8F7C-BE17AA92ECFF}"/>
    <cellStyle name="Millares 260 2 3 3" xfId="10059" xr:uid="{B64900F1-1868-4E51-86ED-0D2CEAE3DC93}"/>
    <cellStyle name="Millares 260 2 3 3 2" xfId="22123" xr:uid="{444A73EE-1667-4AAA-9B1A-D007AA75F884}"/>
    <cellStyle name="Millares 260 2 3 4" xfId="13034" xr:uid="{C3DF285B-46E3-4F06-859E-68BCC4D0A05A}"/>
    <cellStyle name="Millares 260 2 3 4 2" xfId="25098" xr:uid="{8052045D-7FDA-48F4-B945-763A7BB617FC}"/>
    <cellStyle name="Millares 260 2 3 5" xfId="16171" xr:uid="{D80981A9-2BD8-490D-90B8-86BDD026D1E8}"/>
    <cellStyle name="Millares 260 2 4" xfId="5334" xr:uid="{5343E64E-D6D6-48ED-B6D0-6576F845251B}"/>
    <cellStyle name="Millares 260 2 4 2" xfId="17398" xr:uid="{FB85172A-6F97-41FE-BAF9-FA23A72E00D3}"/>
    <cellStyle name="Millares 260 2 5" xfId="8310" xr:uid="{288C0CC5-3280-4517-9BD7-0C980C9291D9}"/>
    <cellStyle name="Millares 260 2 5 2" xfId="20374" xr:uid="{35D95A42-E4CF-462D-9B31-CBE11EE87EE8}"/>
    <cellStyle name="Millares 260 2 6" xfId="11285" xr:uid="{24831F27-0307-4505-AD6A-84E635AC4C87}"/>
    <cellStyle name="Millares 260 2 6 2" xfId="23349" xr:uid="{8D8E7AE4-A954-4BCB-9619-FC6D20B5DA97}"/>
    <cellStyle name="Millares 260 2 7" xfId="14422" xr:uid="{45AE1EF6-94DD-4483-8325-A53F02D2F251}"/>
    <cellStyle name="Millares 260 3" xfId="2067" xr:uid="{1975A3EC-F05C-4463-A84C-F3EBE5C2D3B7}"/>
    <cellStyle name="Millares 260 3 2" xfId="2942" xr:uid="{7A1F0BF1-FC5B-429F-A79E-DDFB06EC3781}"/>
    <cellStyle name="Millares 260 3 2 2" xfId="5918" xr:uid="{5B9DD5DF-BF9F-461E-BC98-8AFE88DAD59A}"/>
    <cellStyle name="Millares 260 3 2 2 2" xfId="17982" xr:uid="{62DC59EA-284E-4B43-BF11-25728AC5D730}"/>
    <cellStyle name="Millares 260 3 2 3" xfId="8894" xr:uid="{F2948FC8-A48E-4C9F-916F-5EAB0A036A9B}"/>
    <cellStyle name="Millares 260 3 2 3 2" xfId="20958" xr:uid="{839A817E-DA10-4B79-8B2C-DEE6C04EBB2F}"/>
    <cellStyle name="Millares 260 3 2 4" xfId="11869" xr:uid="{4AE86BED-E686-4E4E-A154-FBE2C776FFDD}"/>
    <cellStyle name="Millares 260 3 2 4 2" xfId="23933" xr:uid="{8E9B85C2-AFE5-4024-B02F-853C7437CBE8}"/>
    <cellStyle name="Millares 260 3 2 5" xfId="15006" xr:uid="{F25D753B-E212-4C20-8368-3BABB752254A}"/>
    <cellStyle name="Millares 260 3 3" xfId="3816" xr:uid="{4AA6CFFC-C7C9-46FE-A3DF-737116E1018B}"/>
    <cellStyle name="Millares 260 3 3 2" xfId="6792" xr:uid="{B3E382A6-4D4B-4D73-9E35-BDD0BDBBB995}"/>
    <cellStyle name="Millares 260 3 3 2 2" xfId="18856" xr:uid="{7640DC29-8FD9-4D31-AD9E-9A072D0C88B6}"/>
    <cellStyle name="Millares 260 3 3 3" xfId="9768" xr:uid="{F86E2482-CCB2-4CFA-AC01-2820E5015441}"/>
    <cellStyle name="Millares 260 3 3 3 2" xfId="21832" xr:uid="{DCFD5AD0-4BB3-428A-B247-A4127A6E173A}"/>
    <cellStyle name="Millares 260 3 3 4" xfId="12743" xr:uid="{97BE0AC3-AC51-4AFF-BD0F-6C1B6C0A2954}"/>
    <cellStyle name="Millares 260 3 3 4 2" xfId="24807" xr:uid="{D4DE8261-5A15-4A57-900F-DA34987C9DF7}"/>
    <cellStyle name="Millares 260 3 3 5" xfId="15880" xr:uid="{3A0DC962-76BA-4664-9562-83D37D0D08C7}"/>
    <cellStyle name="Millares 260 3 4" xfId="5043" xr:uid="{85D96E1F-D070-41D3-8477-2B046A6B5670}"/>
    <cellStyle name="Millares 260 3 4 2" xfId="17107" xr:uid="{2A4437B7-43F9-48EF-AEF1-C6232DE88400}"/>
    <cellStyle name="Millares 260 3 5" xfId="8019" xr:uid="{869EAF63-48C0-4AC9-8F30-D3D8F5DB95FC}"/>
    <cellStyle name="Millares 260 3 5 2" xfId="20083" xr:uid="{94BA5D7D-3C1E-4D8F-81A2-4B39C0A9CD72}"/>
    <cellStyle name="Millares 260 3 6" xfId="10994" xr:uid="{9958D4DA-3613-4EE9-AB5C-4A6A54F0614A}"/>
    <cellStyle name="Millares 260 3 6 2" xfId="23058" xr:uid="{994F6836-7B8F-412D-8C11-DD3781587B0D}"/>
    <cellStyle name="Millares 260 3 7" xfId="14131" xr:uid="{CBF17713-F58F-43E9-8461-F4CF2B7AB551}"/>
    <cellStyle name="Millares 260 4" xfId="2650" xr:uid="{283DD99B-3952-41BB-8009-DA84EA8574B2}"/>
    <cellStyle name="Millares 260 4 2" xfId="5626" xr:uid="{925881D3-9C4C-490A-AC0C-1979DCFC95D0}"/>
    <cellStyle name="Millares 260 4 2 2" xfId="17690" xr:uid="{1E9FBB15-EE61-4733-AFAC-C08E13381519}"/>
    <cellStyle name="Millares 260 4 3" xfId="8602" xr:uid="{8F0B3C27-201C-4CCA-A90F-C13A020C814F}"/>
    <cellStyle name="Millares 260 4 3 2" xfId="20666" xr:uid="{4E439A09-D2D7-4DB8-B867-EA8AA3A6A432}"/>
    <cellStyle name="Millares 260 4 4" xfId="11577" xr:uid="{DF15AAB4-57B7-4FA3-A20C-060E4BE6C2DF}"/>
    <cellStyle name="Millares 260 4 4 2" xfId="23641" xr:uid="{E308606D-0B3D-4C16-8279-891AD6D54F2D}"/>
    <cellStyle name="Millares 260 4 5" xfId="14714" xr:uid="{A76735E6-93E5-402F-B880-88E73A7BE20A}"/>
    <cellStyle name="Millares 260 5" xfId="3524" xr:uid="{A7B39493-20F8-4681-9E63-6DECCCEC2BA2}"/>
    <cellStyle name="Millares 260 5 2" xfId="6500" xr:uid="{CCDF8AD0-2704-4FC5-BE69-A2F8A00FBB5A}"/>
    <cellStyle name="Millares 260 5 2 2" xfId="18564" xr:uid="{8DAF1AEB-39B2-4147-99E3-CBBEBC73F36E}"/>
    <cellStyle name="Millares 260 5 3" xfId="9476" xr:uid="{90784503-0D89-40FE-B6DE-842C08ED328C}"/>
    <cellStyle name="Millares 260 5 3 2" xfId="21540" xr:uid="{62741C71-85DE-42E4-8F63-82F7299101DA}"/>
    <cellStyle name="Millares 260 5 4" xfId="12451" xr:uid="{A06BA336-F99A-407B-9ED3-D623F8A28281}"/>
    <cellStyle name="Millares 260 5 4 2" xfId="24515" xr:uid="{DA6BF106-CBDC-4519-A6FF-9AB876FCFFA4}"/>
    <cellStyle name="Millares 260 5 5" xfId="15588" xr:uid="{D67FE3D8-577A-4AAD-ABE0-134ECAC2A07C}"/>
    <cellStyle name="Millares 260 6" xfId="4751" xr:uid="{07A191E6-0C42-4D82-A7C6-C202C33E924A}"/>
    <cellStyle name="Millares 260 6 2" xfId="16815" xr:uid="{C48DE2FE-7796-4AB9-B377-CD5806955973}"/>
    <cellStyle name="Millares 260 7" xfId="7727" xr:uid="{76BEFB15-D5F7-4D7B-8A96-2970A4F20E3C}"/>
    <cellStyle name="Millares 260 7 2" xfId="19791" xr:uid="{D7E0278B-788F-4830-8D41-2BB7A7197712}"/>
    <cellStyle name="Millares 260 8" xfId="10702" xr:uid="{D29C6E92-8F84-41FF-97DF-9BB0A08E3A0C}"/>
    <cellStyle name="Millares 260 8 2" xfId="22766" xr:uid="{483812EC-067C-4C84-A384-DB1E4D692A41}"/>
    <cellStyle name="Millares 260 9" xfId="13839" xr:uid="{C4D138FA-3491-4C05-9A0C-7BD1149D173A}"/>
    <cellStyle name="Millares 261" xfId="1758" xr:uid="{5AFA4E42-1EF3-4A1F-9962-FF581799597C}"/>
    <cellStyle name="Millares 261 2" xfId="2359" xr:uid="{59B3972A-291E-4CA4-9420-92A6F2986119}"/>
    <cellStyle name="Millares 261 2 2" xfId="3234" xr:uid="{51C7964E-2E57-4924-BEFB-7499F9DBA8A0}"/>
    <cellStyle name="Millares 261 2 2 2" xfId="6210" xr:uid="{CAAF0261-454A-4183-9C9C-DA45D12DA3E9}"/>
    <cellStyle name="Millares 261 2 2 2 2" xfId="18274" xr:uid="{8E0A3262-C9CE-42A4-8498-0E6B1118A888}"/>
    <cellStyle name="Millares 261 2 2 3" xfId="9186" xr:uid="{EFE5C8DF-7464-48B7-AA47-5CA0FE583DD1}"/>
    <cellStyle name="Millares 261 2 2 3 2" xfId="21250" xr:uid="{0CB58B4D-1381-4635-AEEB-E344749AEAF9}"/>
    <cellStyle name="Millares 261 2 2 4" xfId="12161" xr:uid="{430870C2-5DC2-4FEE-8383-D24C014C4FA2}"/>
    <cellStyle name="Millares 261 2 2 4 2" xfId="24225" xr:uid="{5FB76890-7EE5-4655-B04E-940FB279C359}"/>
    <cellStyle name="Millares 261 2 2 5" xfId="15298" xr:uid="{97797929-62F1-4925-9CA8-EE9E89F269CF}"/>
    <cellStyle name="Millares 261 2 3" xfId="4108" xr:uid="{695D168D-21DB-4D37-9619-136CB6A08FDE}"/>
    <cellStyle name="Millares 261 2 3 2" xfId="7084" xr:uid="{8C12F696-D529-43AE-9DBE-DD96D9ABDCB5}"/>
    <cellStyle name="Millares 261 2 3 2 2" xfId="19148" xr:uid="{6714C79F-0C68-498A-A414-C8F533855A67}"/>
    <cellStyle name="Millares 261 2 3 3" xfId="10060" xr:uid="{1FF6A828-B988-473A-AB7A-07771DA44164}"/>
    <cellStyle name="Millares 261 2 3 3 2" xfId="22124" xr:uid="{DD4AA506-EBC9-4791-9FE5-822A312B1EB9}"/>
    <cellStyle name="Millares 261 2 3 4" xfId="13035" xr:uid="{C3E9CCFC-99D0-4FB8-92EA-92690C9C605E}"/>
    <cellStyle name="Millares 261 2 3 4 2" xfId="25099" xr:uid="{AD916F9A-E162-4074-A8D0-2179AB6278D1}"/>
    <cellStyle name="Millares 261 2 3 5" xfId="16172" xr:uid="{6039D8B9-4BC1-48B0-8FBA-464CFE7C1528}"/>
    <cellStyle name="Millares 261 2 4" xfId="5335" xr:uid="{8DBAA06C-1A4F-4F8F-9E81-3C605EC0F99A}"/>
    <cellStyle name="Millares 261 2 4 2" xfId="17399" xr:uid="{928CABFB-FF26-4672-81C9-083EFCA0C470}"/>
    <cellStyle name="Millares 261 2 5" xfId="8311" xr:uid="{9BA97802-0EBC-4422-85C8-B973D5AD57F9}"/>
    <cellStyle name="Millares 261 2 5 2" xfId="20375" xr:uid="{8263F032-876E-4F7C-9F1F-CB5B24AEB3F7}"/>
    <cellStyle name="Millares 261 2 6" xfId="11286" xr:uid="{05E10D66-BB58-432E-A297-8A4EAD731D9E}"/>
    <cellStyle name="Millares 261 2 6 2" xfId="23350" xr:uid="{1745A492-3D3F-4CF8-BCEA-7365E1F05E61}"/>
    <cellStyle name="Millares 261 2 7" xfId="14423" xr:uid="{3990734B-6F46-42D3-BA7D-386EED4988BE}"/>
    <cellStyle name="Millares 261 3" xfId="2068" xr:uid="{416EBC7D-6855-4F95-93E8-4181D628570C}"/>
    <cellStyle name="Millares 261 3 2" xfId="2943" xr:uid="{6C8CAD4A-81B0-44DB-B166-5D6DC2ACD5DC}"/>
    <cellStyle name="Millares 261 3 2 2" xfId="5919" xr:uid="{F017CA3E-DF1D-4699-8435-C570AF4B3ECE}"/>
    <cellStyle name="Millares 261 3 2 2 2" xfId="17983" xr:uid="{ECD633A3-A97D-4CA1-82F3-9C92ABC37B9A}"/>
    <cellStyle name="Millares 261 3 2 3" xfId="8895" xr:uid="{CC1965AF-D685-4BEC-97D4-FB7BA212B92C}"/>
    <cellStyle name="Millares 261 3 2 3 2" xfId="20959" xr:uid="{3F21C8D8-EC8E-4930-8BE1-9DF220BAB192}"/>
    <cellStyle name="Millares 261 3 2 4" xfId="11870" xr:uid="{8FB742C8-433A-4CA0-8375-2E49FEFB3D36}"/>
    <cellStyle name="Millares 261 3 2 4 2" xfId="23934" xr:uid="{88900437-95DD-4647-850D-FFE362F5B67C}"/>
    <cellStyle name="Millares 261 3 2 5" xfId="15007" xr:uid="{CD5BE667-D984-4054-9DE0-696E05E4EBDA}"/>
    <cellStyle name="Millares 261 3 3" xfId="3817" xr:uid="{22CAA340-2469-4696-B582-BD77F7E405FD}"/>
    <cellStyle name="Millares 261 3 3 2" xfId="6793" xr:uid="{7251375C-7B71-46CD-A27E-C5251424161F}"/>
    <cellStyle name="Millares 261 3 3 2 2" xfId="18857" xr:uid="{5643D113-D3E4-4679-A251-9981D78E03C2}"/>
    <cellStyle name="Millares 261 3 3 3" xfId="9769" xr:uid="{8883BA2E-07BB-42C7-91D0-18A94BF7442B}"/>
    <cellStyle name="Millares 261 3 3 3 2" xfId="21833" xr:uid="{FA2AF711-0EEF-4355-812D-C212C44989B8}"/>
    <cellStyle name="Millares 261 3 3 4" xfId="12744" xr:uid="{228E5860-1EFC-463D-8315-4B02B4BC15ED}"/>
    <cellStyle name="Millares 261 3 3 4 2" xfId="24808" xr:uid="{BBA86EC9-298B-4E8D-96BF-D81DF29E23B2}"/>
    <cellStyle name="Millares 261 3 3 5" xfId="15881" xr:uid="{6B566A7E-21BE-4F7A-930B-A6FCB67D278E}"/>
    <cellStyle name="Millares 261 3 4" xfId="5044" xr:uid="{E41857AE-8E63-4FDB-B499-21C0731E00D0}"/>
    <cellStyle name="Millares 261 3 4 2" xfId="17108" xr:uid="{78AF9478-FF8F-4CF4-82B3-2AC06120E01F}"/>
    <cellStyle name="Millares 261 3 5" xfId="8020" xr:uid="{07D1AC48-6C4F-47C5-A308-2CDCA42E4527}"/>
    <cellStyle name="Millares 261 3 5 2" xfId="20084" xr:uid="{F20DEC8B-E848-4747-B1A1-4909BF44BF15}"/>
    <cellStyle name="Millares 261 3 6" xfId="10995" xr:uid="{B5DEF915-8CA5-4299-BD57-1BC3207D8D60}"/>
    <cellStyle name="Millares 261 3 6 2" xfId="23059" xr:uid="{DFB58873-A115-4921-A9DB-A026ACC89124}"/>
    <cellStyle name="Millares 261 3 7" xfId="14132" xr:uid="{BFB741F1-42C5-4603-962F-B594CC56EDAA}"/>
    <cellStyle name="Millares 261 4" xfId="2651" xr:uid="{A68D933C-1FFE-47CB-87EE-8705A9A75441}"/>
    <cellStyle name="Millares 261 4 2" xfId="5627" xr:uid="{29A5FD4F-D7A5-4526-B5B7-91C6901BADA5}"/>
    <cellStyle name="Millares 261 4 2 2" xfId="17691" xr:uid="{F5892C4A-EBDF-4A91-8C3E-46AF3B233653}"/>
    <cellStyle name="Millares 261 4 3" xfId="8603" xr:uid="{42E52648-08EA-4FB7-9704-9BC3B3D9A744}"/>
    <cellStyle name="Millares 261 4 3 2" xfId="20667" xr:uid="{9ED92CC5-36F5-4CFA-8127-41B94F9A6358}"/>
    <cellStyle name="Millares 261 4 4" xfId="11578" xr:uid="{67CC355F-4262-426D-8155-4686B4B9042B}"/>
    <cellStyle name="Millares 261 4 4 2" xfId="23642" xr:uid="{59B1523A-F77D-4FAD-8213-46710548031D}"/>
    <cellStyle name="Millares 261 4 5" xfId="14715" xr:uid="{3DCB9040-91E1-4BC6-84F3-11530B61734F}"/>
    <cellStyle name="Millares 261 5" xfId="3525" xr:uid="{8982A1CF-F9A3-4BE0-8382-925E9EDE8480}"/>
    <cellStyle name="Millares 261 5 2" xfId="6501" xr:uid="{FF40588C-08E8-41D5-835E-0ECD4D706C79}"/>
    <cellStyle name="Millares 261 5 2 2" xfId="18565" xr:uid="{B1EA1B5D-EDD6-49DE-967A-9B2C873C631E}"/>
    <cellStyle name="Millares 261 5 3" xfId="9477" xr:uid="{A69D4AB9-3675-4D13-8022-CB850E9379E9}"/>
    <cellStyle name="Millares 261 5 3 2" xfId="21541" xr:uid="{64241A89-BBA4-46C7-9EFF-76E9DBA02DB7}"/>
    <cellStyle name="Millares 261 5 4" xfId="12452" xr:uid="{46A561C3-79CA-4460-A5B8-C773F0802EC1}"/>
    <cellStyle name="Millares 261 5 4 2" xfId="24516" xr:uid="{700DC674-7AEC-43D4-82E7-C65EDDE112F5}"/>
    <cellStyle name="Millares 261 5 5" xfId="15589" xr:uid="{B6237A60-189D-4BDA-84DA-DAE5AB8BB3F6}"/>
    <cellStyle name="Millares 261 6" xfId="4752" xr:uid="{472FED31-99A9-4615-B35C-1058B4CD80F8}"/>
    <cellStyle name="Millares 261 6 2" xfId="16816" xr:uid="{14BBFD51-4FE5-4C7D-AF05-4FFD72C4A850}"/>
    <cellStyle name="Millares 261 7" xfId="7728" xr:uid="{39EEAC88-9D20-457E-9C95-C82A74907A28}"/>
    <cellStyle name="Millares 261 7 2" xfId="19792" xr:uid="{4C77D2F3-E8BC-4FB5-AD79-6CD69C83D8F4}"/>
    <cellStyle name="Millares 261 8" xfId="10703" xr:uid="{858E5736-8876-407E-875C-963C93A1B566}"/>
    <cellStyle name="Millares 261 8 2" xfId="22767" xr:uid="{ABF43D08-2593-44B3-A024-593BE3861DE5}"/>
    <cellStyle name="Millares 261 9" xfId="13840" xr:uid="{A6E7D543-47CC-4CBD-9867-CDCEB4F92A64}"/>
    <cellStyle name="Millares 262" xfId="1759" xr:uid="{212E0CFF-2D5C-4B83-8302-82D53A015E15}"/>
    <cellStyle name="Millares 262 2" xfId="2360" xr:uid="{1C678A82-A40C-4506-9123-02C0B37ABFEF}"/>
    <cellStyle name="Millares 262 2 2" xfId="3235" xr:uid="{D0FFA8F4-F8C4-4304-8421-8FD8188667C5}"/>
    <cellStyle name="Millares 262 2 2 2" xfId="6211" xr:uid="{A1005D5A-747F-4479-BA19-31AFA1C2581B}"/>
    <cellStyle name="Millares 262 2 2 2 2" xfId="18275" xr:uid="{87AC47F2-EEA9-4BB4-9223-0D6E1B3CA6AB}"/>
    <cellStyle name="Millares 262 2 2 3" xfId="9187" xr:uid="{8C518412-A48C-4608-BF14-C108A42E307C}"/>
    <cellStyle name="Millares 262 2 2 3 2" xfId="21251" xr:uid="{93EB05CA-9224-48A4-9ADE-E4C60BCA02A5}"/>
    <cellStyle name="Millares 262 2 2 4" xfId="12162" xr:uid="{85EC10D9-7CC2-4FD2-86A8-AB61D20FA7B2}"/>
    <cellStyle name="Millares 262 2 2 4 2" xfId="24226" xr:uid="{CEA23FEA-648F-4044-925F-3341954F122C}"/>
    <cellStyle name="Millares 262 2 2 5" xfId="15299" xr:uid="{69329D09-3636-43EB-B0C8-7D754339806E}"/>
    <cellStyle name="Millares 262 2 3" xfId="4109" xr:uid="{FE5EF198-199B-4E04-9498-725DD1642E1E}"/>
    <cellStyle name="Millares 262 2 3 2" xfId="7085" xr:uid="{1F5A48B2-5601-4590-B8D5-A9AE7E4B13F8}"/>
    <cellStyle name="Millares 262 2 3 2 2" xfId="19149" xr:uid="{84F4B3B6-7B5E-4AC4-A287-CE28D8F1F525}"/>
    <cellStyle name="Millares 262 2 3 3" xfId="10061" xr:uid="{12D8EEB9-8964-438D-BB4A-DAD1CD68A825}"/>
    <cellStyle name="Millares 262 2 3 3 2" xfId="22125" xr:uid="{8E5351F7-4637-4800-B2CA-F92E368DDC84}"/>
    <cellStyle name="Millares 262 2 3 4" xfId="13036" xr:uid="{4DD66DF8-3629-4824-80BF-4C3D8CD865F6}"/>
    <cellStyle name="Millares 262 2 3 4 2" xfId="25100" xr:uid="{9E7ABBF4-F2A7-4107-B3DA-4E33F7BD4751}"/>
    <cellStyle name="Millares 262 2 3 5" xfId="16173" xr:uid="{E74CBFCD-61CD-4CA2-A99B-A29B5DD45A66}"/>
    <cellStyle name="Millares 262 2 4" xfId="5336" xr:uid="{A8AF5403-F38D-435C-A11C-A8E339457F24}"/>
    <cellStyle name="Millares 262 2 4 2" xfId="17400" xr:uid="{66EDF1E7-7829-4696-9013-4BC607142526}"/>
    <cellStyle name="Millares 262 2 5" xfId="8312" xr:uid="{4F2E7D66-A2EC-4D43-8F48-6F0D25C0F3AF}"/>
    <cellStyle name="Millares 262 2 5 2" xfId="20376" xr:uid="{A6D9929B-4216-4775-885E-C3BD96B2432C}"/>
    <cellStyle name="Millares 262 2 6" xfId="11287" xr:uid="{007C2988-04CB-49B0-9D2F-5AF8EAA37CB3}"/>
    <cellStyle name="Millares 262 2 6 2" xfId="23351" xr:uid="{597478FF-12AA-4FA8-BB43-A40532B2A12F}"/>
    <cellStyle name="Millares 262 2 7" xfId="14424" xr:uid="{CC4589E6-39C0-45F3-B46A-9C53E33252F2}"/>
    <cellStyle name="Millares 262 3" xfId="2069" xr:uid="{81D732F5-CF26-4B6C-A9AA-F97AF761020A}"/>
    <cellStyle name="Millares 262 3 2" xfId="2944" xr:uid="{4AAB4FFD-C49F-4929-9CD0-40D86A65EE81}"/>
    <cellStyle name="Millares 262 3 2 2" xfId="5920" xr:uid="{47CF29BE-FBC3-4875-BFA4-449113EDD768}"/>
    <cellStyle name="Millares 262 3 2 2 2" xfId="17984" xr:uid="{3F73CF23-9A72-41D9-A927-17A9F4EAE574}"/>
    <cellStyle name="Millares 262 3 2 3" xfId="8896" xr:uid="{F5568E50-F02C-40EF-8E3A-831111508FE1}"/>
    <cellStyle name="Millares 262 3 2 3 2" xfId="20960" xr:uid="{BA6153C8-586B-446A-B12A-880C590D06E3}"/>
    <cellStyle name="Millares 262 3 2 4" xfId="11871" xr:uid="{C33E39C7-5081-459E-9A71-18383DA656FF}"/>
    <cellStyle name="Millares 262 3 2 4 2" xfId="23935" xr:uid="{3666E97B-3AF0-4138-B1AD-C253FF64DFC3}"/>
    <cellStyle name="Millares 262 3 2 5" xfId="15008" xr:uid="{005EE8F5-C8A9-404D-BCA9-F362419FFDC1}"/>
    <cellStyle name="Millares 262 3 3" xfId="3818" xr:uid="{F54A5D1F-01CE-457E-96F6-D4FBC007E325}"/>
    <cellStyle name="Millares 262 3 3 2" xfId="6794" xr:uid="{284EA890-A679-4C71-A195-1F56BAC28F6B}"/>
    <cellStyle name="Millares 262 3 3 2 2" xfId="18858" xr:uid="{9788F252-BDE2-4DEF-A234-CD2DB0AAECC2}"/>
    <cellStyle name="Millares 262 3 3 3" xfId="9770" xr:uid="{3B9E399C-68B3-48DD-AF34-00B3C951E1B6}"/>
    <cellStyle name="Millares 262 3 3 3 2" xfId="21834" xr:uid="{B65FF91A-4099-4B39-BF56-37D89BFC55A0}"/>
    <cellStyle name="Millares 262 3 3 4" xfId="12745" xr:uid="{DC92EE71-AC39-46F1-814B-5D13375B4CB0}"/>
    <cellStyle name="Millares 262 3 3 4 2" xfId="24809" xr:uid="{283C080D-E456-4C4C-A825-BAB61FB2EE05}"/>
    <cellStyle name="Millares 262 3 3 5" xfId="15882" xr:uid="{048304CF-1510-46B3-BFBB-0E583FB04A1C}"/>
    <cellStyle name="Millares 262 3 4" xfId="5045" xr:uid="{D49F4A57-A6B0-4F19-8498-FF146C82F3E0}"/>
    <cellStyle name="Millares 262 3 4 2" xfId="17109" xr:uid="{512C8DD1-08F9-49B8-AC75-5ED9BB322495}"/>
    <cellStyle name="Millares 262 3 5" xfId="8021" xr:uid="{DABD51DE-9067-42A6-A58B-1BE2D1243722}"/>
    <cellStyle name="Millares 262 3 5 2" xfId="20085" xr:uid="{F5E5F34C-34AE-4F00-A691-41E74BD2202E}"/>
    <cellStyle name="Millares 262 3 6" xfId="10996" xr:uid="{82FB2E43-4FBD-4F00-898F-384A8591A587}"/>
    <cellStyle name="Millares 262 3 6 2" xfId="23060" xr:uid="{B9E382C6-D155-418A-838D-F9D51359897F}"/>
    <cellStyle name="Millares 262 3 7" xfId="14133" xr:uid="{B468690F-DE46-4411-9ED5-E7BC7D6A1098}"/>
    <cellStyle name="Millares 262 4" xfId="2652" xr:uid="{208A3928-A3DD-48BA-AE55-5FB56255BBC4}"/>
    <cellStyle name="Millares 262 4 2" xfId="5628" xr:uid="{4343436F-0B21-4238-8805-17F3AB76D85B}"/>
    <cellStyle name="Millares 262 4 2 2" xfId="17692" xr:uid="{AC3E2AC7-8EE7-4E60-AEB9-E4CFC5929982}"/>
    <cellStyle name="Millares 262 4 3" xfId="8604" xr:uid="{4AA4B2E0-6FEF-47D3-80F5-D7034B2E2244}"/>
    <cellStyle name="Millares 262 4 3 2" xfId="20668" xr:uid="{F915B522-4FD5-4098-B671-F148E31E41DA}"/>
    <cellStyle name="Millares 262 4 4" xfId="11579" xr:uid="{BECE8884-42E8-4313-AED3-0B42A8917A31}"/>
    <cellStyle name="Millares 262 4 4 2" xfId="23643" xr:uid="{197B60E9-9251-45B5-A46B-D0488B944B2E}"/>
    <cellStyle name="Millares 262 4 5" xfId="14716" xr:uid="{DC533C9C-C480-4780-BEE6-B385CC67E914}"/>
    <cellStyle name="Millares 262 5" xfId="3526" xr:uid="{517B1ADE-9F09-4E5E-81BE-2511118497FD}"/>
    <cellStyle name="Millares 262 5 2" xfId="6502" xr:uid="{59BF3CD8-2EEE-4432-B680-CE6F8DB8E827}"/>
    <cellStyle name="Millares 262 5 2 2" xfId="18566" xr:uid="{C4E9CC4E-7C72-455E-96BB-135D29A57CD1}"/>
    <cellStyle name="Millares 262 5 3" xfId="9478" xr:uid="{F834D3E9-4828-4A10-A5AB-B817B0A211BD}"/>
    <cellStyle name="Millares 262 5 3 2" xfId="21542" xr:uid="{214A98BE-BB43-4CCA-A4C6-64AFFE559114}"/>
    <cellStyle name="Millares 262 5 4" xfId="12453" xr:uid="{2BFF1361-C78C-4B23-AA7B-4853ECB25483}"/>
    <cellStyle name="Millares 262 5 4 2" xfId="24517" xr:uid="{DFD28E22-4886-4AED-9611-8C77341BE357}"/>
    <cellStyle name="Millares 262 5 5" xfId="15590" xr:uid="{4F2B9813-D690-419E-A07C-51A2A171CF5B}"/>
    <cellStyle name="Millares 262 6" xfId="4753" xr:uid="{A7BBA9F0-CF6C-465F-96A6-E71ED43EE375}"/>
    <cellStyle name="Millares 262 6 2" xfId="16817" xr:uid="{9621955A-FF20-49CC-A679-9B7F45943F8D}"/>
    <cellStyle name="Millares 262 7" xfId="7729" xr:uid="{5337AC3E-1863-4DF9-8AD0-F980DEBDD722}"/>
    <cellStyle name="Millares 262 7 2" xfId="19793" xr:uid="{3F124C44-13A6-4CA4-AAA6-89DF037C66B5}"/>
    <cellStyle name="Millares 262 8" xfId="10704" xr:uid="{D69A79BA-1DB7-4B50-8B48-DDE17EBED931}"/>
    <cellStyle name="Millares 262 8 2" xfId="22768" xr:uid="{8F1288ED-5472-4492-95A3-9737B45DC18A}"/>
    <cellStyle name="Millares 262 9" xfId="13841" xr:uid="{86BB71E1-6A09-4E18-989B-BA6C37C301AD}"/>
    <cellStyle name="Millares 263" xfId="1760" xr:uid="{368AE85A-D72E-4BC8-91AE-C1479DE7FE27}"/>
    <cellStyle name="Millares 263 2" xfId="2361" xr:uid="{87A41993-231A-4B70-A3B9-86177BD73B7A}"/>
    <cellStyle name="Millares 263 2 2" xfId="3236" xr:uid="{2285909A-1CBF-4991-9074-A51881671C92}"/>
    <cellStyle name="Millares 263 2 2 2" xfId="6212" xr:uid="{29E7B3A6-EB2F-4F2D-A085-B121EA41EE57}"/>
    <cellStyle name="Millares 263 2 2 2 2" xfId="18276" xr:uid="{D3F8EDBC-AF18-429C-8CB1-F152B93152A1}"/>
    <cellStyle name="Millares 263 2 2 3" xfId="9188" xr:uid="{27AD7ADE-DF1A-4278-9B70-062CA44E864C}"/>
    <cellStyle name="Millares 263 2 2 3 2" xfId="21252" xr:uid="{4DD00AF3-0A63-4FC5-8E90-45A99CD89F9E}"/>
    <cellStyle name="Millares 263 2 2 4" xfId="12163" xr:uid="{614E1EE3-CB9F-49CB-A55C-85A46F49E50B}"/>
    <cellStyle name="Millares 263 2 2 4 2" xfId="24227" xr:uid="{3945E79A-6541-4C22-B1C2-1FC088CF8BB9}"/>
    <cellStyle name="Millares 263 2 2 5" xfId="15300" xr:uid="{1675EDD6-62DA-4727-B049-8AC9E3169BCC}"/>
    <cellStyle name="Millares 263 2 3" xfId="4110" xr:uid="{11AFCC8C-C2C7-4BAB-9774-C0EB5B6ACAA5}"/>
    <cellStyle name="Millares 263 2 3 2" xfId="7086" xr:uid="{D69E86EF-54A3-4936-B9F2-48DD59B8B543}"/>
    <cellStyle name="Millares 263 2 3 2 2" xfId="19150" xr:uid="{63438FB7-9870-4821-8CC3-D2C5DFC08FC2}"/>
    <cellStyle name="Millares 263 2 3 3" xfId="10062" xr:uid="{842E4564-F1BD-498C-9FAD-47B26615C3DE}"/>
    <cellStyle name="Millares 263 2 3 3 2" xfId="22126" xr:uid="{ED3ECCCD-26D2-4DC1-8CD0-1265A7C48222}"/>
    <cellStyle name="Millares 263 2 3 4" xfId="13037" xr:uid="{9B5017C3-712B-4EEB-A8CB-4EF38088DD61}"/>
    <cellStyle name="Millares 263 2 3 4 2" xfId="25101" xr:uid="{22DA39EF-1B8A-4FBD-8454-5E6E3493FEA6}"/>
    <cellStyle name="Millares 263 2 3 5" xfId="16174" xr:uid="{D244F701-CB9A-4DEB-94A1-F993C6D693DF}"/>
    <cellStyle name="Millares 263 2 4" xfId="5337" xr:uid="{547A7253-7C8F-4AB2-88C8-459D73779024}"/>
    <cellStyle name="Millares 263 2 4 2" xfId="17401" xr:uid="{11360E61-8B87-487D-B7B0-03FF6520FD46}"/>
    <cellStyle name="Millares 263 2 5" xfId="8313" xr:uid="{EB104731-EA48-4E82-9EB7-F40BF15178A2}"/>
    <cellStyle name="Millares 263 2 5 2" xfId="20377" xr:uid="{71FC5004-86C7-445F-B155-CBBAB8327F66}"/>
    <cellStyle name="Millares 263 2 6" xfId="11288" xr:uid="{AA7FEB91-EE0E-4346-B0B2-F5AA6B1F5C91}"/>
    <cellStyle name="Millares 263 2 6 2" xfId="23352" xr:uid="{FA5A2608-AAA7-472B-8A4F-59E8EA3237BF}"/>
    <cellStyle name="Millares 263 2 7" xfId="14425" xr:uid="{DEAB2889-03F5-4A3B-8FDF-16FF01FF6E06}"/>
    <cellStyle name="Millares 263 3" xfId="2070" xr:uid="{2240E617-1F23-42B3-8067-6471B0DDA3AF}"/>
    <cellStyle name="Millares 263 3 2" xfId="2945" xr:uid="{3E9F83C2-2A2F-4174-B3F7-BAFFEEF698F2}"/>
    <cellStyle name="Millares 263 3 2 2" xfId="5921" xr:uid="{5E9597D4-5855-475C-91F4-08BE11FCD189}"/>
    <cellStyle name="Millares 263 3 2 2 2" xfId="17985" xr:uid="{58AE48DD-CA99-4DCD-9512-7F7903AD8F66}"/>
    <cellStyle name="Millares 263 3 2 3" xfId="8897" xr:uid="{7DA13AFD-B559-486E-A4B9-403A63A0E480}"/>
    <cellStyle name="Millares 263 3 2 3 2" xfId="20961" xr:uid="{16FDD21A-800F-4900-A9E3-91823212BC9F}"/>
    <cellStyle name="Millares 263 3 2 4" xfId="11872" xr:uid="{1EBF1666-93C9-4AA9-A521-63A829339457}"/>
    <cellStyle name="Millares 263 3 2 4 2" xfId="23936" xr:uid="{C7110FB1-31F8-47D6-8774-FC5365F2CF3D}"/>
    <cellStyle name="Millares 263 3 2 5" xfId="15009" xr:uid="{04EBD102-E344-45D0-940D-E759C5C5B310}"/>
    <cellStyle name="Millares 263 3 3" xfId="3819" xr:uid="{286DDCF0-337A-4358-9FE4-AAA34B57852E}"/>
    <cellStyle name="Millares 263 3 3 2" xfId="6795" xr:uid="{3CDE8DEE-1B5A-4472-9454-5ABA84EEB0D2}"/>
    <cellStyle name="Millares 263 3 3 2 2" xfId="18859" xr:uid="{72DEE95C-25CD-4AAE-A7D4-4160CF43032E}"/>
    <cellStyle name="Millares 263 3 3 3" xfId="9771" xr:uid="{C73309D1-8DBE-4982-8D32-8D1B814A805C}"/>
    <cellStyle name="Millares 263 3 3 3 2" xfId="21835" xr:uid="{D4874B7A-A7B2-479A-BE60-887F10F06413}"/>
    <cellStyle name="Millares 263 3 3 4" xfId="12746" xr:uid="{805933EF-CAB6-4DE3-A362-8314917D33EC}"/>
    <cellStyle name="Millares 263 3 3 4 2" xfId="24810" xr:uid="{F73DA630-0D27-4807-8CE1-A6B7CF4D9270}"/>
    <cellStyle name="Millares 263 3 3 5" xfId="15883" xr:uid="{32359A8F-566E-44FB-B016-1A5E4F76A9F6}"/>
    <cellStyle name="Millares 263 3 4" xfId="5046" xr:uid="{12313D7F-8120-42DF-B127-C31DECB2D9FC}"/>
    <cellStyle name="Millares 263 3 4 2" xfId="17110" xr:uid="{FEA06A84-B4DC-4975-A649-91025F6172B6}"/>
    <cellStyle name="Millares 263 3 5" xfId="8022" xr:uid="{1F238476-8ED0-45EE-AD5E-FF229CBB08E1}"/>
    <cellStyle name="Millares 263 3 5 2" xfId="20086" xr:uid="{DAE91B87-6BC0-4972-94B2-939270ADEF23}"/>
    <cellStyle name="Millares 263 3 6" xfId="10997" xr:uid="{5ABE7E23-EF2C-418F-8E8B-4755C052EC94}"/>
    <cellStyle name="Millares 263 3 6 2" xfId="23061" xr:uid="{45E49CAD-C4D1-4405-A105-C78D7FD6F6DA}"/>
    <cellStyle name="Millares 263 3 7" xfId="14134" xr:uid="{B22DDB2C-570A-428E-BB2B-E18A59DDBDA6}"/>
    <cellStyle name="Millares 263 4" xfId="2653" xr:uid="{C4191289-BD89-4A95-95CD-03CC1D050C49}"/>
    <cellStyle name="Millares 263 4 2" xfId="5629" xr:uid="{069D123F-D056-4AC9-9E07-5C8636475C29}"/>
    <cellStyle name="Millares 263 4 2 2" xfId="17693" xr:uid="{09C6D57C-F5D4-45CC-B6AB-9BB99A123EC5}"/>
    <cellStyle name="Millares 263 4 3" xfId="8605" xr:uid="{418F525D-3808-472C-82B6-EF7EBD7F8FF4}"/>
    <cellStyle name="Millares 263 4 3 2" xfId="20669" xr:uid="{426B9DAD-226B-4B4B-8F87-4BA6120A6368}"/>
    <cellStyle name="Millares 263 4 4" xfId="11580" xr:uid="{C08D65F0-357F-4ABA-82F4-8C1B2DE018AF}"/>
    <cellStyle name="Millares 263 4 4 2" xfId="23644" xr:uid="{91CBA403-D9A3-41A4-918D-E8ED781D577B}"/>
    <cellStyle name="Millares 263 4 5" xfId="14717" xr:uid="{898DDB9F-5F42-49A0-B9EE-91787BC66AE9}"/>
    <cellStyle name="Millares 263 5" xfId="3527" xr:uid="{16049B53-CC91-4B93-9FBA-69EC032320DB}"/>
    <cellStyle name="Millares 263 5 2" xfId="6503" xr:uid="{690098FB-1868-4D8B-A137-C0C5B6EAAAE0}"/>
    <cellStyle name="Millares 263 5 2 2" xfId="18567" xr:uid="{CB728F6B-AA65-4E78-B43B-EE4ABF59D003}"/>
    <cellStyle name="Millares 263 5 3" xfId="9479" xr:uid="{1EEA80F1-F186-481E-8C0C-FD01EB630C26}"/>
    <cellStyle name="Millares 263 5 3 2" xfId="21543" xr:uid="{8182C3D5-286E-4BD1-9826-675E37F6A0B4}"/>
    <cellStyle name="Millares 263 5 4" xfId="12454" xr:uid="{5E9547C7-7987-42DE-84E0-EE02E0BFD224}"/>
    <cellStyle name="Millares 263 5 4 2" xfId="24518" xr:uid="{AAAC8F8A-AFD6-4089-BDED-C6E0EA20D704}"/>
    <cellStyle name="Millares 263 5 5" xfId="15591" xr:uid="{5B523914-8786-4585-9CB7-AF60E2A72B20}"/>
    <cellStyle name="Millares 263 6" xfId="4754" xr:uid="{D08BEE09-17F6-470E-B129-7366110868C8}"/>
    <cellStyle name="Millares 263 6 2" xfId="16818" xr:uid="{77BDB145-919A-48FD-8636-E987B915EBF1}"/>
    <cellStyle name="Millares 263 7" xfId="7730" xr:uid="{EA6597F9-6C97-4489-A513-1602BF2D70C6}"/>
    <cellStyle name="Millares 263 7 2" xfId="19794" xr:uid="{156838C5-0A43-4CBC-89D9-75AFC331509D}"/>
    <cellStyle name="Millares 263 8" xfId="10705" xr:uid="{AC774758-45CD-45F4-81B8-BE1498A89B90}"/>
    <cellStyle name="Millares 263 8 2" xfId="22769" xr:uid="{C4921B20-FD9B-4C59-9A5C-48AD36802287}"/>
    <cellStyle name="Millares 263 9" xfId="13842" xr:uid="{4C7BE78D-6ED2-4061-A0F7-3D5FCB1C00D4}"/>
    <cellStyle name="Millares 264" xfId="1761" xr:uid="{9A6EA65E-FEDC-4721-913E-6D9F8810D858}"/>
    <cellStyle name="Millares 264 2" xfId="2362" xr:uid="{E8606E31-5D75-46CF-95FF-3C0868B6125E}"/>
    <cellStyle name="Millares 264 2 2" xfId="3237" xr:uid="{BDFA11CC-050C-4B25-9A87-E7C789FB295B}"/>
    <cellStyle name="Millares 264 2 2 2" xfId="6213" xr:uid="{16BFCBC0-41D5-408C-A3C7-50248845FB69}"/>
    <cellStyle name="Millares 264 2 2 2 2" xfId="18277" xr:uid="{BCC70640-A527-4BF1-AC52-096C1B861007}"/>
    <cellStyle name="Millares 264 2 2 3" xfId="9189" xr:uid="{68A11808-8A0A-4293-9785-528A99373172}"/>
    <cellStyle name="Millares 264 2 2 3 2" xfId="21253" xr:uid="{5E35FC12-E0DE-4AEF-9676-5E03906956C6}"/>
    <cellStyle name="Millares 264 2 2 4" xfId="12164" xr:uid="{EE78E98A-51C5-4882-9756-5D046A760625}"/>
    <cellStyle name="Millares 264 2 2 4 2" xfId="24228" xr:uid="{EE5B8432-77D9-4C5F-BAC0-E1E0B6CD7E6C}"/>
    <cellStyle name="Millares 264 2 2 5" xfId="15301" xr:uid="{143CF033-A776-49FC-A8D7-977ABA58E3E5}"/>
    <cellStyle name="Millares 264 2 3" xfId="4111" xr:uid="{08D35676-9D3F-4F17-AC72-0672A26FA057}"/>
    <cellStyle name="Millares 264 2 3 2" xfId="7087" xr:uid="{41946BA8-8B32-474B-937F-5829091DA3BB}"/>
    <cellStyle name="Millares 264 2 3 2 2" xfId="19151" xr:uid="{50B9D955-2679-45A9-95F0-89E1AE41FFB5}"/>
    <cellStyle name="Millares 264 2 3 3" xfId="10063" xr:uid="{F3010CC4-30B8-4EBA-B15D-3B06F0907CF7}"/>
    <cellStyle name="Millares 264 2 3 3 2" xfId="22127" xr:uid="{09BEBF30-78FD-43C8-B6A6-C68CCDF91213}"/>
    <cellStyle name="Millares 264 2 3 4" xfId="13038" xr:uid="{EF83F77F-D664-42A1-9DEE-7B69D432C083}"/>
    <cellStyle name="Millares 264 2 3 4 2" xfId="25102" xr:uid="{E159EC5D-AB0B-41CA-B29A-AD97AC700997}"/>
    <cellStyle name="Millares 264 2 3 5" xfId="16175" xr:uid="{86CD276F-212F-4E6B-ABA6-8CA30C0B498F}"/>
    <cellStyle name="Millares 264 2 4" xfId="5338" xr:uid="{2C9480C2-30E6-4F98-BB2D-2622D7B2A713}"/>
    <cellStyle name="Millares 264 2 4 2" xfId="17402" xr:uid="{EAFDE06D-58A3-4BBF-B9A7-787DD8CB14E2}"/>
    <cellStyle name="Millares 264 2 5" xfId="8314" xr:uid="{50586488-A53B-4E23-93AE-7C6EE5747868}"/>
    <cellStyle name="Millares 264 2 5 2" xfId="20378" xr:uid="{219DA8A2-53A2-4202-8121-D007FA6239AA}"/>
    <cellStyle name="Millares 264 2 6" xfId="11289" xr:uid="{D1AB3706-3E18-4B02-A67F-0117A780A40B}"/>
    <cellStyle name="Millares 264 2 6 2" xfId="23353" xr:uid="{B0CB3FB9-EFF8-47AF-8831-E2C9A4C9401C}"/>
    <cellStyle name="Millares 264 2 7" xfId="14426" xr:uid="{98971A13-01A2-43A0-8203-A4699B36313A}"/>
    <cellStyle name="Millares 264 3" xfId="2071" xr:uid="{A725D50F-9A78-4E3E-907E-9ECC27959DC6}"/>
    <cellStyle name="Millares 264 3 2" xfId="2946" xr:uid="{8D702B34-0DB3-44A6-AB15-BF4A5FF19220}"/>
    <cellStyle name="Millares 264 3 2 2" xfId="5922" xr:uid="{D2098698-86C1-452E-B202-88B3BFB93170}"/>
    <cellStyle name="Millares 264 3 2 2 2" xfId="17986" xr:uid="{99BF2CF9-74D7-4A25-BFBF-BBCB6F581A74}"/>
    <cellStyle name="Millares 264 3 2 3" xfId="8898" xr:uid="{7438E1AD-FF8A-4E2D-861A-62910C5658D3}"/>
    <cellStyle name="Millares 264 3 2 3 2" xfId="20962" xr:uid="{7F795656-DB6B-4480-A212-CA11E77779BA}"/>
    <cellStyle name="Millares 264 3 2 4" xfId="11873" xr:uid="{03075E8F-DAAF-4A62-8741-2F786830F1BB}"/>
    <cellStyle name="Millares 264 3 2 4 2" xfId="23937" xr:uid="{88BC50F1-A8E7-4FE4-92B0-F3E3EC16E37D}"/>
    <cellStyle name="Millares 264 3 2 5" xfId="15010" xr:uid="{8A160CBB-7A99-4F79-8C4C-282B0DC14292}"/>
    <cellStyle name="Millares 264 3 3" xfId="3820" xr:uid="{25A9C7C1-4821-46F6-8580-F18C4871B2F0}"/>
    <cellStyle name="Millares 264 3 3 2" xfId="6796" xr:uid="{DFC0F809-828D-47FF-8C0F-0853FAA2F326}"/>
    <cellStyle name="Millares 264 3 3 2 2" xfId="18860" xr:uid="{3E0F6F65-D073-49E9-9CE2-EAE7622D42A1}"/>
    <cellStyle name="Millares 264 3 3 3" xfId="9772" xr:uid="{02B40DA6-CE2E-4A5D-A6FD-035E7DFEB6C2}"/>
    <cellStyle name="Millares 264 3 3 3 2" xfId="21836" xr:uid="{9770FC84-7164-4A32-8F3E-C9B01B3DE3AC}"/>
    <cellStyle name="Millares 264 3 3 4" xfId="12747" xr:uid="{00AC2692-EE8B-4204-B360-A7A78028D8E2}"/>
    <cellStyle name="Millares 264 3 3 4 2" xfId="24811" xr:uid="{D59C58C5-DA49-4286-BEB0-F13990DB3415}"/>
    <cellStyle name="Millares 264 3 3 5" xfId="15884" xr:uid="{CC0262AA-6A2A-4A0D-A69A-4EFC88BBA384}"/>
    <cellStyle name="Millares 264 3 4" xfId="5047" xr:uid="{98521CC9-8E52-42EC-BC90-CEECF68AA274}"/>
    <cellStyle name="Millares 264 3 4 2" xfId="17111" xr:uid="{9A14C33E-C7A2-4087-8D4E-C8534D197466}"/>
    <cellStyle name="Millares 264 3 5" xfId="8023" xr:uid="{007AD5D3-1333-436E-8A05-2EFDD875A570}"/>
    <cellStyle name="Millares 264 3 5 2" xfId="20087" xr:uid="{BFED3D3F-4F93-4028-B0B7-6F428B9FBA33}"/>
    <cellStyle name="Millares 264 3 6" xfId="10998" xr:uid="{28F3875C-B426-406B-B9E8-92466379DC90}"/>
    <cellStyle name="Millares 264 3 6 2" xfId="23062" xr:uid="{0E796DBD-C2D8-411D-B6A5-C3501B324D96}"/>
    <cellStyle name="Millares 264 3 7" xfId="14135" xr:uid="{3EAF1B96-2D09-4DD5-8288-0C72FD23B3CD}"/>
    <cellStyle name="Millares 264 4" xfId="2654" xr:uid="{DB815F2D-60BE-408B-9A26-1084FAE692E4}"/>
    <cellStyle name="Millares 264 4 2" xfId="5630" xr:uid="{71D92418-80ED-4F13-9011-2D1A5B6855B5}"/>
    <cellStyle name="Millares 264 4 2 2" xfId="17694" xr:uid="{1FA1A9F7-5704-411E-9C44-9D64D0179B41}"/>
    <cellStyle name="Millares 264 4 3" xfId="8606" xr:uid="{CF596C59-00E5-4997-80A2-C3B0174A6536}"/>
    <cellStyle name="Millares 264 4 3 2" xfId="20670" xr:uid="{E129CD04-5B39-482C-9BAD-5405691AA30B}"/>
    <cellStyle name="Millares 264 4 4" xfId="11581" xr:uid="{437A069D-5161-430E-93E5-F78F3DB8FA76}"/>
    <cellStyle name="Millares 264 4 4 2" xfId="23645" xr:uid="{39AE89D5-B147-4900-A138-AFB02B6461BC}"/>
    <cellStyle name="Millares 264 4 5" xfId="14718" xr:uid="{768CC3DC-CEF1-4347-B857-528BBA41FDCC}"/>
    <cellStyle name="Millares 264 5" xfId="3528" xr:uid="{59BFE4A3-86E0-48E6-B37A-213583E9BF43}"/>
    <cellStyle name="Millares 264 5 2" xfId="6504" xr:uid="{EEF48828-1FA6-47F4-B9B4-DBCD40082B55}"/>
    <cellStyle name="Millares 264 5 2 2" xfId="18568" xr:uid="{9FD0F807-47B5-4932-B726-07ED2EB3EE79}"/>
    <cellStyle name="Millares 264 5 3" xfId="9480" xr:uid="{A44227A2-AF5E-4C6F-9E39-BD94FF84A0D6}"/>
    <cellStyle name="Millares 264 5 3 2" xfId="21544" xr:uid="{C96DD729-8846-4DC1-99D7-9C7313ABC41F}"/>
    <cellStyle name="Millares 264 5 4" xfId="12455" xr:uid="{E0B6B652-9B23-4C92-A50E-2F190CBD9FD8}"/>
    <cellStyle name="Millares 264 5 4 2" xfId="24519" xr:uid="{A5ECC035-6AA4-41D5-A8F7-D132B1CF5A8D}"/>
    <cellStyle name="Millares 264 5 5" xfId="15592" xr:uid="{99F1F3EA-4A20-42A8-BCEE-E7533F1BA3B4}"/>
    <cellStyle name="Millares 264 6" xfId="4755" xr:uid="{4E1A1ADA-7E2F-4697-AACC-E17DE85501D4}"/>
    <cellStyle name="Millares 264 6 2" xfId="16819" xr:uid="{03234955-5B2A-4B98-9CD0-D2805610D909}"/>
    <cellStyle name="Millares 264 7" xfId="7731" xr:uid="{284DCE02-A954-476F-A195-68C958994385}"/>
    <cellStyle name="Millares 264 7 2" xfId="19795" xr:uid="{CAAC0BBC-0C31-41C3-97F4-0FC132D7CA44}"/>
    <cellStyle name="Millares 264 8" xfId="10706" xr:uid="{86776A97-B76C-4B4F-AD3C-F90C0F31EAC7}"/>
    <cellStyle name="Millares 264 8 2" xfId="22770" xr:uid="{722CA3EF-D06F-4FF1-AE4B-73AFC79DCEC4}"/>
    <cellStyle name="Millares 264 9" xfId="13843" xr:uid="{56AA7C33-B4E8-4972-9E09-0CF16F7A918D}"/>
    <cellStyle name="Millares 265" xfId="1762" xr:uid="{35A44AFA-4C1D-4F83-B6B5-6E5A86356E0A}"/>
    <cellStyle name="Millares 265 2" xfId="2363" xr:uid="{DDF8A4FA-680C-4611-9DBD-E17D72B70896}"/>
    <cellStyle name="Millares 265 2 2" xfId="3238" xr:uid="{9F7B107C-764C-4645-A452-52C730D42D7A}"/>
    <cellStyle name="Millares 265 2 2 2" xfId="6214" xr:uid="{6939600B-2428-47D6-BEB3-1574EDE46C8F}"/>
    <cellStyle name="Millares 265 2 2 2 2" xfId="18278" xr:uid="{F63D26F5-672A-4EB9-9103-15953C78AF2D}"/>
    <cellStyle name="Millares 265 2 2 3" xfId="9190" xr:uid="{EFF2819F-DBD7-4F07-9737-76DBF1DCC0B1}"/>
    <cellStyle name="Millares 265 2 2 3 2" xfId="21254" xr:uid="{B5DAB5AC-D5C6-4E74-8823-14F11DB1D491}"/>
    <cellStyle name="Millares 265 2 2 4" xfId="12165" xr:uid="{41C9FD61-D147-404D-B437-BB1C2BC03E21}"/>
    <cellStyle name="Millares 265 2 2 4 2" xfId="24229" xr:uid="{06548F0D-560E-4CC2-857F-751FC023D6EB}"/>
    <cellStyle name="Millares 265 2 2 5" xfId="15302" xr:uid="{97EE03FB-D0F8-4C58-9C73-3A2926A1D1C9}"/>
    <cellStyle name="Millares 265 2 3" xfId="4112" xr:uid="{B00D3D64-980F-42E1-A38C-FD8914B57C09}"/>
    <cellStyle name="Millares 265 2 3 2" xfId="7088" xr:uid="{2A9C9403-7BB1-449B-8234-2E9D71F001F1}"/>
    <cellStyle name="Millares 265 2 3 2 2" xfId="19152" xr:uid="{9D4B7E51-B0D5-410C-9544-BF9089256815}"/>
    <cellStyle name="Millares 265 2 3 3" xfId="10064" xr:uid="{87284654-A8A1-4298-9BC8-201E768828A1}"/>
    <cellStyle name="Millares 265 2 3 3 2" xfId="22128" xr:uid="{71F1ABAE-9DD8-4010-9BB7-20062F3D23DC}"/>
    <cellStyle name="Millares 265 2 3 4" xfId="13039" xr:uid="{3F8775C6-F569-44F8-9485-A33F0CEF67DC}"/>
    <cellStyle name="Millares 265 2 3 4 2" xfId="25103" xr:uid="{98B9C441-A772-4825-8E76-D3FD7C26487D}"/>
    <cellStyle name="Millares 265 2 3 5" xfId="16176" xr:uid="{E95EFC43-1F61-4CFF-B03E-5BFD5315B8CA}"/>
    <cellStyle name="Millares 265 2 4" xfId="5339" xr:uid="{799C9C0A-532A-4D87-BF5E-8C749AB021E4}"/>
    <cellStyle name="Millares 265 2 4 2" xfId="17403" xr:uid="{45A63F41-D525-4D5A-91E3-DBE75D28C4DB}"/>
    <cellStyle name="Millares 265 2 5" xfId="8315" xr:uid="{65CC28F1-5451-4BAA-99C7-6783D1959D7F}"/>
    <cellStyle name="Millares 265 2 5 2" xfId="20379" xr:uid="{2519A54C-D9F5-4F82-8D96-86228C3A507E}"/>
    <cellStyle name="Millares 265 2 6" xfId="11290" xr:uid="{248B1BBA-F1E5-4B33-ABEE-DCB38DE2122E}"/>
    <cellStyle name="Millares 265 2 6 2" xfId="23354" xr:uid="{A1C9870E-5D12-4462-9994-8676484BC21F}"/>
    <cellStyle name="Millares 265 2 7" xfId="14427" xr:uid="{F0606801-5933-441A-B886-25F1D27A30A3}"/>
    <cellStyle name="Millares 265 3" xfId="2072" xr:uid="{0201AD30-CF17-45ED-A7AA-E0D25ABF8024}"/>
    <cellStyle name="Millares 265 3 2" xfId="2947" xr:uid="{E0D71866-4C25-4BC5-B6E6-8446A08C7F68}"/>
    <cellStyle name="Millares 265 3 2 2" xfId="5923" xr:uid="{CFEB8559-BD73-44C7-9178-8096DC701523}"/>
    <cellStyle name="Millares 265 3 2 2 2" xfId="17987" xr:uid="{D5269833-DC12-4DE2-A809-548FFD2E64E3}"/>
    <cellStyle name="Millares 265 3 2 3" xfId="8899" xr:uid="{041DDCB0-766D-4AC8-A111-5BA7569BDF74}"/>
    <cellStyle name="Millares 265 3 2 3 2" xfId="20963" xr:uid="{63191DB3-D876-46E1-98C9-E79750049754}"/>
    <cellStyle name="Millares 265 3 2 4" xfId="11874" xr:uid="{8340D267-3CF7-4151-A4B8-E0F430C39CB8}"/>
    <cellStyle name="Millares 265 3 2 4 2" xfId="23938" xr:uid="{F12BDD3A-D4BF-4EE9-BCA6-3C1CD9BB6470}"/>
    <cellStyle name="Millares 265 3 2 5" xfId="15011" xr:uid="{62C856E1-0D6B-42C5-81C6-6C044F20D42E}"/>
    <cellStyle name="Millares 265 3 3" xfId="3821" xr:uid="{FCF9BAA3-4BA6-4D8E-BD0E-E0B282C71E43}"/>
    <cellStyle name="Millares 265 3 3 2" xfId="6797" xr:uid="{D0E2BD1A-C34C-4374-A45F-ED52FDBB38FA}"/>
    <cellStyle name="Millares 265 3 3 2 2" xfId="18861" xr:uid="{E8ABE06B-1EEE-419C-8796-5D4B1C406C2E}"/>
    <cellStyle name="Millares 265 3 3 3" xfId="9773" xr:uid="{24CA5A79-6022-4A07-A884-8D380B6B3000}"/>
    <cellStyle name="Millares 265 3 3 3 2" xfId="21837" xr:uid="{71E7EDF4-36E1-4E32-8270-38082C898430}"/>
    <cellStyle name="Millares 265 3 3 4" xfId="12748" xr:uid="{574A120B-E3F8-4A3A-BEA7-6F7F2733E915}"/>
    <cellStyle name="Millares 265 3 3 4 2" xfId="24812" xr:uid="{60D8A551-231E-4625-9C1E-FEE2D5E1FCD8}"/>
    <cellStyle name="Millares 265 3 3 5" xfId="15885" xr:uid="{E17B9823-2272-4E9F-9F07-22EE9CC34A29}"/>
    <cellStyle name="Millares 265 3 4" xfId="5048" xr:uid="{005B0B22-633D-43E4-8727-3014A5E5B625}"/>
    <cellStyle name="Millares 265 3 4 2" xfId="17112" xr:uid="{5A2DC690-5852-4D2D-BA99-7606F0327E56}"/>
    <cellStyle name="Millares 265 3 5" xfId="8024" xr:uid="{518DBF35-9075-42B3-960F-B41D6506DB70}"/>
    <cellStyle name="Millares 265 3 5 2" xfId="20088" xr:uid="{141469DE-AE6F-472E-A1EA-6FFC7D5B8BD5}"/>
    <cellStyle name="Millares 265 3 6" xfId="10999" xr:uid="{940C9198-CE1E-4C8F-A15A-52FCFCCDAE48}"/>
    <cellStyle name="Millares 265 3 6 2" xfId="23063" xr:uid="{3285A6C9-6DC8-4834-900F-AD04FA50A1BD}"/>
    <cellStyle name="Millares 265 3 7" xfId="14136" xr:uid="{70986C4D-20A5-40FD-B7A8-297A66CCF79D}"/>
    <cellStyle name="Millares 265 4" xfId="2655" xr:uid="{D4B9266F-C89F-48B5-B98E-E5A83670AB48}"/>
    <cellStyle name="Millares 265 4 2" xfId="5631" xr:uid="{AE112534-FBF6-42CE-A1E5-8B5D2641D4D6}"/>
    <cellStyle name="Millares 265 4 2 2" xfId="17695" xr:uid="{E084034B-6E18-43AC-8176-4BC5146403D7}"/>
    <cellStyle name="Millares 265 4 3" xfId="8607" xr:uid="{21512D83-D7F9-4E12-BBA9-C543E9C84E5C}"/>
    <cellStyle name="Millares 265 4 3 2" xfId="20671" xr:uid="{ED5ECC17-8E8E-4357-B64A-AE42D4C680A9}"/>
    <cellStyle name="Millares 265 4 4" xfId="11582" xr:uid="{D961117C-865C-49B2-9700-D779FDC832B9}"/>
    <cellStyle name="Millares 265 4 4 2" xfId="23646" xr:uid="{337DD4CE-9F15-41E5-BD19-D6635E6219C3}"/>
    <cellStyle name="Millares 265 4 5" xfId="14719" xr:uid="{DBD10853-6089-4392-A845-FEB6D6DB6F4C}"/>
    <cellStyle name="Millares 265 5" xfId="3529" xr:uid="{DBC823DF-0E6C-4480-800C-0879FFD66CAC}"/>
    <cellStyle name="Millares 265 5 2" xfId="6505" xr:uid="{B7EE1D1E-C943-4494-9D50-3AED772D22D2}"/>
    <cellStyle name="Millares 265 5 2 2" xfId="18569" xr:uid="{1C90F0B1-F22A-4627-8CB1-514DD39CA2FD}"/>
    <cellStyle name="Millares 265 5 3" xfId="9481" xr:uid="{CD605A11-2B9B-48A0-8940-153D72EFB703}"/>
    <cellStyle name="Millares 265 5 3 2" xfId="21545" xr:uid="{F6586FDE-C13E-43C3-B946-D55D9DF0DFE3}"/>
    <cellStyle name="Millares 265 5 4" xfId="12456" xr:uid="{3CBC840F-57C2-4B77-9DEE-968BCAE401ED}"/>
    <cellStyle name="Millares 265 5 4 2" xfId="24520" xr:uid="{8D2BFB36-218D-434E-9CD0-4CD239EBF3FC}"/>
    <cellStyle name="Millares 265 5 5" xfId="15593" xr:uid="{B47DC8B5-FAA0-4433-8EF4-28CBAF915720}"/>
    <cellStyle name="Millares 265 6" xfId="4756" xr:uid="{0D678139-EE41-4067-912A-8ADB429219DB}"/>
    <cellStyle name="Millares 265 6 2" xfId="16820" xr:uid="{810AA0FE-6B2D-4914-96FE-81A11EC8049A}"/>
    <cellStyle name="Millares 265 7" xfId="7732" xr:uid="{98E934FD-FABB-45B1-B545-40ACA4C251CC}"/>
    <cellStyle name="Millares 265 7 2" xfId="19796" xr:uid="{9885FAA5-1545-48F0-92CC-D15B5353ADD3}"/>
    <cellStyle name="Millares 265 8" xfId="10707" xr:uid="{7D55DBAE-95E1-465D-8678-649CEB74C026}"/>
    <cellStyle name="Millares 265 8 2" xfId="22771" xr:uid="{1040BAE1-C4CA-45C2-8AD9-FC7607D49BFF}"/>
    <cellStyle name="Millares 265 9" xfId="13844" xr:uid="{B74BA6B9-BE1F-487E-8002-FF1F293A1981}"/>
    <cellStyle name="Millares 266" xfId="1763" xr:uid="{95A704FD-D103-443A-B1C4-B2240931697A}"/>
    <cellStyle name="Millares 266 2" xfId="2364" xr:uid="{6A27C058-CD2F-41D6-AD2F-B6686CDBC0E3}"/>
    <cellStyle name="Millares 266 2 2" xfId="3239" xr:uid="{3EC34D7C-C86A-4728-AF84-42FEB7B04DAD}"/>
    <cellStyle name="Millares 266 2 2 2" xfId="6215" xr:uid="{98DBA859-960C-473E-B2C7-4B32FF3A921C}"/>
    <cellStyle name="Millares 266 2 2 2 2" xfId="18279" xr:uid="{74592DF7-7FC4-49AE-A1B5-4FE2C1932718}"/>
    <cellStyle name="Millares 266 2 2 3" xfId="9191" xr:uid="{4B4518CE-C862-4B93-A145-C603C498C76A}"/>
    <cellStyle name="Millares 266 2 2 3 2" xfId="21255" xr:uid="{6A9C32E7-6A1D-4D36-A508-8B0161E791C3}"/>
    <cellStyle name="Millares 266 2 2 4" xfId="12166" xr:uid="{A43508A8-A7F5-4E7F-B597-B99A492E8EBA}"/>
    <cellStyle name="Millares 266 2 2 4 2" xfId="24230" xr:uid="{40368295-1D45-4AC9-886C-D1C5C900AB68}"/>
    <cellStyle name="Millares 266 2 2 5" xfId="15303" xr:uid="{7E6A2F56-88E3-435A-ACFF-2B2D8031EE33}"/>
    <cellStyle name="Millares 266 2 3" xfId="4113" xr:uid="{9624D1E8-1117-4376-B4FB-74C4FA9990C2}"/>
    <cellStyle name="Millares 266 2 3 2" xfId="7089" xr:uid="{7E0B0905-F527-48B4-B38B-715825426CD1}"/>
    <cellStyle name="Millares 266 2 3 2 2" xfId="19153" xr:uid="{AF230E89-B4A0-4DCF-BFAD-3725ECA9262E}"/>
    <cellStyle name="Millares 266 2 3 3" xfId="10065" xr:uid="{EDBA3B8B-AE20-4D98-8F4C-DAF744326F2D}"/>
    <cellStyle name="Millares 266 2 3 3 2" xfId="22129" xr:uid="{6ED621E7-0E2F-4B4F-8338-98C4CE331AAF}"/>
    <cellStyle name="Millares 266 2 3 4" xfId="13040" xr:uid="{B699A122-F100-4FE2-91D3-8F279490B370}"/>
    <cellStyle name="Millares 266 2 3 4 2" xfId="25104" xr:uid="{2DE0256B-851A-4FDA-A3EA-7FC130885013}"/>
    <cellStyle name="Millares 266 2 3 5" xfId="16177" xr:uid="{6AB6D18E-9826-4113-822B-6D87E1803D3E}"/>
    <cellStyle name="Millares 266 2 4" xfId="5340" xr:uid="{6A480490-3115-489C-917F-7A744F64D226}"/>
    <cellStyle name="Millares 266 2 4 2" xfId="17404" xr:uid="{FC7E9D82-AAF5-4D2B-8D96-18F1FDA861C4}"/>
    <cellStyle name="Millares 266 2 5" xfId="8316" xr:uid="{94366DB2-1000-4B68-A7AF-46B493AC841C}"/>
    <cellStyle name="Millares 266 2 5 2" xfId="20380" xr:uid="{5166CF75-8E35-4B80-857F-88A51482C495}"/>
    <cellStyle name="Millares 266 2 6" xfId="11291" xr:uid="{31F2537F-EF0E-4F03-947A-5F86C825628A}"/>
    <cellStyle name="Millares 266 2 6 2" xfId="23355" xr:uid="{2C1E368F-6B6D-4413-8BB6-F01359A5AB65}"/>
    <cellStyle name="Millares 266 2 7" xfId="14428" xr:uid="{F006DA33-600A-475E-B7D2-EC69859A41E2}"/>
    <cellStyle name="Millares 266 3" xfId="2073" xr:uid="{C35CDE0E-4D6C-41BE-BEAC-FBC281C025EE}"/>
    <cellStyle name="Millares 266 3 2" xfId="2948" xr:uid="{3A80AAAC-74BB-4774-A8F7-BA5CA343BA4A}"/>
    <cellStyle name="Millares 266 3 2 2" xfId="5924" xr:uid="{F305ED38-4F1E-441C-9CB4-DC39660B563C}"/>
    <cellStyle name="Millares 266 3 2 2 2" xfId="17988" xr:uid="{88CF2618-1682-4B31-AB01-166A4E001B84}"/>
    <cellStyle name="Millares 266 3 2 3" xfId="8900" xr:uid="{BB3DE7E4-7392-41B2-B8EE-BDF3DBCDABD8}"/>
    <cellStyle name="Millares 266 3 2 3 2" xfId="20964" xr:uid="{92884B22-9698-4829-94A5-C3257D3B123F}"/>
    <cellStyle name="Millares 266 3 2 4" xfId="11875" xr:uid="{8CD3971A-D6E4-44D5-8006-E9098C6571CE}"/>
    <cellStyle name="Millares 266 3 2 4 2" xfId="23939" xr:uid="{F817C4A7-92CD-424D-9207-932F15FC9027}"/>
    <cellStyle name="Millares 266 3 2 5" xfId="15012" xr:uid="{A9AB1926-B6A3-4C2E-BEAE-A57E33AB4E19}"/>
    <cellStyle name="Millares 266 3 3" xfId="3822" xr:uid="{13BCFC4B-887C-43E7-9BBE-AD9B3F5B272B}"/>
    <cellStyle name="Millares 266 3 3 2" xfId="6798" xr:uid="{D6E035CE-0A42-47B5-8F26-31B9F635D09C}"/>
    <cellStyle name="Millares 266 3 3 2 2" xfId="18862" xr:uid="{A4597DD5-E2D0-4C59-891B-77F55F929699}"/>
    <cellStyle name="Millares 266 3 3 3" xfId="9774" xr:uid="{3085D013-133F-425B-B0B9-4265C75A02E7}"/>
    <cellStyle name="Millares 266 3 3 3 2" xfId="21838" xr:uid="{E726347E-F738-4D92-B131-C09E7C2B938D}"/>
    <cellStyle name="Millares 266 3 3 4" xfId="12749" xr:uid="{75007637-B306-4184-8C47-E65EA6AD522A}"/>
    <cellStyle name="Millares 266 3 3 4 2" xfId="24813" xr:uid="{24BD0ADB-C53A-406F-8E00-A32F4D24EC09}"/>
    <cellStyle name="Millares 266 3 3 5" xfId="15886" xr:uid="{635FB77E-D59C-4019-B2F6-AD7FAD964473}"/>
    <cellStyle name="Millares 266 3 4" xfId="5049" xr:uid="{97F0B2B1-0481-400D-8C43-BB12C46561AB}"/>
    <cellStyle name="Millares 266 3 4 2" xfId="17113" xr:uid="{94E33597-175E-41E5-A3CC-E66C734E141D}"/>
    <cellStyle name="Millares 266 3 5" xfId="8025" xr:uid="{C3C0E818-9405-4F8A-B773-AC6EA58D6736}"/>
    <cellStyle name="Millares 266 3 5 2" xfId="20089" xr:uid="{BA368DD6-5A92-416F-8994-E75AD36AC7EE}"/>
    <cellStyle name="Millares 266 3 6" xfId="11000" xr:uid="{4A35A8D2-BBCF-410D-A522-722101495135}"/>
    <cellStyle name="Millares 266 3 6 2" xfId="23064" xr:uid="{CE1A2910-60B7-4827-BCF4-E76AD20E1973}"/>
    <cellStyle name="Millares 266 3 7" xfId="14137" xr:uid="{68170217-A22C-41E3-B41E-DBE9FEF71179}"/>
    <cellStyle name="Millares 266 4" xfId="2656" xr:uid="{1E0DD195-4F35-437E-8FC2-6C392B825E23}"/>
    <cellStyle name="Millares 266 4 2" xfId="5632" xr:uid="{4E5855F5-79B4-4D50-ADA7-1D00BE01F72E}"/>
    <cellStyle name="Millares 266 4 2 2" xfId="17696" xr:uid="{42649031-C6F3-4CAD-A51E-F7ABB695A085}"/>
    <cellStyle name="Millares 266 4 3" xfId="8608" xr:uid="{4366EAEF-764A-497A-889F-97DE7A8ABD21}"/>
    <cellStyle name="Millares 266 4 3 2" xfId="20672" xr:uid="{FA342EAB-5979-4CA3-98F2-1253C8EBD536}"/>
    <cellStyle name="Millares 266 4 4" xfId="11583" xr:uid="{E562E715-B472-4AF9-AD99-2D4BB75E1123}"/>
    <cellStyle name="Millares 266 4 4 2" xfId="23647" xr:uid="{E7AB7C19-DC82-4B68-86EB-A247DA1E9E43}"/>
    <cellStyle name="Millares 266 4 5" xfId="14720" xr:uid="{AC37E375-E12B-4409-8A08-A4D1A62337E4}"/>
    <cellStyle name="Millares 266 5" xfId="3530" xr:uid="{E3C0A365-AB4A-4B7C-99A8-30144386B384}"/>
    <cellStyle name="Millares 266 5 2" xfId="6506" xr:uid="{15E89E2C-5F13-434B-95A0-08D134CDDA32}"/>
    <cellStyle name="Millares 266 5 2 2" xfId="18570" xr:uid="{D203D923-E8F4-4ED0-9BBA-D6203D564B01}"/>
    <cellStyle name="Millares 266 5 3" xfId="9482" xr:uid="{034D5F13-BF85-4B59-A467-835AC78B7E48}"/>
    <cellStyle name="Millares 266 5 3 2" xfId="21546" xr:uid="{BC9AA533-FBB9-48A6-9FD7-46E2119BB8D6}"/>
    <cellStyle name="Millares 266 5 4" xfId="12457" xr:uid="{681B298C-DC2D-4630-8D35-48C68736823B}"/>
    <cellStyle name="Millares 266 5 4 2" xfId="24521" xr:uid="{C8DA5184-893C-4AC1-9C05-6DDBE713B94B}"/>
    <cellStyle name="Millares 266 5 5" xfId="15594" xr:uid="{8A568216-99B8-47BD-9482-2CE6B8063BB2}"/>
    <cellStyle name="Millares 266 6" xfId="4757" xr:uid="{12E42B30-6C07-40E8-9EB0-0A816BBFECF7}"/>
    <cellStyle name="Millares 266 6 2" xfId="16821" xr:uid="{68703946-1EDC-4D28-9098-DAE3D46CBAF7}"/>
    <cellStyle name="Millares 266 7" xfId="7733" xr:uid="{67BE7E5D-B291-4FED-9C9E-3806B6C75984}"/>
    <cellStyle name="Millares 266 7 2" xfId="19797" xr:uid="{306543EC-9441-459E-8EB8-56D2D76ADA1D}"/>
    <cellStyle name="Millares 266 8" xfId="10708" xr:uid="{CAC85B41-67F6-43BA-8266-47856EA76712}"/>
    <cellStyle name="Millares 266 8 2" xfId="22772" xr:uid="{B17BE77A-F751-4AD9-B1EA-8C136C119600}"/>
    <cellStyle name="Millares 266 9" xfId="13845" xr:uid="{AD6D210D-92E0-40B9-A74F-2F4FC123F1CA}"/>
    <cellStyle name="Millares 267" xfId="1764" xr:uid="{C8DDBFCC-7D85-4D43-A6D7-BE81EDE38A96}"/>
    <cellStyle name="Millares 267 2" xfId="2365" xr:uid="{B6E0FADC-A461-40F3-A5BF-1994AEBF0B64}"/>
    <cellStyle name="Millares 267 2 2" xfId="3240" xr:uid="{4630D8C6-117C-4B59-955F-0625AEEB1EF3}"/>
    <cellStyle name="Millares 267 2 2 2" xfId="6216" xr:uid="{59CA9F68-07B9-4A9E-A286-647A78B8D9AA}"/>
    <cellStyle name="Millares 267 2 2 2 2" xfId="18280" xr:uid="{35E1D392-ACCB-4745-8DF7-8355D6B03DCE}"/>
    <cellStyle name="Millares 267 2 2 3" xfId="9192" xr:uid="{11B5DB6E-0EDC-402E-9F24-2699BD6E1204}"/>
    <cellStyle name="Millares 267 2 2 3 2" xfId="21256" xr:uid="{D7C3B8D4-EA56-47D2-BD8A-09FBFCE2CB0A}"/>
    <cellStyle name="Millares 267 2 2 4" xfId="12167" xr:uid="{8AADD52C-A2A0-4E08-A62D-899F6F23872B}"/>
    <cellStyle name="Millares 267 2 2 4 2" xfId="24231" xr:uid="{5A1C2379-445E-4AD3-841E-63B162B512A9}"/>
    <cellStyle name="Millares 267 2 2 5" xfId="15304" xr:uid="{F2AC770A-06D1-453A-A1DB-969EAEF6C5D1}"/>
    <cellStyle name="Millares 267 2 3" xfId="4114" xr:uid="{A5551DFA-9274-4A75-92BE-31F254012821}"/>
    <cellStyle name="Millares 267 2 3 2" xfId="7090" xr:uid="{3BF8B2E4-FD4B-4986-BDEE-263EF670F665}"/>
    <cellStyle name="Millares 267 2 3 2 2" xfId="19154" xr:uid="{C7A634A5-9317-4FEF-8D0B-EC086969F8F1}"/>
    <cellStyle name="Millares 267 2 3 3" xfId="10066" xr:uid="{6025F9EA-4C89-4ED2-8F86-CC15839B9130}"/>
    <cellStyle name="Millares 267 2 3 3 2" xfId="22130" xr:uid="{928696DC-DCB1-4782-8198-9FDF4715B381}"/>
    <cellStyle name="Millares 267 2 3 4" xfId="13041" xr:uid="{C83B79BE-85B0-45A7-922F-4E7BEB3B33C6}"/>
    <cellStyle name="Millares 267 2 3 4 2" xfId="25105" xr:uid="{15B2EFF7-1428-4F6C-B58A-323983A195DB}"/>
    <cellStyle name="Millares 267 2 3 5" xfId="16178" xr:uid="{D0BC172D-87CD-4886-AC84-A8DA5E757FD7}"/>
    <cellStyle name="Millares 267 2 4" xfId="5341" xr:uid="{E246AD67-50FA-4BD6-B350-DCC3344E7797}"/>
    <cellStyle name="Millares 267 2 4 2" xfId="17405" xr:uid="{8F3F3CD1-C0FA-46B9-810B-06A0F654C853}"/>
    <cellStyle name="Millares 267 2 5" xfId="8317" xr:uid="{C28F9529-B5A4-4CA9-B174-5295A66415BB}"/>
    <cellStyle name="Millares 267 2 5 2" xfId="20381" xr:uid="{FDE98816-6B60-4C26-9C57-BAE9052E9EDF}"/>
    <cellStyle name="Millares 267 2 6" xfId="11292" xr:uid="{DBDCFBBE-8756-4861-8432-FB1CD26E4ABD}"/>
    <cellStyle name="Millares 267 2 6 2" xfId="23356" xr:uid="{100521AB-4E5D-49FC-9E56-D5CE7EB663FA}"/>
    <cellStyle name="Millares 267 2 7" xfId="14429" xr:uid="{57676DB7-63DC-4E99-8D39-99CE1D90ADD5}"/>
    <cellStyle name="Millares 267 3" xfId="2074" xr:uid="{FBC3621F-9560-4108-957C-00728C35A72A}"/>
    <cellStyle name="Millares 267 3 2" xfId="2949" xr:uid="{E0FBF37C-7980-4A71-B769-8C08EA31EADC}"/>
    <cellStyle name="Millares 267 3 2 2" xfId="5925" xr:uid="{26D5288D-C83F-43F0-8F3A-794751A94BD4}"/>
    <cellStyle name="Millares 267 3 2 2 2" xfId="17989" xr:uid="{A594C3E3-35FA-4D90-8C68-307C68101E44}"/>
    <cellStyle name="Millares 267 3 2 3" xfId="8901" xr:uid="{E7F03874-C7C1-4EC3-9C6D-FF37379DDD28}"/>
    <cellStyle name="Millares 267 3 2 3 2" xfId="20965" xr:uid="{05F336F9-EE32-4BD6-AF1C-C6A0D0E04569}"/>
    <cellStyle name="Millares 267 3 2 4" xfId="11876" xr:uid="{2BEEB156-83C9-460F-81B1-A2C8AC4CEBFD}"/>
    <cellStyle name="Millares 267 3 2 4 2" xfId="23940" xr:uid="{5A110C7E-4E06-4B77-8EB1-D396879535B1}"/>
    <cellStyle name="Millares 267 3 2 5" xfId="15013" xr:uid="{73531D35-A1D5-4B5D-B3B5-8134AEA1EDBA}"/>
    <cellStyle name="Millares 267 3 3" xfId="3823" xr:uid="{9DC0D85C-C753-44BD-884B-E285F0BCE070}"/>
    <cellStyle name="Millares 267 3 3 2" xfId="6799" xr:uid="{A574D32A-CEC0-4733-8A83-EE762C1E63DA}"/>
    <cellStyle name="Millares 267 3 3 2 2" xfId="18863" xr:uid="{CF4802DD-18D4-4B71-9329-4EED9E0B5E38}"/>
    <cellStyle name="Millares 267 3 3 3" xfId="9775" xr:uid="{8D85BF3A-9032-43F7-869B-1352DE4AD29B}"/>
    <cellStyle name="Millares 267 3 3 3 2" xfId="21839" xr:uid="{28297CD9-B2F4-4FD3-8D13-9BE03528828C}"/>
    <cellStyle name="Millares 267 3 3 4" xfId="12750" xr:uid="{4FDACE80-96B0-4D62-8C81-B62838162E30}"/>
    <cellStyle name="Millares 267 3 3 4 2" xfId="24814" xr:uid="{8C57D92C-DBBB-4545-B48D-50BD7C3B869E}"/>
    <cellStyle name="Millares 267 3 3 5" xfId="15887" xr:uid="{67ECE063-185A-4B57-8E54-D6E2035F6CB2}"/>
    <cellStyle name="Millares 267 3 4" xfId="5050" xr:uid="{39F0767E-3CE5-4684-8CE9-AF26D7470F61}"/>
    <cellStyle name="Millares 267 3 4 2" xfId="17114" xr:uid="{C3DC83B5-0613-4764-8D28-6C05EAC58689}"/>
    <cellStyle name="Millares 267 3 5" xfId="8026" xr:uid="{817FF255-A8F4-4F99-AFE4-BB9549787964}"/>
    <cellStyle name="Millares 267 3 5 2" xfId="20090" xr:uid="{C7233B45-35AF-4F61-8FD6-5DD4073BBC38}"/>
    <cellStyle name="Millares 267 3 6" xfId="11001" xr:uid="{0FB258E5-712C-459B-BFAD-FCAC65D55835}"/>
    <cellStyle name="Millares 267 3 6 2" xfId="23065" xr:uid="{10DAAF0D-5043-42C7-8E9F-68A8532B986D}"/>
    <cellStyle name="Millares 267 3 7" xfId="14138" xr:uid="{FB63FA5E-18C9-4C17-B9AF-2431327CC2EF}"/>
    <cellStyle name="Millares 267 4" xfId="2657" xr:uid="{22D5AFE6-D1D8-4E31-9605-DC4453D4C797}"/>
    <cellStyle name="Millares 267 4 2" xfId="5633" xr:uid="{414552A0-41DC-4BA4-AA4E-F0CCB1CCBECB}"/>
    <cellStyle name="Millares 267 4 2 2" xfId="17697" xr:uid="{71FDEB47-53EF-4890-90AF-4744BE564C18}"/>
    <cellStyle name="Millares 267 4 3" xfId="8609" xr:uid="{14BBDDF6-6A91-48C6-B28F-5F51E1E8C4A3}"/>
    <cellStyle name="Millares 267 4 3 2" xfId="20673" xr:uid="{29D12757-191C-4C8B-B9B6-E1279A6755EB}"/>
    <cellStyle name="Millares 267 4 4" xfId="11584" xr:uid="{6288BE80-D47B-4398-9901-3DF06F4439CE}"/>
    <cellStyle name="Millares 267 4 4 2" xfId="23648" xr:uid="{A101CCB8-E2F0-4F02-B039-F1671DA9514C}"/>
    <cellStyle name="Millares 267 4 5" xfId="14721" xr:uid="{5424088A-D572-4C7A-B096-FEA80DB6FC00}"/>
    <cellStyle name="Millares 267 5" xfId="3531" xr:uid="{9FB99D77-B65C-43EC-B901-B5A30EB3AA2D}"/>
    <cellStyle name="Millares 267 5 2" xfId="6507" xr:uid="{E6BEE39D-3073-4F58-B650-496C588FDD96}"/>
    <cellStyle name="Millares 267 5 2 2" xfId="18571" xr:uid="{EE59D790-25E1-4BDC-B333-523283D5AB1B}"/>
    <cellStyle name="Millares 267 5 3" xfId="9483" xr:uid="{C1F3DF25-1104-4D36-96E5-709309BDCF26}"/>
    <cellStyle name="Millares 267 5 3 2" xfId="21547" xr:uid="{B3823E10-36AC-4005-A778-61C391D49D17}"/>
    <cellStyle name="Millares 267 5 4" xfId="12458" xr:uid="{1BE216D2-6A67-4468-82CB-6C2EC7085FFC}"/>
    <cellStyle name="Millares 267 5 4 2" xfId="24522" xr:uid="{9575EDD7-4F4E-4637-B59D-5F0E0220F962}"/>
    <cellStyle name="Millares 267 5 5" xfId="15595" xr:uid="{0418FEC3-9518-48C3-A1EA-505A1FA95B5A}"/>
    <cellStyle name="Millares 267 6" xfId="4758" xr:uid="{B0F4F327-8341-4554-9AF0-81DA56F457B3}"/>
    <cellStyle name="Millares 267 6 2" xfId="16822" xr:uid="{27138E9D-56D8-4356-AB1D-792F36A902AC}"/>
    <cellStyle name="Millares 267 7" xfId="7734" xr:uid="{AF032E77-2C70-4EDE-83F1-28E64E68AC20}"/>
    <cellStyle name="Millares 267 7 2" xfId="19798" xr:uid="{B2A17B05-3CFB-433B-8DBF-B8840AAC8857}"/>
    <cellStyle name="Millares 267 8" xfId="10709" xr:uid="{2320AA68-1458-42AD-ACD5-41B6C452312C}"/>
    <cellStyle name="Millares 267 8 2" xfId="22773" xr:uid="{AA3E1626-1B85-4A96-90ED-28F15EDD8A3B}"/>
    <cellStyle name="Millares 267 9" xfId="13846" xr:uid="{DDBC8409-7EEC-4B64-884C-1B5770882C56}"/>
    <cellStyle name="Millares 268" xfId="1765" xr:uid="{50A3EF64-350C-44C6-9BB5-EAFB66AC0686}"/>
    <cellStyle name="Millares 268 2" xfId="2366" xr:uid="{94726157-85BB-4E88-91B7-A6831299D58D}"/>
    <cellStyle name="Millares 268 2 2" xfId="3241" xr:uid="{D5A419FC-7D1A-4FBA-A6C9-0302E909B4FF}"/>
    <cellStyle name="Millares 268 2 2 2" xfId="6217" xr:uid="{B372C60E-D216-4076-8CB9-0778A56B8E9F}"/>
    <cellStyle name="Millares 268 2 2 2 2" xfId="18281" xr:uid="{9923C100-8FDD-48EB-82E8-35DFB0120ABB}"/>
    <cellStyle name="Millares 268 2 2 3" xfId="9193" xr:uid="{30FA05B5-6F5F-4BB8-AC6F-7737BAB92FD6}"/>
    <cellStyle name="Millares 268 2 2 3 2" xfId="21257" xr:uid="{83E9A479-BC2E-486C-96B4-334BFE5443F1}"/>
    <cellStyle name="Millares 268 2 2 4" xfId="12168" xr:uid="{8A675F67-3BCE-457F-9E24-B0C111804928}"/>
    <cellStyle name="Millares 268 2 2 4 2" xfId="24232" xr:uid="{E3916D8B-4EE5-42D9-B721-C76DA7AC94F4}"/>
    <cellStyle name="Millares 268 2 2 5" xfId="15305" xr:uid="{326C7C1B-19C8-4E02-8745-A64ABBB1E64E}"/>
    <cellStyle name="Millares 268 2 3" xfId="4115" xr:uid="{F15989C5-1916-479A-8C73-36926BB15C94}"/>
    <cellStyle name="Millares 268 2 3 2" xfId="7091" xr:uid="{DDDFF211-FC72-43E2-81DA-BA575585EC16}"/>
    <cellStyle name="Millares 268 2 3 2 2" xfId="19155" xr:uid="{E8FF76E1-339A-4B04-A2B0-108FB5180AE1}"/>
    <cellStyle name="Millares 268 2 3 3" xfId="10067" xr:uid="{E10A9D1C-12A0-40F2-A956-1AB7922AD080}"/>
    <cellStyle name="Millares 268 2 3 3 2" xfId="22131" xr:uid="{60550853-976D-4636-9AA7-9050B8901076}"/>
    <cellStyle name="Millares 268 2 3 4" xfId="13042" xr:uid="{537FAE55-0259-49FE-8DFE-5D6D4B8AFC66}"/>
    <cellStyle name="Millares 268 2 3 4 2" xfId="25106" xr:uid="{229E9DB4-9FE6-4AD1-BA47-AE498C7F2D04}"/>
    <cellStyle name="Millares 268 2 3 5" xfId="16179" xr:uid="{3040C5FE-7932-4F24-BFC9-D0BE12C9A360}"/>
    <cellStyle name="Millares 268 2 4" xfId="5342" xr:uid="{C08CEEF4-FA43-4F7C-A152-658CC4B5B6BC}"/>
    <cellStyle name="Millares 268 2 4 2" xfId="17406" xr:uid="{8A267E49-1116-4D69-99BC-FE63D8657A3D}"/>
    <cellStyle name="Millares 268 2 5" xfId="8318" xr:uid="{9F9CFFC9-AFDD-4E1A-88DA-42C395AEED0E}"/>
    <cellStyle name="Millares 268 2 5 2" xfId="20382" xr:uid="{FFFF6AAA-53AA-4A15-A9D8-F71C966CA90C}"/>
    <cellStyle name="Millares 268 2 6" xfId="11293" xr:uid="{D80D86CB-3D69-4C2C-B96E-991A5CCF3922}"/>
    <cellStyle name="Millares 268 2 6 2" xfId="23357" xr:uid="{C0E62B53-4AB0-4A1D-A1A6-8A18135D7380}"/>
    <cellStyle name="Millares 268 2 7" xfId="14430" xr:uid="{E325F5EC-86A3-4226-ACED-41F2CA7D8FCF}"/>
    <cellStyle name="Millares 268 3" xfId="2075" xr:uid="{A931B098-3C4E-42CB-A8A4-A73B0B5CA1F9}"/>
    <cellStyle name="Millares 268 3 2" xfId="2950" xr:uid="{AE2484B0-958E-486D-B08C-A1E27E2BDF6D}"/>
    <cellStyle name="Millares 268 3 2 2" xfId="5926" xr:uid="{BD4A4CC8-8E7B-436B-9C26-DC245F95459D}"/>
    <cellStyle name="Millares 268 3 2 2 2" xfId="17990" xr:uid="{2AD4A5E1-F6D2-40E3-BE51-202B8E82C444}"/>
    <cellStyle name="Millares 268 3 2 3" xfId="8902" xr:uid="{900AF5C8-6728-473C-A814-5F06F410DDDD}"/>
    <cellStyle name="Millares 268 3 2 3 2" xfId="20966" xr:uid="{46266BD5-52DB-4506-B9A8-9F0DF34403DE}"/>
    <cellStyle name="Millares 268 3 2 4" xfId="11877" xr:uid="{E6CF840A-D760-453C-989F-A118DFD9B8A7}"/>
    <cellStyle name="Millares 268 3 2 4 2" xfId="23941" xr:uid="{F31239C4-E961-48A0-B26C-956CA33C968D}"/>
    <cellStyle name="Millares 268 3 2 5" xfId="15014" xr:uid="{DE1DFBF8-2FFE-4B63-A4D8-E8AB336BEE3B}"/>
    <cellStyle name="Millares 268 3 3" xfId="3824" xr:uid="{6DF49A09-3744-40C8-9533-BC280A6A5D0D}"/>
    <cellStyle name="Millares 268 3 3 2" xfId="6800" xr:uid="{73A2C10E-D086-42F5-BC2A-CD76D30FBD16}"/>
    <cellStyle name="Millares 268 3 3 2 2" xfId="18864" xr:uid="{5CA818F1-8422-4AE0-AF72-B93FE75E3CE8}"/>
    <cellStyle name="Millares 268 3 3 3" xfId="9776" xr:uid="{02C4FC24-FDD1-41A9-824D-67B00AFFAD34}"/>
    <cellStyle name="Millares 268 3 3 3 2" xfId="21840" xr:uid="{13AD3B77-6E95-4004-B71C-EE05003D7C38}"/>
    <cellStyle name="Millares 268 3 3 4" xfId="12751" xr:uid="{1805F41A-83D3-412F-B091-C9DE86EB9AFA}"/>
    <cellStyle name="Millares 268 3 3 4 2" xfId="24815" xr:uid="{C08FD992-FEE9-4C38-8C88-B6B075BE7038}"/>
    <cellStyle name="Millares 268 3 3 5" xfId="15888" xr:uid="{758FC568-A5D2-41AF-9673-9CE4784891AA}"/>
    <cellStyle name="Millares 268 3 4" xfId="5051" xr:uid="{C408C0FE-FFA6-4DF4-BA0F-34F920F9ADD7}"/>
    <cellStyle name="Millares 268 3 4 2" xfId="17115" xr:uid="{AC5C828A-CE57-4F00-A6CC-38C02F8EBDB3}"/>
    <cellStyle name="Millares 268 3 5" xfId="8027" xr:uid="{4E44A247-564D-4D81-AE5B-648BED2BE3BD}"/>
    <cellStyle name="Millares 268 3 5 2" xfId="20091" xr:uid="{F92EE3B3-03E8-455B-B50B-9F7690950713}"/>
    <cellStyle name="Millares 268 3 6" xfId="11002" xr:uid="{E33CFAAB-3F7B-4F7C-B5E8-F98ABF544C95}"/>
    <cellStyle name="Millares 268 3 6 2" xfId="23066" xr:uid="{57CF3FE8-20E5-4337-9374-E43F8B61BD31}"/>
    <cellStyle name="Millares 268 3 7" xfId="14139" xr:uid="{5A30B8D2-89EF-4407-99FA-2520CDBD7800}"/>
    <cellStyle name="Millares 268 4" xfId="2658" xr:uid="{B4F8AFF7-A8C0-4391-954E-CD4B4250DD47}"/>
    <cellStyle name="Millares 268 4 2" xfId="5634" xr:uid="{D48E6DAF-1683-400F-8247-6954F1CF8023}"/>
    <cellStyle name="Millares 268 4 2 2" xfId="17698" xr:uid="{0F12C884-B7B7-4C46-B346-D441389B4E40}"/>
    <cellStyle name="Millares 268 4 3" xfId="8610" xr:uid="{23CDC40F-2F2C-4281-A977-2DC899037BDA}"/>
    <cellStyle name="Millares 268 4 3 2" xfId="20674" xr:uid="{C8018AE0-D968-4F93-B477-32DD710E7F20}"/>
    <cellStyle name="Millares 268 4 4" xfId="11585" xr:uid="{576B63CB-8B42-4AA8-8EE5-AE3499C83BFA}"/>
    <cellStyle name="Millares 268 4 4 2" xfId="23649" xr:uid="{38DCEBFC-C2A1-4E8D-82CA-2F3E58D04AAE}"/>
    <cellStyle name="Millares 268 4 5" xfId="14722" xr:uid="{CE33F1C8-8FBB-4CE9-8271-C5070CC06BA7}"/>
    <cellStyle name="Millares 268 5" xfId="3532" xr:uid="{00AB5350-4FDE-4BB9-8AF8-62B221BCC2C4}"/>
    <cellStyle name="Millares 268 5 2" xfId="6508" xr:uid="{75F72E28-528F-4E93-82B7-04C3D8FF0174}"/>
    <cellStyle name="Millares 268 5 2 2" xfId="18572" xr:uid="{F521ECDB-A7B4-4A17-BA07-6D2ECE4E2AE9}"/>
    <cellStyle name="Millares 268 5 3" xfId="9484" xr:uid="{5EFD1579-1272-439E-8F26-B24F95BCB036}"/>
    <cellStyle name="Millares 268 5 3 2" xfId="21548" xr:uid="{ACDC8239-C4C4-48D9-A09F-0337C8365565}"/>
    <cellStyle name="Millares 268 5 4" xfId="12459" xr:uid="{3C4205B7-98FE-4F45-9F72-FD3A3DD86FA9}"/>
    <cellStyle name="Millares 268 5 4 2" xfId="24523" xr:uid="{50585079-3183-4626-B6C6-5063F832EB83}"/>
    <cellStyle name="Millares 268 5 5" xfId="15596" xr:uid="{13E20553-6D16-4335-A7D5-392539A90867}"/>
    <cellStyle name="Millares 268 6" xfId="4759" xr:uid="{1B1A5B1C-5751-4FB4-9C73-4DAB262A8635}"/>
    <cellStyle name="Millares 268 6 2" xfId="16823" xr:uid="{21E21F55-EFFC-4BF6-B457-15C7333341C6}"/>
    <cellStyle name="Millares 268 7" xfId="7735" xr:uid="{ECDFC6BE-1B5D-477E-A07E-E2561AD4B7D9}"/>
    <cellStyle name="Millares 268 7 2" xfId="19799" xr:uid="{3DD70947-68B5-45CA-909F-3082E851A06B}"/>
    <cellStyle name="Millares 268 8" xfId="10710" xr:uid="{91188D4D-C03E-4058-A4AC-8F367D2B1AF6}"/>
    <cellStyle name="Millares 268 8 2" xfId="22774" xr:uid="{F4D07D93-9A96-485E-BEB8-0A5D0D3E1D69}"/>
    <cellStyle name="Millares 268 9" xfId="13847" xr:uid="{CC89A2AB-6A29-4EE7-A5CC-597693D80453}"/>
    <cellStyle name="Millares 269" xfId="1766" xr:uid="{FD0997E0-1C04-48C0-B979-A9971402B18F}"/>
    <cellStyle name="Millares 269 2" xfId="2367" xr:uid="{7D661D9C-62F4-4150-8F7D-3B95000C7859}"/>
    <cellStyle name="Millares 269 2 2" xfId="3242" xr:uid="{E64ECD89-C6B4-41F1-84E5-15D670F372CE}"/>
    <cellStyle name="Millares 269 2 2 2" xfId="6218" xr:uid="{4C46C901-8A69-461D-87A5-CB900E8D05EE}"/>
    <cellStyle name="Millares 269 2 2 2 2" xfId="18282" xr:uid="{BB998472-87DB-4D79-B4B2-961D99CCD27E}"/>
    <cellStyle name="Millares 269 2 2 3" xfId="9194" xr:uid="{3BDF0DAA-9BFE-48BF-A7AD-43D6090A7163}"/>
    <cellStyle name="Millares 269 2 2 3 2" xfId="21258" xr:uid="{E8314A1B-5B9A-460B-A8C0-16CD1D8E7507}"/>
    <cellStyle name="Millares 269 2 2 4" xfId="12169" xr:uid="{B2021869-022C-41A5-999F-D5779A215B52}"/>
    <cellStyle name="Millares 269 2 2 4 2" xfId="24233" xr:uid="{24BBFF99-7A80-41DF-BACF-EC3C69CDAFED}"/>
    <cellStyle name="Millares 269 2 2 5" xfId="15306" xr:uid="{158C16C7-22E5-4ADC-8615-963392440826}"/>
    <cellStyle name="Millares 269 2 3" xfId="4116" xr:uid="{45FC58C4-BB62-421F-8C9A-B689BAAF9B35}"/>
    <cellStyle name="Millares 269 2 3 2" xfId="7092" xr:uid="{4269AC31-34DE-4FFC-AE12-42C9BD26926D}"/>
    <cellStyle name="Millares 269 2 3 2 2" xfId="19156" xr:uid="{1D73BA05-7A28-4A69-8548-2CCFC76C7768}"/>
    <cellStyle name="Millares 269 2 3 3" xfId="10068" xr:uid="{9218BE0F-BB05-4229-8E5C-C187C390845D}"/>
    <cellStyle name="Millares 269 2 3 3 2" xfId="22132" xr:uid="{179219F5-2007-4EA8-A173-C28024F22E8B}"/>
    <cellStyle name="Millares 269 2 3 4" xfId="13043" xr:uid="{E20A9408-B5C2-46DB-87BC-20BCE51F8ABA}"/>
    <cellStyle name="Millares 269 2 3 4 2" xfId="25107" xr:uid="{C9750CBD-8B4D-44B3-B67C-A0EE73DD0D4D}"/>
    <cellStyle name="Millares 269 2 3 5" xfId="16180" xr:uid="{0217F063-242B-4529-95D1-FE8FB66E3F5C}"/>
    <cellStyle name="Millares 269 2 4" xfId="5343" xr:uid="{8A9E0EB3-08C5-4C99-8900-B4D226A96F6A}"/>
    <cellStyle name="Millares 269 2 4 2" xfId="17407" xr:uid="{C4826036-84D9-4CD4-B329-787ABDE01C13}"/>
    <cellStyle name="Millares 269 2 5" xfId="8319" xr:uid="{6B8FCE3E-65B5-4551-8BA4-56D9179FAC43}"/>
    <cellStyle name="Millares 269 2 5 2" xfId="20383" xr:uid="{45C3459C-09E2-4EBC-BF62-B0EDBD4D5E57}"/>
    <cellStyle name="Millares 269 2 6" xfId="11294" xr:uid="{1D0D238D-6459-423B-9E8F-34C04F12705F}"/>
    <cellStyle name="Millares 269 2 6 2" xfId="23358" xr:uid="{A46CA9FB-72F2-4448-93BF-D9AA03B3930F}"/>
    <cellStyle name="Millares 269 2 7" xfId="14431" xr:uid="{CD13E960-03B2-4C5D-BBDB-25DB3C57750D}"/>
    <cellStyle name="Millares 269 3" xfId="2076" xr:uid="{2E161A29-F29D-4461-B40F-B3A434B4DF5C}"/>
    <cellStyle name="Millares 269 3 2" xfId="2951" xr:uid="{E0ABF463-2E6B-4CCD-B651-FE45ECD87823}"/>
    <cellStyle name="Millares 269 3 2 2" xfId="5927" xr:uid="{4CE1655E-44E8-4FB2-8D39-B7B4856255C8}"/>
    <cellStyle name="Millares 269 3 2 2 2" xfId="17991" xr:uid="{E21BB9BA-9726-4F57-9A8A-D8610782AD74}"/>
    <cellStyle name="Millares 269 3 2 3" xfId="8903" xr:uid="{D196B661-A853-4FC8-AC0D-E29C502FFC90}"/>
    <cellStyle name="Millares 269 3 2 3 2" xfId="20967" xr:uid="{86057AA2-6593-4391-AD32-B36F3CEAF2F2}"/>
    <cellStyle name="Millares 269 3 2 4" xfId="11878" xr:uid="{B877E4A3-D7E8-4957-8ED1-BB80BA39FD0F}"/>
    <cellStyle name="Millares 269 3 2 4 2" xfId="23942" xr:uid="{BAE74E20-BC0C-429B-AF18-47DF4B249DFB}"/>
    <cellStyle name="Millares 269 3 2 5" xfId="15015" xr:uid="{7AAE3861-3F31-4C8B-949C-96C0E50FB16A}"/>
    <cellStyle name="Millares 269 3 3" xfId="3825" xr:uid="{6DEBC7A5-D981-4889-AB08-125E7347DAC9}"/>
    <cellStyle name="Millares 269 3 3 2" xfId="6801" xr:uid="{A7496E73-55A8-411E-AFE1-8AA4D628638D}"/>
    <cellStyle name="Millares 269 3 3 2 2" xfId="18865" xr:uid="{F1E9DE3B-DDE6-4D88-8788-3A125A8537CE}"/>
    <cellStyle name="Millares 269 3 3 3" xfId="9777" xr:uid="{EF524839-1470-4B98-9D97-1FAB96631D15}"/>
    <cellStyle name="Millares 269 3 3 3 2" xfId="21841" xr:uid="{A7A88215-43D2-47C8-AC66-69067D2C062F}"/>
    <cellStyle name="Millares 269 3 3 4" xfId="12752" xr:uid="{DC3F21A2-7765-41AC-A6AF-7B29A65B6A9D}"/>
    <cellStyle name="Millares 269 3 3 4 2" xfId="24816" xr:uid="{8287055B-3406-4712-8ECC-A58D23DAD0F2}"/>
    <cellStyle name="Millares 269 3 3 5" xfId="15889" xr:uid="{643EB1D1-8DBF-4804-BA19-9E206334AC9B}"/>
    <cellStyle name="Millares 269 3 4" xfId="5052" xr:uid="{BB9D0923-3FC3-4E85-AC7A-91CE15A7380E}"/>
    <cellStyle name="Millares 269 3 4 2" xfId="17116" xr:uid="{E85D241C-87BF-460A-95A7-1E64C8932D01}"/>
    <cellStyle name="Millares 269 3 5" xfId="8028" xr:uid="{0A269ACB-1FAA-47CB-B60E-BABA5F8C341A}"/>
    <cellStyle name="Millares 269 3 5 2" xfId="20092" xr:uid="{355012DF-8CA0-4FB2-9311-2D9F696C23B0}"/>
    <cellStyle name="Millares 269 3 6" xfId="11003" xr:uid="{EF9D5FEB-DDC9-498D-92FA-4C7713AD3FF9}"/>
    <cellStyle name="Millares 269 3 6 2" xfId="23067" xr:uid="{C9705436-2C51-430C-A963-C245D1D52D05}"/>
    <cellStyle name="Millares 269 3 7" xfId="14140" xr:uid="{E5658C1B-DC60-4551-BAAC-D13CA0CF945D}"/>
    <cellStyle name="Millares 269 4" xfId="2659" xr:uid="{019D8AE0-E4D9-45B8-AD04-33FFB181607D}"/>
    <cellStyle name="Millares 269 4 2" xfId="5635" xr:uid="{469FBF9A-FD85-45E3-9420-7B8F715664D9}"/>
    <cellStyle name="Millares 269 4 2 2" xfId="17699" xr:uid="{FB8CAC24-EBBE-4F76-A15A-AF289461A9B1}"/>
    <cellStyle name="Millares 269 4 3" xfId="8611" xr:uid="{92C528FE-EAC9-4F2F-9EE6-4ADFBDE96642}"/>
    <cellStyle name="Millares 269 4 3 2" xfId="20675" xr:uid="{FD084324-13BA-4490-95CE-7B9B91F7ED8E}"/>
    <cellStyle name="Millares 269 4 4" xfId="11586" xr:uid="{2070FE23-A6CD-4101-B456-3BD8ADBDDD58}"/>
    <cellStyle name="Millares 269 4 4 2" xfId="23650" xr:uid="{ED228576-CBF1-4DB6-8B98-995494A8F7A9}"/>
    <cellStyle name="Millares 269 4 5" xfId="14723" xr:uid="{39C6C786-6B4A-41FF-BC38-EA8DC08F8D23}"/>
    <cellStyle name="Millares 269 5" xfId="3533" xr:uid="{2AF2A5DB-E86C-477E-B131-31F9AE911AFE}"/>
    <cellStyle name="Millares 269 5 2" xfId="6509" xr:uid="{EFCCCDE2-2C4F-4A60-A1CA-C422711FCF7A}"/>
    <cellStyle name="Millares 269 5 2 2" xfId="18573" xr:uid="{93ED021F-11A4-4759-906B-BECB7CF788CF}"/>
    <cellStyle name="Millares 269 5 3" xfId="9485" xr:uid="{260042AF-29B8-445F-AD0B-26FBD4E3DBBA}"/>
    <cellStyle name="Millares 269 5 3 2" xfId="21549" xr:uid="{4A01C4C4-CF13-44AA-AD02-3398C4A01D8E}"/>
    <cellStyle name="Millares 269 5 4" xfId="12460" xr:uid="{4D727703-8179-4016-BB02-476FCE4FDDEC}"/>
    <cellStyle name="Millares 269 5 4 2" xfId="24524" xr:uid="{EA8F4384-36D6-448F-B7D1-DA15D300A3F2}"/>
    <cellStyle name="Millares 269 5 5" xfId="15597" xr:uid="{5125AE14-C67A-4645-9550-175C7D2F7F85}"/>
    <cellStyle name="Millares 269 6" xfId="4760" xr:uid="{E5F463FE-0EA4-4DBC-BF08-0D21B1B4AA77}"/>
    <cellStyle name="Millares 269 6 2" xfId="16824" xr:uid="{EE92AC11-479A-4C14-BCA0-F8E6A4AD4E67}"/>
    <cellStyle name="Millares 269 7" xfId="7736" xr:uid="{0907575C-654F-4787-95C6-A4FC1B853E61}"/>
    <cellStyle name="Millares 269 7 2" xfId="19800" xr:uid="{2284E35B-D088-4893-8003-764B944A1931}"/>
    <cellStyle name="Millares 269 8" xfId="10711" xr:uid="{842602BE-8006-4D76-9393-2A33ABA87E91}"/>
    <cellStyle name="Millares 269 8 2" xfId="22775" xr:uid="{5D3C1215-A064-49F2-AE4B-0536F8104DA3}"/>
    <cellStyle name="Millares 269 9" xfId="13848" xr:uid="{7E9419F0-09CF-4B70-B99E-3E186E87AEFF}"/>
    <cellStyle name="Millares 27" xfId="364" xr:uid="{00000000-0005-0000-0000-0000A0010000}"/>
    <cellStyle name="Millares 27 2" xfId="728" xr:uid="{00000000-0005-0000-0000-0000A1010000}"/>
    <cellStyle name="Millares 270" xfId="1767" xr:uid="{8A5B45C1-4858-4959-AFB4-8649CC1C3DBD}"/>
    <cellStyle name="Millares 270 2" xfId="2368" xr:uid="{F8EE9136-3632-4F63-BC76-BB504DAC863E}"/>
    <cellStyle name="Millares 270 2 2" xfId="3243" xr:uid="{84ECADAB-586A-4908-93ED-C55C5C2C63FB}"/>
    <cellStyle name="Millares 270 2 2 2" xfId="6219" xr:uid="{79BA1D92-6BF8-4655-8250-B6C8C960E16D}"/>
    <cellStyle name="Millares 270 2 2 2 2" xfId="18283" xr:uid="{2694A979-1949-4829-9E1E-9934DFC34F53}"/>
    <cellStyle name="Millares 270 2 2 3" xfId="9195" xr:uid="{87351F2A-9F2D-4EB8-8715-BBBB1E71EC4D}"/>
    <cellStyle name="Millares 270 2 2 3 2" xfId="21259" xr:uid="{4F3623E7-C14C-42DB-881F-47222C4E5876}"/>
    <cellStyle name="Millares 270 2 2 4" xfId="12170" xr:uid="{016567D1-E155-4CCA-A033-7148890D1AB9}"/>
    <cellStyle name="Millares 270 2 2 4 2" xfId="24234" xr:uid="{AE2E8491-8C96-4925-8459-1442C3E4F486}"/>
    <cellStyle name="Millares 270 2 2 5" xfId="15307" xr:uid="{BAD428FB-4B9B-447D-925D-6CFD25422B81}"/>
    <cellStyle name="Millares 270 2 3" xfId="4117" xr:uid="{92A70101-2A85-4D7F-B4EB-6D9A7B21538C}"/>
    <cellStyle name="Millares 270 2 3 2" xfId="7093" xr:uid="{750B91EA-60AE-4D0F-890C-56C6AD4D1907}"/>
    <cellStyle name="Millares 270 2 3 2 2" xfId="19157" xr:uid="{0DF285C6-1E1F-4000-9165-D222404A2E75}"/>
    <cellStyle name="Millares 270 2 3 3" xfId="10069" xr:uid="{246FEBA1-B0F1-4203-A3F2-E8CDE779641A}"/>
    <cellStyle name="Millares 270 2 3 3 2" xfId="22133" xr:uid="{F220263D-C8E6-4CB2-B2FD-7661AC9745E8}"/>
    <cellStyle name="Millares 270 2 3 4" xfId="13044" xr:uid="{6C8AC098-5B15-4B80-A799-CB091FD457FF}"/>
    <cellStyle name="Millares 270 2 3 4 2" xfId="25108" xr:uid="{E1964D83-54E6-4BCE-BFA7-07452D4080DE}"/>
    <cellStyle name="Millares 270 2 3 5" xfId="16181" xr:uid="{0995796A-9A2A-4294-A959-F1BF833057B2}"/>
    <cellStyle name="Millares 270 2 4" xfId="5344" xr:uid="{06EC6283-2340-43B6-AFF9-E7A18F28BDB2}"/>
    <cellStyle name="Millares 270 2 4 2" xfId="17408" xr:uid="{ED545645-2E8F-4EA9-B3E1-BD9F2F4D7B07}"/>
    <cellStyle name="Millares 270 2 5" xfId="8320" xr:uid="{612BA4AC-5FC6-4EA4-8AD3-B4BE7C73BA6C}"/>
    <cellStyle name="Millares 270 2 5 2" xfId="20384" xr:uid="{EBE6E572-3971-4F7D-A6F7-DE66CD1D4D50}"/>
    <cellStyle name="Millares 270 2 6" xfId="11295" xr:uid="{31BE6D89-2B85-4EDA-ABCE-574403876BE7}"/>
    <cellStyle name="Millares 270 2 6 2" xfId="23359" xr:uid="{9ABBEB8B-F5EF-4C9F-8BE6-8092540043F8}"/>
    <cellStyle name="Millares 270 2 7" xfId="14432" xr:uid="{8A2E9EB2-20F4-4FA8-B348-F2BAD0FB1946}"/>
    <cellStyle name="Millares 270 3" xfId="2077" xr:uid="{6AE236C7-88F7-44C0-966E-ADE230E3F79B}"/>
    <cellStyle name="Millares 270 3 2" xfId="2952" xr:uid="{331EDC8B-33B2-4B38-A078-98DFC200ED3F}"/>
    <cellStyle name="Millares 270 3 2 2" xfId="5928" xr:uid="{D6D57EA0-5359-472C-85F9-C90D3DE7E407}"/>
    <cellStyle name="Millares 270 3 2 2 2" xfId="17992" xr:uid="{AF239A51-F48D-4100-BC82-B1DE43A20B67}"/>
    <cellStyle name="Millares 270 3 2 3" xfId="8904" xr:uid="{24DE73FB-294E-4ECB-9DD4-91795C60A15E}"/>
    <cellStyle name="Millares 270 3 2 3 2" xfId="20968" xr:uid="{1C0A43BA-4E2A-41AF-99E4-88E07EFC1194}"/>
    <cellStyle name="Millares 270 3 2 4" xfId="11879" xr:uid="{80706ED8-DEB2-4508-A4A2-ED762DD21E7B}"/>
    <cellStyle name="Millares 270 3 2 4 2" xfId="23943" xr:uid="{65E200FD-8F92-4538-B8FD-83C3217999B3}"/>
    <cellStyle name="Millares 270 3 2 5" xfId="15016" xr:uid="{D4908E19-0D02-4568-AE91-F11626342826}"/>
    <cellStyle name="Millares 270 3 3" xfId="3826" xr:uid="{AED43ADA-84D1-452B-94DC-E6CFD9D31F19}"/>
    <cellStyle name="Millares 270 3 3 2" xfId="6802" xr:uid="{D30135C6-0E09-43A2-9F99-F9D4AD37A5E1}"/>
    <cellStyle name="Millares 270 3 3 2 2" xfId="18866" xr:uid="{A05B373B-6A5E-41BD-9EC3-61FDAD49D1FF}"/>
    <cellStyle name="Millares 270 3 3 3" xfId="9778" xr:uid="{34CA7957-C82A-4C07-8AEC-71D7B8713F26}"/>
    <cellStyle name="Millares 270 3 3 3 2" xfId="21842" xr:uid="{679AA335-A7C3-47AB-9307-C00744E3DC62}"/>
    <cellStyle name="Millares 270 3 3 4" xfId="12753" xr:uid="{65A98EBB-1059-409B-B942-3472CD8A1583}"/>
    <cellStyle name="Millares 270 3 3 4 2" xfId="24817" xr:uid="{FB16B2F6-FDF5-43EA-96A5-4460A785E157}"/>
    <cellStyle name="Millares 270 3 3 5" xfId="15890" xr:uid="{1C369F4F-D73F-412A-9205-0DCC301DB4FB}"/>
    <cellStyle name="Millares 270 3 4" xfId="5053" xr:uid="{D8FC1636-FDFA-48DC-B8A5-4A1BBF485CCE}"/>
    <cellStyle name="Millares 270 3 4 2" xfId="17117" xr:uid="{100DABC0-07B9-40EC-A194-20055078D060}"/>
    <cellStyle name="Millares 270 3 5" xfId="8029" xr:uid="{44F9A05B-4672-4B34-BE16-CE8D6A522B13}"/>
    <cellStyle name="Millares 270 3 5 2" xfId="20093" xr:uid="{1088E630-02B4-4031-AACD-563935FC18B8}"/>
    <cellStyle name="Millares 270 3 6" xfId="11004" xr:uid="{2A3188F1-F313-4377-AC0B-0CFE7739B94E}"/>
    <cellStyle name="Millares 270 3 6 2" xfId="23068" xr:uid="{DD87EFAB-CA9E-4EF6-AD07-B661A8A3F79F}"/>
    <cellStyle name="Millares 270 3 7" xfId="14141" xr:uid="{9E2173CD-1FF6-4296-8B23-1C712F24ED37}"/>
    <cellStyle name="Millares 270 4" xfId="2660" xr:uid="{69A9B5F2-ADA7-4105-9BBC-09030DC2F164}"/>
    <cellStyle name="Millares 270 4 2" xfId="5636" xr:uid="{5D818DEE-24B4-4BC1-B33E-858CE0FBFBB7}"/>
    <cellStyle name="Millares 270 4 2 2" xfId="17700" xr:uid="{B7D97622-4D7A-4269-8E50-14943E390662}"/>
    <cellStyle name="Millares 270 4 3" xfId="8612" xr:uid="{5EF22AA6-F589-4038-B75A-5448B44F22FE}"/>
    <cellStyle name="Millares 270 4 3 2" xfId="20676" xr:uid="{E6CA32BF-404A-4181-BB47-01A7FD7EBC76}"/>
    <cellStyle name="Millares 270 4 4" xfId="11587" xr:uid="{99DAF028-23CB-4BB7-A2F4-20CF94466DFB}"/>
    <cellStyle name="Millares 270 4 4 2" xfId="23651" xr:uid="{4180FBAB-2ECA-47A1-BFFC-B478C62E78C3}"/>
    <cellStyle name="Millares 270 4 5" xfId="14724" xr:uid="{8FF0779A-21A4-45CD-83E6-FBE66F319638}"/>
    <cellStyle name="Millares 270 5" xfId="3534" xr:uid="{0A4247BE-7A20-4AAB-85DE-483BDDDFC7F3}"/>
    <cellStyle name="Millares 270 5 2" xfId="6510" xr:uid="{7B8BF015-D375-4CE0-A57D-8F2E8DCCA4B6}"/>
    <cellStyle name="Millares 270 5 2 2" xfId="18574" xr:uid="{7BF6E2B0-B381-45D6-84D5-EEC3F4F0E8B1}"/>
    <cellStyle name="Millares 270 5 3" xfId="9486" xr:uid="{0C008621-1CCA-4198-AA3A-D93A3AD2118C}"/>
    <cellStyle name="Millares 270 5 3 2" xfId="21550" xr:uid="{CB5BB896-9DB0-4AE8-B812-FB34F86927A7}"/>
    <cellStyle name="Millares 270 5 4" xfId="12461" xr:uid="{45ED841A-5FF7-465B-8DE8-55826C2519D4}"/>
    <cellStyle name="Millares 270 5 4 2" xfId="24525" xr:uid="{2B32C143-3A72-4DB7-A07B-7B7299B92933}"/>
    <cellStyle name="Millares 270 5 5" xfId="15598" xr:uid="{F90C8BC1-297C-4975-AFFD-C8D5D6FD41F2}"/>
    <cellStyle name="Millares 270 6" xfId="4761" xr:uid="{97290FF4-CEDF-4ABC-B49A-C8BF9EA32A7A}"/>
    <cellStyle name="Millares 270 6 2" xfId="16825" xr:uid="{F995378F-C8A9-4D65-97F3-75EC1BE1BC12}"/>
    <cellStyle name="Millares 270 7" xfId="7737" xr:uid="{0E1DF468-3AED-4004-838E-3CED457E65E1}"/>
    <cellStyle name="Millares 270 7 2" xfId="19801" xr:uid="{4E770D45-5BC7-44DF-B6E7-574A46E72637}"/>
    <cellStyle name="Millares 270 8" xfId="10712" xr:uid="{E6E3C125-5A66-4172-9430-EDC26F6D7DD0}"/>
    <cellStyle name="Millares 270 8 2" xfId="22776" xr:uid="{D92062E3-97FE-4F67-80D4-5590E3649250}"/>
    <cellStyle name="Millares 270 9" xfId="13849" xr:uid="{52220076-49AE-44B8-9CD7-0ED4F33BD440}"/>
    <cellStyle name="Millares 271" xfId="1768" xr:uid="{A8C6EB61-CA84-4545-AD27-00AC4A86C360}"/>
    <cellStyle name="Millares 271 2" xfId="2369" xr:uid="{7FE96EB3-D9A2-4F5B-99A5-51AB29D81323}"/>
    <cellStyle name="Millares 271 2 2" xfId="3244" xr:uid="{7DDAD59E-0917-48F6-88CD-C1D22E0555E9}"/>
    <cellStyle name="Millares 271 2 2 2" xfId="6220" xr:uid="{6AD49AD1-D9A2-4576-BF34-86CF2DEC0430}"/>
    <cellStyle name="Millares 271 2 2 2 2" xfId="18284" xr:uid="{D16219CA-CEBA-4859-80DB-0D3EF317634B}"/>
    <cellStyle name="Millares 271 2 2 3" xfId="9196" xr:uid="{26AA6097-CB03-4573-8785-47BFC1976AC9}"/>
    <cellStyle name="Millares 271 2 2 3 2" xfId="21260" xr:uid="{4589DE2A-376D-4900-92DB-0A38D1BF7BF8}"/>
    <cellStyle name="Millares 271 2 2 4" xfId="12171" xr:uid="{D94B2CC8-43F4-44E2-A56F-83828EFDFF3D}"/>
    <cellStyle name="Millares 271 2 2 4 2" xfId="24235" xr:uid="{EE05A68F-9BAF-47E0-A6CA-46B076B244EF}"/>
    <cellStyle name="Millares 271 2 2 5" xfId="15308" xr:uid="{A2553088-D6D5-425E-91DA-25BAD1223063}"/>
    <cellStyle name="Millares 271 2 3" xfId="4118" xr:uid="{7AA200D9-5952-454F-8C09-45A46BB60F6E}"/>
    <cellStyle name="Millares 271 2 3 2" xfId="7094" xr:uid="{5B0993CC-85F2-4D49-B8CB-F6479DF21DD9}"/>
    <cellStyle name="Millares 271 2 3 2 2" xfId="19158" xr:uid="{B23DD5A6-62DB-4D9C-9793-AE358C3E2768}"/>
    <cellStyle name="Millares 271 2 3 3" xfId="10070" xr:uid="{B8632F1F-BEFB-4A60-99CD-1A788AD426CD}"/>
    <cellStyle name="Millares 271 2 3 3 2" xfId="22134" xr:uid="{2987CD08-3245-4B2A-B963-130FB5E08739}"/>
    <cellStyle name="Millares 271 2 3 4" xfId="13045" xr:uid="{14BC5B99-CF52-4B62-A60A-E29E8A2B3D5B}"/>
    <cellStyle name="Millares 271 2 3 4 2" xfId="25109" xr:uid="{681D0890-B182-4346-8D8A-E87CC8B439B1}"/>
    <cellStyle name="Millares 271 2 3 5" xfId="16182" xr:uid="{CFE8F039-8267-4B2A-8FAD-74AC717AA5E7}"/>
    <cellStyle name="Millares 271 2 4" xfId="5345" xr:uid="{8B941A47-890D-4269-98CB-E7C7FEA2FB07}"/>
    <cellStyle name="Millares 271 2 4 2" xfId="17409" xr:uid="{9DABD8C6-D782-43ED-A3DD-254A3EF7F9A5}"/>
    <cellStyle name="Millares 271 2 5" xfId="8321" xr:uid="{3E523DFB-991F-49B8-9F0D-C437C5437C76}"/>
    <cellStyle name="Millares 271 2 5 2" xfId="20385" xr:uid="{1FEC32A4-12F6-424A-94D2-9B18A587463A}"/>
    <cellStyle name="Millares 271 2 6" xfId="11296" xr:uid="{5B5121FB-1696-45F2-A304-7F3FF41D31D2}"/>
    <cellStyle name="Millares 271 2 6 2" xfId="23360" xr:uid="{B1E00EEA-B9D7-45F1-B151-45366F68862C}"/>
    <cellStyle name="Millares 271 2 7" xfId="14433" xr:uid="{B2B84F62-74CC-4C40-A962-870BAAD55D72}"/>
    <cellStyle name="Millares 271 3" xfId="2078" xr:uid="{883427D1-541A-4E37-8F01-91AC5700FA8A}"/>
    <cellStyle name="Millares 271 3 2" xfId="2953" xr:uid="{34C2ED15-FB5E-451A-9DF1-E7F829DF911F}"/>
    <cellStyle name="Millares 271 3 2 2" xfId="5929" xr:uid="{B7FB2583-FE5F-4235-AC8F-C75BA5DB4BD2}"/>
    <cellStyle name="Millares 271 3 2 2 2" xfId="17993" xr:uid="{25C8E79A-278B-434B-AD95-37E08CD21B23}"/>
    <cellStyle name="Millares 271 3 2 3" xfId="8905" xr:uid="{4F2FD977-9F21-4512-A879-8665C49765F1}"/>
    <cellStyle name="Millares 271 3 2 3 2" xfId="20969" xr:uid="{76C406DA-16C3-48B9-BB1A-915E3894D170}"/>
    <cellStyle name="Millares 271 3 2 4" xfId="11880" xr:uid="{7EB09FF9-A7CE-478A-ACDF-2BEB8EBF9B43}"/>
    <cellStyle name="Millares 271 3 2 4 2" xfId="23944" xr:uid="{0A723B67-26EE-4480-9578-DEEA561C9416}"/>
    <cellStyle name="Millares 271 3 2 5" xfId="15017" xr:uid="{B3E04FBD-7422-4200-96FE-FCBA0E5FCD94}"/>
    <cellStyle name="Millares 271 3 3" xfId="3827" xr:uid="{5E1C1348-B952-4BD9-A52C-54C07F3469DE}"/>
    <cellStyle name="Millares 271 3 3 2" xfId="6803" xr:uid="{2FF13802-9130-4796-A3E4-CF2542847E6A}"/>
    <cellStyle name="Millares 271 3 3 2 2" xfId="18867" xr:uid="{D0541EBC-45F8-4639-A16E-A7AD0AD58A49}"/>
    <cellStyle name="Millares 271 3 3 3" xfId="9779" xr:uid="{D776CB61-9A8D-4710-A475-3D043B0E43DC}"/>
    <cellStyle name="Millares 271 3 3 3 2" xfId="21843" xr:uid="{CEA62554-21B1-4F8A-A7BF-CA05862B1AF2}"/>
    <cellStyle name="Millares 271 3 3 4" xfId="12754" xr:uid="{E6FD303D-D7AB-4F7F-849E-CE010D1619FC}"/>
    <cellStyle name="Millares 271 3 3 4 2" xfId="24818" xr:uid="{48C2851D-8D8C-4504-B3BD-60C5286100C0}"/>
    <cellStyle name="Millares 271 3 3 5" xfId="15891" xr:uid="{48F60AF9-47E7-4BA4-97FB-F6CE0996874B}"/>
    <cellStyle name="Millares 271 3 4" xfId="5054" xr:uid="{BC6286DE-8642-4498-9674-99F10E3E0063}"/>
    <cellStyle name="Millares 271 3 4 2" xfId="17118" xr:uid="{BA48213C-FE1B-4075-920F-11C9365ED208}"/>
    <cellStyle name="Millares 271 3 5" xfId="8030" xr:uid="{D53DCA66-9521-454F-95CD-0124B4BC9DE5}"/>
    <cellStyle name="Millares 271 3 5 2" xfId="20094" xr:uid="{27592C15-6818-4ADB-B8BF-2CA49C6C6418}"/>
    <cellStyle name="Millares 271 3 6" xfId="11005" xr:uid="{32749335-702D-490D-B82F-293869151079}"/>
    <cellStyle name="Millares 271 3 6 2" xfId="23069" xr:uid="{52B3015D-E6C2-46C2-944D-937D413942F5}"/>
    <cellStyle name="Millares 271 3 7" xfId="14142" xr:uid="{8AE9F08C-8B72-4BA3-AFE7-9D5B492790D1}"/>
    <cellStyle name="Millares 271 4" xfId="2661" xr:uid="{F010CC86-F354-45B3-B427-B809DA944467}"/>
    <cellStyle name="Millares 271 4 2" xfId="5637" xr:uid="{EB3C047C-6F8B-4DC5-ADF3-4A961E3A397F}"/>
    <cellStyle name="Millares 271 4 2 2" xfId="17701" xr:uid="{4AE3925A-4FA9-4A49-A878-A1BA6C8D2C6A}"/>
    <cellStyle name="Millares 271 4 3" xfId="8613" xr:uid="{4888942E-69AF-487C-929C-99D9B45AD1CC}"/>
    <cellStyle name="Millares 271 4 3 2" xfId="20677" xr:uid="{440DF936-5A85-42CF-8691-8386F632CC36}"/>
    <cellStyle name="Millares 271 4 4" xfId="11588" xr:uid="{72C5B7D6-009F-4A4B-8F4A-CF1F3C14D6DB}"/>
    <cellStyle name="Millares 271 4 4 2" xfId="23652" xr:uid="{07CD6E67-84E3-4FE7-A496-A2BE22D31DD4}"/>
    <cellStyle name="Millares 271 4 5" xfId="14725" xr:uid="{5C3D2E5C-2F60-4FAB-8CBD-4357CDA695EC}"/>
    <cellStyle name="Millares 271 5" xfId="3535" xr:uid="{E3D56894-B9D3-4C23-B7C9-A71873587079}"/>
    <cellStyle name="Millares 271 5 2" xfId="6511" xr:uid="{53C0152A-8E00-46F0-98A9-750CAEAB41F6}"/>
    <cellStyle name="Millares 271 5 2 2" xfId="18575" xr:uid="{3AE97FF4-78E2-4C6C-B238-0D0EE1C284C7}"/>
    <cellStyle name="Millares 271 5 3" xfId="9487" xr:uid="{94870B38-DCF6-48A1-8C4B-575DCEE6F7B7}"/>
    <cellStyle name="Millares 271 5 3 2" xfId="21551" xr:uid="{D40FB864-E563-4AE2-9751-67C786FF6FDF}"/>
    <cellStyle name="Millares 271 5 4" xfId="12462" xr:uid="{8F9AE6E6-0987-408D-99F7-BE96ABB81C08}"/>
    <cellStyle name="Millares 271 5 4 2" xfId="24526" xr:uid="{F53B57CC-F5C2-4F38-90B5-E3E8BAA2F45A}"/>
    <cellStyle name="Millares 271 5 5" xfId="15599" xr:uid="{7EDF6261-C23A-4366-842F-442957B5E13D}"/>
    <cellStyle name="Millares 271 6" xfId="4762" xr:uid="{4B1C2BB7-7332-4C97-A0FE-9F705F0BA3CE}"/>
    <cellStyle name="Millares 271 6 2" xfId="16826" xr:uid="{FB16AA91-B3DA-4ADA-A3B7-44F92212D031}"/>
    <cellStyle name="Millares 271 7" xfId="7738" xr:uid="{CB277B33-1B3C-44F4-A9AA-0762343D58F8}"/>
    <cellStyle name="Millares 271 7 2" xfId="19802" xr:uid="{36181F78-4998-4378-A9CC-AAD6FF4E3511}"/>
    <cellStyle name="Millares 271 8" xfId="10713" xr:uid="{3C798198-B02B-46FB-916E-B02EC1167729}"/>
    <cellStyle name="Millares 271 8 2" xfId="22777" xr:uid="{492B6662-96DD-48A1-B199-51ADBD75FB6E}"/>
    <cellStyle name="Millares 271 9" xfId="13850" xr:uid="{0619AE0B-A8CE-4935-AB38-68ABECBEE289}"/>
    <cellStyle name="Millares 272" xfId="1769" xr:uid="{988A5CE5-87E1-4CD6-8ABF-FEC248DE2DF2}"/>
    <cellStyle name="Millares 272 2" xfId="2370" xr:uid="{9D9DAFCF-85A5-41E8-BDCD-182F4FD189E9}"/>
    <cellStyle name="Millares 272 2 2" xfId="3245" xr:uid="{0081B651-01C6-45DB-9487-B35225686F27}"/>
    <cellStyle name="Millares 272 2 2 2" xfId="6221" xr:uid="{DE67B37E-1267-4DBC-90E7-03C2E86010D8}"/>
    <cellStyle name="Millares 272 2 2 2 2" xfId="18285" xr:uid="{1F688E45-5A04-45A0-AEA0-E03AEE3AB6EB}"/>
    <cellStyle name="Millares 272 2 2 3" xfId="9197" xr:uid="{511F90DC-C4C2-4B0F-A2AC-4F1EE74D1445}"/>
    <cellStyle name="Millares 272 2 2 3 2" xfId="21261" xr:uid="{27C56D25-EB3F-4A70-8322-80DF1ADD051F}"/>
    <cellStyle name="Millares 272 2 2 4" xfId="12172" xr:uid="{27F5FB76-4350-4D23-853B-E04099B3E957}"/>
    <cellStyle name="Millares 272 2 2 4 2" xfId="24236" xr:uid="{D88B20FB-20A7-487E-BF9E-30B79C2124C1}"/>
    <cellStyle name="Millares 272 2 2 5" xfId="15309" xr:uid="{59D6B61F-B2CA-4828-A69C-58D567FC1902}"/>
    <cellStyle name="Millares 272 2 3" xfId="4119" xr:uid="{65D5C151-93ED-42E9-9861-B3258A8732DA}"/>
    <cellStyle name="Millares 272 2 3 2" xfId="7095" xr:uid="{62A7238D-873F-40F0-9835-27DE4BB5EDC8}"/>
    <cellStyle name="Millares 272 2 3 2 2" xfId="19159" xr:uid="{D9CF7AAF-E24F-4497-B67F-D9D5E0586F84}"/>
    <cellStyle name="Millares 272 2 3 3" xfId="10071" xr:uid="{2D7E4188-C4BD-4244-90B5-6E3899BB2856}"/>
    <cellStyle name="Millares 272 2 3 3 2" xfId="22135" xr:uid="{24EF4AF2-F02A-4EA9-926A-3F6FA2A69EE1}"/>
    <cellStyle name="Millares 272 2 3 4" xfId="13046" xr:uid="{BBA73DD4-A05F-4C15-B72C-8F8BF2E0D13C}"/>
    <cellStyle name="Millares 272 2 3 4 2" xfId="25110" xr:uid="{25A09046-5F8E-4956-AA86-59CC3EB66CF1}"/>
    <cellStyle name="Millares 272 2 3 5" xfId="16183" xr:uid="{4A82C447-A50C-49AD-82C1-A033D72FA327}"/>
    <cellStyle name="Millares 272 2 4" xfId="5346" xr:uid="{0966F895-AD66-4597-9326-48D8B2068910}"/>
    <cellStyle name="Millares 272 2 4 2" xfId="17410" xr:uid="{C05E3BB1-C7C9-42BA-84DF-52A9A651DF9F}"/>
    <cellStyle name="Millares 272 2 5" xfId="8322" xr:uid="{D19A4117-1027-4B1D-8A50-C4050C84D04B}"/>
    <cellStyle name="Millares 272 2 5 2" xfId="20386" xr:uid="{386841AA-3F55-4E77-B481-4A8288B3CAE4}"/>
    <cellStyle name="Millares 272 2 6" xfId="11297" xr:uid="{0112655E-9CDE-4501-B6DF-F00C39857BDB}"/>
    <cellStyle name="Millares 272 2 6 2" xfId="23361" xr:uid="{2369DE87-2BCD-4722-92AC-05A298F03542}"/>
    <cellStyle name="Millares 272 2 7" xfId="14434" xr:uid="{D3820AAD-05A2-40E2-BA71-376194E69705}"/>
    <cellStyle name="Millares 272 3" xfId="2079" xr:uid="{EECD3C3D-1B1D-49AE-929F-0DD68D71A3E3}"/>
    <cellStyle name="Millares 272 3 2" xfId="2954" xr:uid="{52ABA824-F6CB-4345-A71B-A96D617E8580}"/>
    <cellStyle name="Millares 272 3 2 2" xfId="5930" xr:uid="{301AED59-60C0-40AA-92D7-87D62A9D276A}"/>
    <cellStyle name="Millares 272 3 2 2 2" xfId="17994" xr:uid="{8BA0D634-F00E-4A34-8C5D-B9A1068A5AB3}"/>
    <cellStyle name="Millares 272 3 2 3" xfId="8906" xr:uid="{A7EB202A-26ED-49AC-BB6E-0D1B636F00CC}"/>
    <cellStyle name="Millares 272 3 2 3 2" xfId="20970" xr:uid="{8B61D7D0-D660-4724-9D3E-1E496F4D3ACB}"/>
    <cellStyle name="Millares 272 3 2 4" xfId="11881" xr:uid="{8DD78502-A058-40D2-B25D-2AE1C3198F4C}"/>
    <cellStyle name="Millares 272 3 2 4 2" xfId="23945" xr:uid="{EAD1F386-A882-4CFF-B72A-92B1330FB8BA}"/>
    <cellStyle name="Millares 272 3 2 5" xfId="15018" xr:uid="{1BFA0E78-8203-4DC7-A509-C8BBA314E336}"/>
    <cellStyle name="Millares 272 3 3" xfId="3828" xr:uid="{253AE034-6515-4A55-A013-7256EDC8C3D4}"/>
    <cellStyle name="Millares 272 3 3 2" xfId="6804" xr:uid="{458E8047-2710-4F05-8DE8-00E8B3B9F1EA}"/>
    <cellStyle name="Millares 272 3 3 2 2" xfId="18868" xr:uid="{2A0FAAEE-782B-4DC6-884A-0FB007C64FBC}"/>
    <cellStyle name="Millares 272 3 3 3" xfId="9780" xr:uid="{3C726AD6-B64A-4588-B53A-7EEE14D5B036}"/>
    <cellStyle name="Millares 272 3 3 3 2" xfId="21844" xr:uid="{DF8ADCD3-1812-4579-B16C-D521919BDB0D}"/>
    <cellStyle name="Millares 272 3 3 4" xfId="12755" xr:uid="{ABE3D83D-4AAD-4D8A-B6D0-2103090D8E08}"/>
    <cellStyle name="Millares 272 3 3 4 2" xfId="24819" xr:uid="{F99DC1BC-7AC7-49B1-A3CF-3CF905E62374}"/>
    <cellStyle name="Millares 272 3 3 5" xfId="15892" xr:uid="{4187FCCA-D59B-495E-9BC2-36397B7243CB}"/>
    <cellStyle name="Millares 272 3 4" xfId="5055" xr:uid="{DB2B28DA-9720-4A22-9602-6A2B184DC179}"/>
    <cellStyle name="Millares 272 3 4 2" xfId="17119" xr:uid="{0183F526-BD41-42B3-A681-5D66ACC11B11}"/>
    <cellStyle name="Millares 272 3 5" xfId="8031" xr:uid="{CA97D72B-71A0-411E-853D-DC849A5AE7E6}"/>
    <cellStyle name="Millares 272 3 5 2" xfId="20095" xr:uid="{08701F45-04D9-45FD-94E4-9342743A8EA3}"/>
    <cellStyle name="Millares 272 3 6" xfId="11006" xr:uid="{38DACDFC-41A7-4380-8F8B-38F1300EE5DD}"/>
    <cellStyle name="Millares 272 3 6 2" xfId="23070" xr:uid="{7519A8B8-4810-47F9-A69B-0104C737660F}"/>
    <cellStyle name="Millares 272 3 7" xfId="14143" xr:uid="{BC2A70C7-255E-4C18-871C-2AF8DADA4617}"/>
    <cellStyle name="Millares 272 4" xfId="2662" xr:uid="{D8A73350-F307-4332-A3E9-396B44C0370C}"/>
    <cellStyle name="Millares 272 4 2" xfId="5638" xr:uid="{56140577-7C20-421B-99D0-8D5BBFDDEE91}"/>
    <cellStyle name="Millares 272 4 2 2" xfId="17702" xr:uid="{3956B735-D511-49AF-8923-B4B042759751}"/>
    <cellStyle name="Millares 272 4 3" xfId="8614" xr:uid="{2D16F90A-CB25-4653-9CFA-F9A063AC5F46}"/>
    <cellStyle name="Millares 272 4 3 2" xfId="20678" xr:uid="{7AC14E86-AA48-4173-A7A9-83142CA312D0}"/>
    <cellStyle name="Millares 272 4 4" xfId="11589" xr:uid="{CE709603-DFA0-49E8-9448-36B489FF2EA8}"/>
    <cellStyle name="Millares 272 4 4 2" xfId="23653" xr:uid="{1330C1E6-1C4C-4176-A382-322695FAC3F4}"/>
    <cellStyle name="Millares 272 4 5" xfId="14726" xr:uid="{383431FD-26F2-45B5-BF0D-CA5261586330}"/>
    <cellStyle name="Millares 272 5" xfId="3536" xr:uid="{334D5190-88D2-40E9-B024-41529694EA0E}"/>
    <cellStyle name="Millares 272 5 2" xfId="6512" xr:uid="{D307956D-6A14-4698-A338-E88F07D820EA}"/>
    <cellStyle name="Millares 272 5 2 2" xfId="18576" xr:uid="{0D1EE0F6-AE6B-4DAD-86BB-228AF2760ECE}"/>
    <cellStyle name="Millares 272 5 3" xfId="9488" xr:uid="{733A7875-EE91-4D9A-BC3E-C4301204F212}"/>
    <cellStyle name="Millares 272 5 3 2" xfId="21552" xr:uid="{8B3B2211-A911-4E61-A4A7-071C9B41AC57}"/>
    <cellStyle name="Millares 272 5 4" xfId="12463" xr:uid="{31AE6A48-7ABB-4B03-978B-60E72620E61C}"/>
    <cellStyle name="Millares 272 5 4 2" xfId="24527" xr:uid="{38460A2C-720F-4282-838E-DDB9844D7C74}"/>
    <cellStyle name="Millares 272 5 5" xfId="15600" xr:uid="{0BF05127-E55B-47D2-A888-8700CD2A3354}"/>
    <cellStyle name="Millares 272 6" xfId="4763" xr:uid="{6F1E0F16-ED70-41E9-97A5-F626682AF6B7}"/>
    <cellStyle name="Millares 272 6 2" xfId="16827" xr:uid="{310425D3-F183-4D84-9C70-42A2D94E51CE}"/>
    <cellStyle name="Millares 272 7" xfId="7739" xr:uid="{C74BFD4D-94B9-49D9-9628-D517681F33B0}"/>
    <cellStyle name="Millares 272 7 2" xfId="19803" xr:uid="{0B8E96A2-62E0-478B-A0DE-41510F7C1514}"/>
    <cellStyle name="Millares 272 8" xfId="10714" xr:uid="{B4C07ADF-236F-43AB-8B82-E1908EB953F5}"/>
    <cellStyle name="Millares 272 8 2" xfId="22778" xr:uid="{6A15BCD8-78E4-4770-B70E-5B7017587722}"/>
    <cellStyle name="Millares 272 9" xfId="13851" xr:uid="{C3FB8908-FDD9-44B0-B22D-48A3F9CDFF36}"/>
    <cellStyle name="Millares 273" xfId="1770" xr:uid="{501E8B81-D754-4217-BABB-42114A31E3D7}"/>
    <cellStyle name="Millares 273 2" xfId="2371" xr:uid="{4EA3B8CB-5C9E-47F4-9F15-FA3146612500}"/>
    <cellStyle name="Millares 273 2 2" xfId="3246" xr:uid="{4D9A4D5C-829E-4DC3-9019-7B479CB7AD11}"/>
    <cellStyle name="Millares 273 2 2 2" xfId="6222" xr:uid="{41C9DF23-07EC-4CAB-9536-B42B1162DEAB}"/>
    <cellStyle name="Millares 273 2 2 2 2" xfId="18286" xr:uid="{12D1F283-B41D-4899-8785-696A2FF1122C}"/>
    <cellStyle name="Millares 273 2 2 3" xfId="9198" xr:uid="{E8298D31-939C-4EA9-8827-1EC2FA2F8DDE}"/>
    <cellStyle name="Millares 273 2 2 3 2" xfId="21262" xr:uid="{E79FB257-B950-4FB0-BFED-21CE196F484A}"/>
    <cellStyle name="Millares 273 2 2 4" xfId="12173" xr:uid="{FE6167CE-FD5E-4846-BDA3-A74BB649CED0}"/>
    <cellStyle name="Millares 273 2 2 4 2" xfId="24237" xr:uid="{B111ECEF-C4FE-4390-B8DF-CA30C4966661}"/>
    <cellStyle name="Millares 273 2 2 5" xfId="15310" xr:uid="{C3F10469-DD4F-4E42-8B19-51B89C26368E}"/>
    <cellStyle name="Millares 273 2 3" xfId="4120" xr:uid="{3BB488F3-66DF-4034-8409-F6B39859EA05}"/>
    <cellStyle name="Millares 273 2 3 2" xfId="7096" xr:uid="{A55284A2-522E-47CB-8F7F-19294F391E04}"/>
    <cellStyle name="Millares 273 2 3 2 2" xfId="19160" xr:uid="{9B39B0A5-0C05-4453-B896-08576E7F9F88}"/>
    <cellStyle name="Millares 273 2 3 3" xfId="10072" xr:uid="{96A9CCC4-C4B6-47A3-B068-8D97A6B7FF62}"/>
    <cellStyle name="Millares 273 2 3 3 2" xfId="22136" xr:uid="{83E8136F-C4BA-46BA-AFAA-590EA5E3678F}"/>
    <cellStyle name="Millares 273 2 3 4" xfId="13047" xr:uid="{850A4B79-C810-4C42-845C-E80CF8E17AC1}"/>
    <cellStyle name="Millares 273 2 3 4 2" xfId="25111" xr:uid="{77D12F97-A18B-4B99-8337-D04A79C7D228}"/>
    <cellStyle name="Millares 273 2 3 5" xfId="16184" xr:uid="{EE073E86-E55C-4F27-9A0F-3FEA30E51CC2}"/>
    <cellStyle name="Millares 273 2 4" xfId="5347" xr:uid="{15349AA1-D21C-47AA-9747-A6A3158D1331}"/>
    <cellStyle name="Millares 273 2 4 2" xfId="17411" xr:uid="{63D503E6-3FE1-47DC-AA61-E1B89D28E18C}"/>
    <cellStyle name="Millares 273 2 5" xfId="8323" xr:uid="{CE899ED4-CDA7-40F5-B06F-93224FD29E83}"/>
    <cellStyle name="Millares 273 2 5 2" xfId="20387" xr:uid="{F79081D6-537E-42B8-AF6F-87FD87474396}"/>
    <cellStyle name="Millares 273 2 6" xfId="11298" xr:uid="{E2E6F405-8BC4-4B31-B9CC-50D8CB85869A}"/>
    <cellStyle name="Millares 273 2 6 2" xfId="23362" xr:uid="{50FA5D40-5B47-4742-B962-0F9C14B3199D}"/>
    <cellStyle name="Millares 273 2 7" xfId="14435" xr:uid="{4F7B97E9-8E78-49E1-A8C1-61E893B7AA4E}"/>
    <cellStyle name="Millares 273 3" xfId="2080" xr:uid="{3C00B50F-001D-42BB-A4AF-D907692D2B93}"/>
    <cellStyle name="Millares 273 3 2" xfId="2955" xr:uid="{DAA4550D-FD64-4548-98C8-CB6EEAB3B26F}"/>
    <cellStyle name="Millares 273 3 2 2" xfId="5931" xr:uid="{0FEFB54B-C067-4C76-94EB-A02DC4523689}"/>
    <cellStyle name="Millares 273 3 2 2 2" xfId="17995" xr:uid="{4D6EC050-7638-4D93-8A8F-26172088DE6F}"/>
    <cellStyle name="Millares 273 3 2 3" xfId="8907" xr:uid="{82B559AB-FD58-4411-B477-744BD015FD7A}"/>
    <cellStyle name="Millares 273 3 2 3 2" xfId="20971" xr:uid="{0300537A-D695-4755-B310-08AC8243E28D}"/>
    <cellStyle name="Millares 273 3 2 4" xfId="11882" xr:uid="{C878FB37-4EC1-471B-8802-E6E955CFD9A2}"/>
    <cellStyle name="Millares 273 3 2 4 2" xfId="23946" xr:uid="{14F63A13-DC1A-483D-91CE-718EFFFB8B86}"/>
    <cellStyle name="Millares 273 3 2 5" xfId="15019" xr:uid="{FE8913A1-39E5-42B6-ADBC-CD4EE992589D}"/>
    <cellStyle name="Millares 273 3 3" xfId="3829" xr:uid="{6311449E-EA2E-4743-8271-89E2906E67FC}"/>
    <cellStyle name="Millares 273 3 3 2" xfId="6805" xr:uid="{EB709FFD-37B1-4A9A-BCEF-FE8F8ED2EB15}"/>
    <cellStyle name="Millares 273 3 3 2 2" xfId="18869" xr:uid="{A9A0186E-24E0-4100-A628-522B7D4EEA74}"/>
    <cellStyle name="Millares 273 3 3 3" xfId="9781" xr:uid="{AB60D16B-DBAB-4405-B798-5A63593872CF}"/>
    <cellStyle name="Millares 273 3 3 3 2" xfId="21845" xr:uid="{DEA5AC9D-418B-4A09-99AC-FA3118218E33}"/>
    <cellStyle name="Millares 273 3 3 4" xfId="12756" xr:uid="{47B7BFFE-8538-45D2-9AB5-53AF2F0E5642}"/>
    <cellStyle name="Millares 273 3 3 4 2" xfId="24820" xr:uid="{9BCB6387-364E-430C-8E3C-592F52DE73AC}"/>
    <cellStyle name="Millares 273 3 3 5" xfId="15893" xr:uid="{34983E94-7AA7-453C-BC16-87150000E958}"/>
    <cellStyle name="Millares 273 3 4" xfId="5056" xr:uid="{AF01D2C4-14DE-42E6-B71F-6317A49FDE54}"/>
    <cellStyle name="Millares 273 3 4 2" xfId="17120" xr:uid="{D3EF0056-F057-4256-8253-FE4B6688D2AE}"/>
    <cellStyle name="Millares 273 3 5" xfId="8032" xr:uid="{E326C7A0-3FD1-47AF-A219-64E8A2726116}"/>
    <cellStyle name="Millares 273 3 5 2" xfId="20096" xr:uid="{3738488A-C346-4C16-95F3-CA59FD85A284}"/>
    <cellStyle name="Millares 273 3 6" xfId="11007" xr:uid="{6056D3E4-9490-42BF-B0BB-405425D7F6D9}"/>
    <cellStyle name="Millares 273 3 6 2" xfId="23071" xr:uid="{E17E5FF7-6D80-4ADA-B082-9A44C022D055}"/>
    <cellStyle name="Millares 273 3 7" xfId="14144" xr:uid="{8D664EB3-8551-4C62-9F08-7DA2D4216D75}"/>
    <cellStyle name="Millares 273 4" xfId="2663" xr:uid="{80FF5391-B71D-49E0-A3A7-16A5D9F430D6}"/>
    <cellStyle name="Millares 273 4 2" xfId="5639" xr:uid="{680B01D7-0422-4D52-8167-2FE1AAC32745}"/>
    <cellStyle name="Millares 273 4 2 2" xfId="17703" xr:uid="{06E7898E-76E7-4899-8E8E-49AB5AF372C2}"/>
    <cellStyle name="Millares 273 4 3" xfId="8615" xr:uid="{EFF00A3B-81C5-4DE8-9D12-7D0ED468F905}"/>
    <cellStyle name="Millares 273 4 3 2" xfId="20679" xr:uid="{B3109E42-D331-4A22-B736-3814D08C5BD0}"/>
    <cellStyle name="Millares 273 4 4" xfId="11590" xr:uid="{656A32FB-80E6-4899-AA55-3FB5A16E22BD}"/>
    <cellStyle name="Millares 273 4 4 2" xfId="23654" xr:uid="{5ADD8431-B97E-473F-A1F2-99056A69769F}"/>
    <cellStyle name="Millares 273 4 5" xfId="14727" xr:uid="{72B83ADF-8FA7-4485-8AA5-C9B7136F1E94}"/>
    <cellStyle name="Millares 273 5" xfId="3537" xr:uid="{D4274112-9173-463C-BB33-8090134CE487}"/>
    <cellStyle name="Millares 273 5 2" xfId="6513" xr:uid="{0FD5CAFC-0932-4255-8E2B-CC3F789A27AD}"/>
    <cellStyle name="Millares 273 5 2 2" xfId="18577" xr:uid="{9E98989B-0264-4B0A-BF3C-BBE8DCF18496}"/>
    <cellStyle name="Millares 273 5 3" xfId="9489" xr:uid="{CA440B29-3701-4809-A568-30DE335319EF}"/>
    <cellStyle name="Millares 273 5 3 2" xfId="21553" xr:uid="{8FF62B81-DA3B-4495-9E53-A7A8F5193FF5}"/>
    <cellStyle name="Millares 273 5 4" xfId="12464" xr:uid="{5C448625-1B87-4FAC-840B-58D51B529287}"/>
    <cellStyle name="Millares 273 5 4 2" xfId="24528" xr:uid="{A6F7E4D9-3287-456E-86BD-4E23E849BE03}"/>
    <cellStyle name="Millares 273 5 5" xfId="15601" xr:uid="{EAB3701F-4A85-4844-A2B1-7D0666127305}"/>
    <cellStyle name="Millares 273 6" xfId="4764" xr:uid="{E35C0E52-D623-41C0-9B70-44843953A30A}"/>
    <cellStyle name="Millares 273 6 2" xfId="16828" xr:uid="{B918CF4B-28D4-4D55-98A8-8390CB9F0B01}"/>
    <cellStyle name="Millares 273 7" xfId="7740" xr:uid="{D4F16978-6FAC-4D66-BAE2-8A7A3301EDE8}"/>
    <cellStyle name="Millares 273 7 2" xfId="19804" xr:uid="{1E49C195-1EB0-49E8-935B-C8475296D5F5}"/>
    <cellStyle name="Millares 273 8" xfId="10715" xr:uid="{5C4A4CA5-0A92-49B0-9966-F896BD0BE8FF}"/>
    <cellStyle name="Millares 273 8 2" xfId="22779" xr:uid="{B6E906D6-A3E3-4824-B05F-6B5AA93EC367}"/>
    <cellStyle name="Millares 273 9" xfId="13852" xr:uid="{15E63179-305C-40AF-A45B-29434048E521}"/>
    <cellStyle name="Millares 274" xfId="1771" xr:uid="{A2D582ED-BDDC-4A2B-B6BD-F8263A34737B}"/>
    <cellStyle name="Millares 274 2" xfId="2372" xr:uid="{A707AA26-7B51-46B9-8531-9A5FB422BD96}"/>
    <cellStyle name="Millares 274 2 2" xfId="3247" xr:uid="{DDEBAE56-AC90-4E57-8864-D7D4FB6C727F}"/>
    <cellStyle name="Millares 274 2 2 2" xfId="6223" xr:uid="{BC6B809B-9C58-4BFA-96E4-D4A3BFC80A2C}"/>
    <cellStyle name="Millares 274 2 2 2 2" xfId="18287" xr:uid="{BB46C314-82C4-41FC-B340-139D64E4B4CC}"/>
    <cellStyle name="Millares 274 2 2 3" xfId="9199" xr:uid="{780BF918-3657-47B8-BEE0-A7CB555B2362}"/>
    <cellStyle name="Millares 274 2 2 3 2" xfId="21263" xr:uid="{62840548-9124-4284-A958-9D2BEF8FCB61}"/>
    <cellStyle name="Millares 274 2 2 4" xfId="12174" xr:uid="{34268987-5CE2-47B8-B2B9-208B0AAB603A}"/>
    <cellStyle name="Millares 274 2 2 4 2" xfId="24238" xr:uid="{411537F2-A005-49CF-88C4-EB89A85D9C0C}"/>
    <cellStyle name="Millares 274 2 2 5" xfId="15311" xr:uid="{8D67ADDB-1E1B-41F2-86A7-3ED269B4F811}"/>
    <cellStyle name="Millares 274 2 3" xfId="4121" xr:uid="{F546B1AE-D588-41ED-A928-58F61CBA58E5}"/>
    <cellStyle name="Millares 274 2 3 2" xfId="7097" xr:uid="{2AE0AAED-6B87-4252-AF97-10135E13AF76}"/>
    <cellStyle name="Millares 274 2 3 2 2" xfId="19161" xr:uid="{E47FCE7D-40C7-4FE4-BB85-454B1FC0A851}"/>
    <cellStyle name="Millares 274 2 3 3" xfId="10073" xr:uid="{46EECF96-EBBB-4406-9275-431D338C7418}"/>
    <cellStyle name="Millares 274 2 3 3 2" xfId="22137" xr:uid="{9644EDA9-D5A8-4D90-917D-4DE8A28E42D3}"/>
    <cellStyle name="Millares 274 2 3 4" xfId="13048" xr:uid="{24A4002F-3C6A-4C70-B527-A8DD67FEFF61}"/>
    <cellStyle name="Millares 274 2 3 4 2" xfId="25112" xr:uid="{A5245FC8-1B16-4EC6-84F9-E21A8F3A0E6D}"/>
    <cellStyle name="Millares 274 2 3 5" xfId="16185" xr:uid="{B22F1CB4-F201-4A0D-A21B-FA5319E9C4DE}"/>
    <cellStyle name="Millares 274 2 4" xfId="5348" xr:uid="{21E1A826-1069-4053-98A9-720AEE94F044}"/>
    <cellStyle name="Millares 274 2 4 2" xfId="17412" xr:uid="{E8570C62-680A-42D7-8E73-0C192FD7D859}"/>
    <cellStyle name="Millares 274 2 5" xfId="8324" xr:uid="{E4D258E8-9D21-4289-864D-334B1C199301}"/>
    <cellStyle name="Millares 274 2 5 2" xfId="20388" xr:uid="{7C2D03B3-98F5-418C-933E-47B7B01C142C}"/>
    <cellStyle name="Millares 274 2 6" xfId="11299" xr:uid="{C9655869-7191-4B2E-8067-49CC64F1AAB1}"/>
    <cellStyle name="Millares 274 2 6 2" xfId="23363" xr:uid="{6236A9C4-CA7D-4A6D-A1DA-61E6B658E8F7}"/>
    <cellStyle name="Millares 274 2 7" xfId="14436" xr:uid="{A49D8ED4-D91A-4885-9E78-0A3FF7EFE430}"/>
    <cellStyle name="Millares 274 3" xfId="2081" xr:uid="{2142DBF3-B81D-450E-B922-0617AC0281B0}"/>
    <cellStyle name="Millares 274 3 2" xfId="2956" xr:uid="{E7B39FD4-847E-4961-AE87-FC3178C73206}"/>
    <cellStyle name="Millares 274 3 2 2" xfId="5932" xr:uid="{B7960CA7-6149-401E-B798-4CBB2F3F8BAC}"/>
    <cellStyle name="Millares 274 3 2 2 2" xfId="17996" xr:uid="{F4DA9C72-EE19-4B80-9030-72E5BC86A6F4}"/>
    <cellStyle name="Millares 274 3 2 3" xfId="8908" xr:uid="{0CB07612-D5A2-4CBC-8B97-EC4AAAACBDDE}"/>
    <cellStyle name="Millares 274 3 2 3 2" xfId="20972" xr:uid="{A9AD3CC3-9AB0-4007-A30B-D60344E29209}"/>
    <cellStyle name="Millares 274 3 2 4" xfId="11883" xr:uid="{1DBDA4BF-B4CA-45CA-B009-FAF5672C1820}"/>
    <cellStyle name="Millares 274 3 2 4 2" xfId="23947" xr:uid="{9F659AFB-D6BE-4D9E-9C26-179F4002FCA9}"/>
    <cellStyle name="Millares 274 3 2 5" xfId="15020" xr:uid="{E83149FC-9F99-43D6-9ED1-01D693E0C2BE}"/>
    <cellStyle name="Millares 274 3 3" xfId="3830" xr:uid="{6E431C44-EF45-46A2-94F0-202886814024}"/>
    <cellStyle name="Millares 274 3 3 2" xfId="6806" xr:uid="{B76AA509-18A3-4A0D-A39B-C20DD13E6B8B}"/>
    <cellStyle name="Millares 274 3 3 2 2" xfId="18870" xr:uid="{B07B58F9-88FC-4CC6-94E4-EC86442E5AF5}"/>
    <cellStyle name="Millares 274 3 3 3" xfId="9782" xr:uid="{E15A4A7E-A7DF-47A3-BD78-D6091F6918E5}"/>
    <cellStyle name="Millares 274 3 3 3 2" xfId="21846" xr:uid="{05263E08-9BF3-4CAF-99C1-2760109FC488}"/>
    <cellStyle name="Millares 274 3 3 4" xfId="12757" xr:uid="{D65E11ED-4AD5-4CD4-A1D6-AAF503395069}"/>
    <cellStyle name="Millares 274 3 3 4 2" xfId="24821" xr:uid="{C7637C32-7853-41B5-B0E4-8C4F81B2653E}"/>
    <cellStyle name="Millares 274 3 3 5" xfId="15894" xr:uid="{C96FCB0C-9302-455A-B51C-EE8F1D565942}"/>
    <cellStyle name="Millares 274 3 4" xfId="5057" xr:uid="{4B0675AD-C74D-4B14-B39B-04D4478AA1AB}"/>
    <cellStyle name="Millares 274 3 4 2" xfId="17121" xr:uid="{82942DC1-7058-42FF-910D-21600AB93E76}"/>
    <cellStyle name="Millares 274 3 5" xfId="8033" xr:uid="{445AD381-3FD5-43C3-8847-655B9DD02381}"/>
    <cellStyle name="Millares 274 3 5 2" xfId="20097" xr:uid="{BF7D51CF-9257-4512-8568-B3A240229D95}"/>
    <cellStyle name="Millares 274 3 6" xfId="11008" xr:uid="{4F8FF79F-7AC1-4BAD-ADE6-E489CD432B8F}"/>
    <cellStyle name="Millares 274 3 6 2" xfId="23072" xr:uid="{2C58C0FF-9B33-4390-8E96-EF2091DACCE6}"/>
    <cellStyle name="Millares 274 3 7" xfId="14145" xr:uid="{7AE07DA1-0AA2-4F69-81D8-9AA32DCC1601}"/>
    <cellStyle name="Millares 274 4" xfId="2664" xr:uid="{C689DCD6-3BD7-40EE-ACC6-E52A3C28AC51}"/>
    <cellStyle name="Millares 274 4 2" xfId="5640" xr:uid="{F580C7CD-0C14-4231-A6B5-B73023F6D57C}"/>
    <cellStyle name="Millares 274 4 2 2" xfId="17704" xr:uid="{DFA1B8EB-A348-484D-BD51-A92E6B1F83A1}"/>
    <cellStyle name="Millares 274 4 3" xfId="8616" xr:uid="{73531175-031D-4F76-AB09-2EA87907B123}"/>
    <cellStyle name="Millares 274 4 3 2" xfId="20680" xr:uid="{966901DD-D130-4BCF-B306-9613EF5FC150}"/>
    <cellStyle name="Millares 274 4 4" xfId="11591" xr:uid="{3128EE7A-F276-4010-8D8C-A1A6BB6DF7AF}"/>
    <cellStyle name="Millares 274 4 4 2" xfId="23655" xr:uid="{D4951A28-656A-4F3F-97E5-57C07D3A558C}"/>
    <cellStyle name="Millares 274 4 5" xfId="14728" xr:uid="{F4480EF0-8C38-44D4-A3E1-C81FA679D39F}"/>
    <cellStyle name="Millares 274 5" xfId="3538" xr:uid="{40789491-53D7-462C-83D6-6F70D17D8256}"/>
    <cellStyle name="Millares 274 5 2" xfId="6514" xr:uid="{F35EBA80-53D3-45A4-BB32-8BAE6E22E3CC}"/>
    <cellStyle name="Millares 274 5 2 2" xfId="18578" xr:uid="{5AC84796-BC68-4F45-8270-1523A3C3901E}"/>
    <cellStyle name="Millares 274 5 3" xfId="9490" xr:uid="{D86C6791-5773-4F73-8E98-3AF842EEA1E2}"/>
    <cellStyle name="Millares 274 5 3 2" xfId="21554" xr:uid="{AC02277C-16C3-44FB-85D8-E37D5391E561}"/>
    <cellStyle name="Millares 274 5 4" xfId="12465" xr:uid="{AEDCDDE5-BF5A-4AEF-96A0-D502EF469BB2}"/>
    <cellStyle name="Millares 274 5 4 2" xfId="24529" xr:uid="{57A660F6-65BB-4A5C-B09C-01FE43EDFBE1}"/>
    <cellStyle name="Millares 274 5 5" xfId="15602" xr:uid="{9DD0CC9B-95E8-49F4-9BF6-E1DAF486F046}"/>
    <cellStyle name="Millares 274 6" xfId="4765" xr:uid="{66DD9C7E-7733-47DD-92DD-3E15E6A8918C}"/>
    <cellStyle name="Millares 274 6 2" xfId="16829" xr:uid="{E538A374-36D7-4A34-9455-E7480835B5EF}"/>
    <cellStyle name="Millares 274 7" xfId="7741" xr:uid="{5185EAED-F0E8-4FA6-B738-9809B241EF0D}"/>
    <cellStyle name="Millares 274 7 2" xfId="19805" xr:uid="{34C88CC5-4325-45E9-9295-1A7AB39275BE}"/>
    <cellStyle name="Millares 274 8" xfId="10716" xr:uid="{D4435CBC-AA14-4939-B121-F0B302B8DF39}"/>
    <cellStyle name="Millares 274 8 2" xfId="22780" xr:uid="{3612E877-725C-4986-81AD-0D3E86853B5A}"/>
    <cellStyle name="Millares 274 9" xfId="13853" xr:uid="{BB39569C-999C-4D35-87A1-7220AE08BFF9}"/>
    <cellStyle name="Millares 275" xfId="1772" xr:uid="{35C4B85F-A6C9-4CBC-91F4-75CA5E8A316F}"/>
    <cellStyle name="Millares 275 2" xfId="2373" xr:uid="{1440555D-178B-453E-B24E-0704BBCA70EC}"/>
    <cellStyle name="Millares 275 2 2" xfId="3248" xr:uid="{0B7B31DC-5A62-49D3-B2E4-38E0C9298DB6}"/>
    <cellStyle name="Millares 275 2 2 2" xfId="6224" xr:uid="{E9A05761-137E-4B56-AE98-283007D50EC6}"/>
    <cellStyle name="Millares 275 2 2 2 2" xfId="18288" xr:uid="{EDB2780E-4A9C-4566-893A-9778A3555EE3}"/>
    <cellStyle name="Millares 275 2 2 3" xfId="9200" xr:uid="{F7CBA029-AF05-45F7-86CC-AFE14FA9B745}"/>
    <cellStyle name="Millares 275 2 2 3 2" xfId="21264" xr:uid="{F425003C-9C75-4211-BDFD-B9FE215020B8}"/>
    <cellStyle name="Millares 275 2 2 4" xfId="12175" xr:uid="{44172ADC-6F79-4514-BA20-CE0CEB1F9241}"/>
    <cellStyle name="Millares 275 2 2 4 2" xfId="24239" xr:uid="{0570832A-52A4-4B77-A5EC-F9E04BDA4B47}"/>
    <cellStyle name="Millares 275 2 2 5" xfId="15312" xr:uid="{A8D39F4C-A18E-4BB5-9FCD-3EE03FB8B3CD}"/>
    <cellStyle name="Millares 275 2 3" xfId="4122" xr:uid="{4165ADD1-A6AB-4FA0-AF5C-225E1DB2E9BE}"/>
    <cellStyle name="Millares 275 2 3 2" xfId="7098" xr:uid="{E58273D4-84C1-4D8E-AD75-EE99B6270AC8}"/>
    <cellStyle name="Millares 275 2 3 2 2" xfId="19162" xr:uid="{3E5AEA3D-1028-4E75-950C-B1296490A293}"/>
    <cellStyle name="Millares 275 2 3 3" xfId="10074" xr:uid="{89BF5A3D-07B4-4045-9DB2-E19F0DD59A71}"/>
    <cellStyle name="Millares 275 2 3 3 2" xfId="22138" xr:uid="{016B7BE0-D099-4326-8C49-82A9A8BDE766}"/>
    <cellStyle name="Millares 275 2 3 4" xfId="13049" xr:uid="{F3A74F33-80F5-459E-857B-50385393F233}"/>
    <cellStyle name="Millares 275 2 3 4 2" xfId="25113" xr:uid="{FDE2A982-3BF6-4DEF-AD71-EECAA17D12A9}"/>
    <cellStyle name="Millares 275 2 3 5" xfId="16186" xr:uid="{1DD30E16-B152-4ED6-9FC9-5F5B7CE52D73}"/>
    <cellStyle name="Millares 275 2 4" xfId="5349" xr:uid="{F68869D1-466E-4EDE-8549-AA3AB251B1BF}"/>
    <cellStyle name="Millares 275 2 4 2" xfId="17413" xr:uid="{9570E2BE-E5C8-40F2-8C85-5899BF49AE31}"/>
    <cellStyle name="Millares 275 2 5" xfId="8325" xr:uid="{7A5BF139-E7E9-410A-A2CA-AF9A2A86F8AC}"/>
    <cellStyle name="Millares 275 2 5 2" xfId="20389" xr:uid="{E1F25C3B-6373-43B8-A62F-699A0B359902}"/>
    <cellStyle name="Millares 275 2 6" xfId="11300" xr:uid="{5F993BC8-F908-40E2-95E4-6F5E1C2FD8F9}"/>
    <cellStyle name="Millares 275 2 6 2" xfId="23364" xr:uid="{97872967-B9FD-44FE-9D93-1B4B568DE3D3}"/>
    <cellStyle name="Millares 275 2 7" xfId="14437" xr:uid="{F73C2122-30FF-4355-AF23-B937839C6F0C}"/>
    <cellStyle name="Millares 275 3" xfId="2082" xr:uid="{0D4EBD05-6328-4266-9D58-61EDC77E03CB}"/>
    <cellStyle name="Millares 275 3 2" xfId="2957" xr:uid="{A13D64B9-6F2F-47B9-9A99-699B297E8577}"/>
    <cellStyle name="Millares 275 3 2 2" xfId="5933" xr:uid="{B551781E-8623-4B43-9800-7DB01DD2D373}"/>
    <cellStyle name="Millares 275 3 2 2 2" xfId="17997" xr:uid="{675639F6-CA06-4195-8714-53DFA1296E7B}"/>
    <cellStyle name="Millares 275 3 2 3" xfId="8909" xr:uid="{6305FF6B-0F62-43AA-ACFB-6D2F5885A0CF}"/>
    <cellStyle name="Millares 275 3 2 3 2" xfId="20973" xr:uid="{10C72902-8870-47E0-8489-75EC87F4C75A}"/>
    <cellStyle name="Millares 275 3 2 4" xfId="11884" xr:uid="{B54A9D57-D33D-4F85-AC87-3F1D9B6DB4F0}"/>
    <cellStyle name="Millares 275 3 2 4 2" xfId="23948" xr:uid="{242E8B9E-E67D-46E3-BC89-BE7DD73231C2}"/>
    <cellStyle name="Millares 275 3 2 5" xfId="15021" xr:uid="{FB022739-0590-488F-B369-9AFD9303E77C}"/>
    <cellStyle name="Millares 275 3 3" xfId="3831" xr:uid="{742E8894-6372-47D2-A7CA-5D4F409FDD17}"/>
    <cellStyle name="Millares 275 3 3 2" xfId="6807" xr:uid="{2B3318F7-27FE-40C3-9390-B2880F130276}"/>
    <cellStyle name="Millares 275 3 3 2 2" xfId="18871" xr:uid="{5C730AEE-EB39-4E14-8453-934DAF7537E8}"/>
    <cellStyle name="Millares 275 3 3 3" xfId="9783" xr:uid="{EB24635F-D56A-4771-A456-23E2395B8A24}"/>
    <cellStyle name="Millares 275 3 3 3 2" xfId="21847" xr:uid="{CEFDEB40-70D3-461B-A9B2-E3B9422F04F4}"/>
    <cellStyle name="Millares 275 3 3 4" xfId="12758" xr:uid="{07647108-B3EE-4C60-85F9-DCC1A3D8A0E6}"/>
    <cellStyle name="Millares 275 3 3 4 2" xfId="24822" xr:uid="{301C6EEE-8F6D-43C7-B8A5-A64680C811F4}"/>
    <cellStyle name="Millares 275 3 3 5" xfId="15895" xr:uid="{58B98AFC-C583-4128-A747-E1131F109F00}"/>
    <cellStyle name="Millares 275 3 4" xfId="5058" xr:uid="{6D0A256D-BC94-4B29-92C3-8954F4BAD223}"/>
    <cellStyle name="Millares 275 3 4 2" xfId="17122" xr:uid="{FFEF9579-4967-4D8D-8154-4BA5FD9A68A2}"/>
    <cellStyle name="Millares 275 3 5" xfId="8034" xr:uid="{F4CC1B39-BF3F-4F15-AFFA-709BCBB09F17}"/>
    <cellStyle name="Millares 275 3 5 2" xfId="20098" xr:uid="{EB7639AB-FFEE-4F2E-BF26-EF8B5AFEE86C}"/>
    <cellStyle name="Millares 275 3 6" xfId="11009" xr:uid="{2336B2D5-8662-4802-A322-FFF25D96C4D2}"/>
    <cellStyle name="Millares 275 3 6 2" xfId="23073" xr:uid="{077A9567-8834-4A02-BABF-6C529C0FB87A}"/>
    <cellStyle name="Millares 275 3 7" xfId="14146" xr:uid="{062EA25F-2D62-4826-96FA-18F9C738F198}"/>
    <cellStyle name="Millares 275 4" xfId="2665" xr:uid="{01748083-A1FA-4836-A6FD-ED75F79BD073}"/>
    <cellStyle name="Millares 275 4 2" xfId="5641" xr:uid="{D0C689FC-0032-4C99-9FD6-E2D0B230C337}"/>
    <cellStyle name="Millares 275 4 2 2" xfId="17705" xr:uid="{91E37B9C-D2E5-4C96-BE8A-BB7E48004ADA}"/>
    <cellStyle name="Millares 275 4 3" xfId="8617" xr:uid="{4EEE7E3C-0576-41FC-A4FB-E94F0A696BAC}"/>
    <cellStyle name="Millares 275 4 3 2" xfId="20681" xr:uid="{61CF04BA-4ECA-4B96-AAA6-26EB0CAD6304}"/>
    <cellStyle name="Millares 275 4 4" xfId="11592" xr:uid="{202BE699-E362-40B0-86B2-8D292739916C}"/>
    <cellStyle name="Millares 275 4 4 2" xfId="23656" xr:uid="{56B78447-CD9C-4E7A-B26B-E82961A481A9}"/>
    <cellStyle name="Millares 275 4 5" xfId="14729" xr:uid="{7FA04CDD-8DDA-4773-B151-27E3C9C687A2}"/>
    <cellStyle name="Millares 275 5" xfId="3539" xr:uid="{9F289689-1D4E-4D32-9FDC-B407E453699C}"/>
    <cellStyle name="Millares 275 5 2" xfId="6515" xr:uid="{C306D15F-1902-4CEA-9342-8C92C567EF67}"/>
    <cellStyle name="Millares 275 5 2 2" xfId="18579" xr:uid="{2A597694-0513-4C89-90C2-1670C8F96921}"/>
    <cellStyle name="Millares 275 5 3" xfId="9491" xr:uid="{D6FCEAD4-ECEA-48A1-9FE3-2B76F4D3D112}"/>
    <cellStyle name="Millares 275 5 3 2" xfId="21555" xr:uid="{5F2BF4BC-FB8C-47C9-92E7-1BAA359FF5AA}"/>
    <cellStyle name="Millares 275 5 4" xfId="12466" xr:uid="{80605FE7-96DE-43AD-B10C-336A449D00A3}"/>
    <cellStyle name="Millares 275 5 4 2" xfId="24530" xr:uid="{4A52BC49-E1FF-4D32-B244-11ADD7803829}"/>
    <cellStyle name="Millares 275 5 5" xfId="15603" xr:uid="{3F3F061F-F827-4860-AF8A-87116C2FC15B}"/>
    <cellStyle name="Millares 275 6" xfId="4766" xr:uid="{4D0659DC-2F1B-4671-85A6-39611EDC2C9D}"/>
    <cellStyle name="Millares 275 6 2" xfId="16830" xr:uid="{AE319B8E-8E10-4AD9-93E8-D8F6447A219C}"/>
    <cellStyle name="Millares 275 7" xfId="7742" xr:uid="{BD037C0F-F931-46C9-BB56-2F0E0638895C}"/>
    <cellStyle name="Millares 275 7 2" xfId="19806" xr:uid="{EC25955F-F9C5-48A9-BBA8-E775AA812FB9}"/>
    <cellStyle name="Millares 275 8" xfId="10717" xr:uid="{313451D0-A23B-46E1-8D11-DEA000E24632}"/>
    <cellStyle name="Millares 275 8 2" xfId="22781" xr:uid="{0DEF9899-4FF9-4E2B-BD64-A92136ACA330}"/>
    <cellStyle name="Millares 275 9" xfId="13854" xr:uid="{15323A3B-788F-4F10-AD54-7964D3D68503}"/>
    <cellStyle name="Millares 276" xfId="1773" xr:uid="{0C6CF208-D569-4602-A2B2-B7D1FD84E7E4}"/>
    <cellStyle name="Millares 276 2" xfId="2374" xr:uid="{64CE1708-8F9B-4EEC-BC68-4DA7CBE7AA4A}"/>
    <cellStyle name="Millares 276 2 2" xfId="3249" xr:uid="{2B3600D4-15F3-4BB2-99BC-2A6C36A31398}"/>
    <cellStyle name="Millares 276 2 2 2" xfId="6225" xr:uid="{025F5BC7-CB80-4DD3-8992-E09AF813CE18}"/>
    <cellStyle name="Millares 276 2 2 2 2" xfId="18289" xr:uid="{696838AB-59E5-44A6-9F0D-AC74AAF9144A}"/>
    <cellStyle name="Millares 276 2 2 3" xfId="9201" xr:uid="{5DF407D2-CD46-48C5-BCFA-BD7FB042CDCA}"/>
    <cellStyle name="Millares 276 2 2 3 2" xfId="21265" xr:uid="{8874D723-3B18-4409-B1CC-ECDDC5FB43DA}"/>
    <cellStyle name="Millares 276 2 2 4" xfId="12176" xr:uid="{A6502A26-FD1B-41E4-9788-55A4DC5100E8}"/>
    <cellStyle name="Millares 276 2 2 4 2" xfId="24240" xr:uid="{E725E22F-9630-477F-A296-393B05535AD5}"/>
    <cellStyle name="Millares 276 2 2 5" xfId="15313" xr:uid="{B2DA7A01-D968-462D-AC47-1EB907CD6021}"/>
    <cellStyle name="Millares 276 2 3" xfId="4123" xr:uid="{0B5B3C49-36BC-465A-8918-74F1B9717453}"/>
    <cellStyle name="Millares 276 2 3 2" xfId="7099" xr:uid="{125CD1AD-3FA0-47B8-B33E-E47DE023E966}"/>
    <cellStyle name="Millares 276 2 3 2 2" xfId="19163" xr:uid="{84B2A106-EA38-4F38-9AC1-164B98E703BB}"/>
    <cellStyle name="Millares 276 2 3 3" xfId="10075" xr:uid="{B198FB6C-ACF9-46FF-A060-E2A4A7E703C3}"/>
    <cellStyle name="Millares 276 2 3 3 2" xfId="22139" xr:uid="{91F54BF5-8C58-43BD-A312-C2AAF466180B}"/>
    <cellStyle name="Millares 276 2 3 4" xfId="13050" xr:uid="{5868037F-1E9A-4DE7-B432-A4C5E70A0297}"/>
    <cellStyle name="Millares 276 2 3 4 2" xfId="25114" xr:uid="{3E68A701-461C-4A10-8FFF-6CCAC8D28576}"/>
    <cellStyle name="Millares 276 2 3 5" xfId="16187" xr:uid="{60E18088-0522-4491-B802-387CAC0BEA52}"/>
    <cellStyle name="Millares 276 2 4" xfId="5350" xr:uid="{DC576EB6-4166-42CF-8E2F-1846E195AB60}"/>
    <cellStyle name="Millares 276 2 4 2" xfId="17414" xr:uid="{A288B4D0-0DDF-4F38-8F87-B007A0F7402E}"/>
    <cellStyle name="Millares 276 2 5" xfId="8326" xr:uid="{2DC8258A-72B5-4741-B777-9D062016BA0A}"/>
    <cellStyle name="Millares 276 2 5 2" xfId="20390" xr:uid="{82BD891D-0B1A-407B-A5FA-E4CC75ADA261}"/>
    <cellStyle name="Millares 276 2 6" xfId="11301" xr:uid="{68DBA90F-CB94-4390-A92F-BD8138F15D10}"/>
    <cellStyle name="Millares 276 2 6 2" xfId="23365" xr:uid="{65BD9083-5747-471D-A705-3496D2927BE6}"/>
    <cellStyle name="Millares 276 2 7" xfId="14438" xr:uid="{6119ECE3-072E-458B-96C8-B7AA410E294F}"/>
    <cellStyle name="Millares 276 3" xfId="2083" xr:uid="{F8184663-36C7-426C-AE16-6F3B7FF31C65}"/>
    <cellStyle name="Millares 276 3 2" xfId="2958" xr:uid="{800C7A18-3A0F-4C89-975B-AE6FFB265306}"/>
    <cellStyle name="Millares 276 3 2 2" xfId="5934" xr:uid="{ABF91904-4EB6-4663-86E6-FCA506005A70}"/>
    <cellStyle name="Millares 276 3 2 2 2" xfId="17998" xr:uid="{E2C928ED-01D2-4D9E-A786-897A5F7D69C0}"/>
    <cellStyle name="Millares 276 3 2 3" xfId="8910" xr:uid="{A35BFB29-C40C-4912-9643-BAD34CB7B506}"/>
    <cellStyle name="Millares 276 3 2 3 2" xfId="20974" xr:uid="{B65B714D-6C82-4226-8465-BD34C9F81843}"/>
    <cellStyle name="Millares 276 3 2 4" xfId="11885" xr:uid="{5705590B-11D9-4C24-96CE-B19D1116810D}"/>
    <cellStyle name="Millares 276 3 2 4 2" xfId="23949" xr:uid="{F2CC01F3-DE50-446A-B245-583E1D1629BC}"/>
    <cellStyle name="Millares 276 3 2 5" xfId="15022" xr:uid="{A115CA85-88A5-4B4F-BDCA-4829C39C02BB}"/>
    <cellStyle name="Millares 276 3 3" xfId="3832" xr:uid="{A77DEE3A-101D-4510-81AA-6B59B7DDBC18}"/>
    <cellStyle name="Millares 276 3 3 2" xfId="6808" xr:uid="{6A973CA7-E6BC-4E73-8E76-E23FFD62B785}"/>
    <cellStyle name="Millares 276 3 3 2 2" xfId="18872" xr:uid="{2451B953-4E86-4D68-9697-1A453D742C50}"/>
    <cellStyle name="Millares 276 3 3 3" xfId="9784" xr:uid="{A999BF02-37D6-4C10-8694-97AAEDB0653D}"/>
    <cellStyle name="Millares 276 3 3 3 2" xfId="21848" xr:uid="{1BAC5D14-4E25-466A-AE45-F301DD5C0DCA}"/>
    <cellStyle name="Millares 276 3 3 4" xfId="12759" xr:uid="{56BEDDB0-57AC-4685-B8CE-7FD9217F0FD2}"/>
    <cellStyle name="Millares 276 3 3 4 2" xfId="24823" xr:uid="{42968524-AB2A-4B4B-898F-7790A31D8C9B}"/>
    <cellStyle name="Millares 276 3 3 5" xfId="15896" xr:uid="{08E23CF4-AF0C-41E0-83CD-087D5652BB3C}"/>
    <cellStyle name="Millares 276 3 4" xfId="5059" xr:uid="{85501EDD-8613-4971-B731-793A08A34273}"/>
    <cellStyle name="Millares 276 3 4 2" xfId="17123" xr:uid="{FA434746-69E2-46D2-989D-6ACCCCA291A1}"/>
    <cellStyle name="Millares 276 3 5" xfId="8035" xr:uid="{8991F6BA-267A-48FF-A353-BF48A89AD271}"/>
    <cellStyle name="Millares 276 3 5 2" xfId="20099" xr:uid="{721E8A80-822D-4DB5-97BC-BA8B88118A01}"/>
    <cellStyle name="Millares 276 3 6" xfId="11010" xr:uid="{206884B7-E16B-4310-8B0F-35E49DA957DD}"/>
    <cellStyle name="Millares 276 3 6 2" xfId="23074" xr:uid="{EBDBF7EC-35A3-42FB-AFC5-F19CAB2F9E7D}"/>
    <cellStyle name="Millares 276 3 7" xfId="14147" xr:uid="{8832BC0F-58AD-4766-9B45-25C4000E219B}"/>
    <cellStyle name="Millares 276 4" xfId="2666" xr:uid="{C1C5FDC6-491D-4AFA-BB9D-03F140B3C06B}"/>
    <cellStyle name="Millares 276 4 2" xfId="5642" xr:uid="{B396FE42-C380-4486-B8E9-7323B8C1DD05}"/>
    <cellStyle name="Millares 276 4 2 2" xfId="17706" xr:uid="{FDE8783D-5F9D-4451-BD55-8C2B736F1F60}"/>
    <cellStyle name="Millares 276 4 3" xfId="8618" xr:uid="{37314086-29F1-4E77-8FEF-C83F408B7417}"/>
    <cellStyle name="Millares 276 4 3 2" xfId="20682" xr:uid="{34D688C8-1014-4E1E-AC66-D1EA2A2B1703}"/>
    <cellStyle name="Millares 276 4 4" xfId="11593" xr:uid="{0337F030-5A20-400C-B0CF-FA39C719217E}"/>
    <cellStyle name="Millares 276 4 4 2" xfId="23657" xr:uid="{7EEB56B1-A263-4D90-BDEC-79F9E58A244C}"/>
    <cellStyle name="Millares 276 4 5" xfId="14730" xr:uid="{A7206D77-8AA0-4E8D-A7F4-901896BDB115}"/>
    <cellStyle name="Millares 276 5" xfId="3540" xr:uid="{CCC50B82-B704-4B86-BA56-F2CBA280ACC5}"/>
    <cellStyle name="Millares 276 5 2" xfId="6516" xr:uid="{1BD36E02-04A9-45DD-B3B7-9B4B3BE17D14}"/>
    <cellStyle name="Millares 276 5 2 2" xfId="18580" xr:uid="{665DF9DE-9933-46A2-AB4D-753CCA36EBD9}"/>
    <cellStyle name="Millares 276 5 3" xfId="9492" xr:uid="{7EE3127E-19B0-48DF-B32D-88BEA781FD2D}"/>
    <cellStyle name="Millares 276 5 3 2" xfId="21556" xr:uid="{455BB838-910A-4705-B31C-63551341E4A3}"/>
    <cellStyle name="Millares 276 5 4" xfId="12467" xr:uid="{00C5EBFF-C20D-4DE1-836A-ADEF92D1A8D4}"/>
    <cellStyle name="Millares 276 5 4 2" xfId="24531" xr:uid="{68D43438-CE68-4BB7-A27D-2FFD9B39C3DD}"/>
    <cellStyle name="Millares 276 5 5" xfId="15604" xr:uid="{333DCBE9-F92B-4859-9872-3004E8A474AD}"/>
    <cellStyle name="Millares 276 6" xfId="4767" xr:uid="{F261563F-EF38-4395-8843-238D30A83186}"/>
    <cellStyle name="Millares 276 6 2" xfId="16831" xr:uid="{5FAAE8AF-EB75-479D-A206-943BAC4CF5F5}"/>
    <cellStyle name="Millares 276 7" xfId="7743" xr:uid="{4B8400A4-1A22-49EE-8B70-BDA9ABF67469}"/>
    <cellStyle name="Millares 276 7 2" xfId="19807" xr:uid="{2C8C1B36-7931-4E67-B422-443F5564CBAF}"/>
    <cellStyle name="Millares 276 8" xfId="10718" xr:uid="{232C95F5-DCE5-4CB0-9ED2-90D16611A1DD}"/>
    <cellStyle name="Millares 276 8 2" xfId="22782" xr:uid="{A71A370B-38ED-4F5E-8EEB-5EA8AA896348}"/>
    <cellStyle name="Millares 276 9" xfId="13855" xr:uid="{5469C9C9-2653-4367-8DED-B41ADC59FBFC}"/>
    <cellStyle name="Millares 277" xfId="1774" xr:uid="{66A91040-4465-4215-966D-F8DD19D98DBC}"/>
    <cellStyle name="Millares 277 2" xfId="2375" xr:uid="{C2C6DA44-0F29-48A8-B53C-C3F8C6ACA32D}"/>
    <cellStyle name="Millares 277 2 2" xfId="3250" xr:uid="{6D39BD94-3515-43A2-8AA6-BDB29F8E461F}"/>
    <cellStyle name="Millares 277 2 2 2" xfId="6226" xr:uid="{8E54D7C7-169E-47E1-9982-A38E3DDA98A7}"/>
    <cellStyle name="Millares 277 2 2 2 2" xfId="18290" xr:uid="{B7841499-C254-4A00-8C55-B838A79BA5AB}"/>
    <cellStyle name="Millares 277 2 2 3" xfId="9202" xr:uid="{B6521927-000F-4230-872E-3704978165BF}"/>
    <cellStyle name="Millares 277 2 2 3 2" xfId="21266" xr:uid="{DC9B7455-9AEB-40B7-A9D8-DD968A00AD4C}"/>
    <cellStyle name="Millares 277 2 2 4" xfId="12177" xr:uid="{FA421B3D-DEB2-43DB-B6C7-FEADAA905724}"/>
    <cellStyle name="Millares 277 2 2 4 2" xfId="24241" xr:uid="{5F41AF78-B4D1-46C1-8F06-A81BD7BAE8B0}"/>
    <cellStyle name="Millares 277 2 2 5" xfId="15314" xr:uid="{589D2D8F-A268-44D3-8896-D13EFA8255FD}"/>
    <cellStyle name="Millares 277 2 3" xfId="4124" xr:uid="{70826079-B780-4199-BE22-7C60717C925F}"/>
    <cellStyle name="Millares 277 2 3 2" xfId="7100" xr:uid="{721174ED-6B59-46DB-8A51-9895D1B4AA87}"/>
    <cellStyle name="Millares 277 2 3 2 2" xfId="19164" xr:uid="{F86EEE1A-1232-415F-8E2B-1E328042A85A}"/>
    <cellStyle name="Millares 277 2 3 3" xfId="10076" xr:uid="{90038FFA-E181-46AD-8D71-365218F298B5}"/>
    <cellStyle name="Millares 277 2 3 3 2" xfId="22140" xr:uid="{D5438EE4-E003-4B67-A353-13585EDA90BD}"/>
    <cellStyle name="Millares 277 2 3 4" xfId="13051" xr:uid="{D9CEF9B7-D989-48F4-93D6-E3864B223245}"/>
    <cellStyle name="Millares 277 2 3 4 2" xfId="25115" xr:uid="{D37A7303-6C1C-48B8-970A-3B91F3271AF3}"/>
    <cellStyle name="Millares 277 2 3 5" xfId="16188" xr:uid="{7EEA9334-4BF4-4ABD-AFF0-089EE8550C84}"/>
    <cellStyle name="Millares 277 2 4" xfId="5351" xr:uid="{538BBB62-CEF4-44F8-B995-13AAFA146128}"/>
    <cellStyle name="Millares 277 2 4 2" xfId="17415" xr:uid="{CB3AA66B-7680-4330-B908-522F9DB7DFA9}"/>
    <cellStyle name="Millares 277 2 5" xfId="8327" xr:uid="{8F1F232E-4F25-4C57-B657-07FE82F709AA}"/>
    <cellStyle name="Millares 277 2 5 2" xfId="20391" xr:uid="{24F677C3-3D08-4464-92E8-844EFEE4DD08}"/>
    <cellStyle name="Millares 277 2 6" xfId="11302" xr:uid="{78499A20-62D8-4FD9-90D1-5A45A9A2C324}"/>
    <cellStyle name="Millares 277 2 6 2" xfId="23366" xr:uid="{667D496C-494C-448D-89CE-AA0C5A9D50D2}"/>
    <cellStyle name="Millares 277 2 7" xfId="14439" xr:uid="{D449AAF8-176D-4E91-BCCE-10992D834DD0}"/>
    <cellStyle name="Millares 277 3" xfId="2084" xr:uid="{B78C31D0-CD03-4DC2-BD83-6282DF4B0C27}"/>
    <cellStyle name="Millares 277 3 2" xfId="2959" xr:uid="{3151955A-2E08-43AB-B0CD-30CCDC4C1F86}"/>
    <cellStyle name="Millares 277 3 2 2" xfId="5935" xr:uid="{55239D20-D1F8-4A78-AFCE-927FE3B9A1D7}"/>
    <cellStyle name="Millares 277 3 2 2 2" xfId="17999" xr:uid="{DBFC5381-CB83-4909-B30D-70AA739EB417}"/>
    <cellStyle name="Millares 277 3 2 3" xfId="8911" xr:uid="{3A136E18-42A1-46F9-B42C-CDB8CB118AB5}"/>
    <cellStyle name="Millares 277 3 2 3 2" xfId="20975" xr:uid="{4F0CEB30-8B6D-4D5B-9C19-5E2675015436}"/>
    <cellStyle name="Millares 277 3 2 4" xfId="11886" xr:uid="{12F23AB7-EA24-4134-95F9-9AB593B91A08}"/>
    <cellStyle name="Millares 277 3 2 4 2" xfId="23950" xr:uid="{9C695116-D96C-4CD9-9CA8-EB27F5DD7A92}"/>
    <cellStyle name="Millares 277 3 2 5" xfId="15023" xr:uid="{F09FFC4C-3FE9-4DE2-86F8-4C937AFF640F}"/>
    <cellStyle name="Millares 277 3 3" xfId="3833" xr:uid="{CFC6A225-7CBE-4E03-B746-A90B5E2ECF6A}"/>
    <cellStyle name="Millares 277 3 3 2" xfId="6809" xr:uid="{0E5764FE-8F4F-41FD-8798-6016B4CB2C79}"/>
    <cellStyle name="Millares 277 3 3 2 2" xfId="18873" xr:uid="{5F8A92D6-34D7-4CC0-9BEE-EA7850C40829}"/>
    <cellStyle name="Millares 277 3 3 3" xfId="9785" xr:uid="{52584C96-5DE3-49DD-97C7-93B34CB5B8F0}"/>
    <cellStyle name="Millares 277 3 3 3 2" xfId="21849" xr:uid="{DDC817D2-4C6C-47A9-8AFC-38DDB950E366}"/>
    <cellStyle name="Millares 277 3 3 4" xfId="12760" xr:uid="{757625D6-B0B7-441A-B60A-0CF506AB35C1}"/>
    <cellStyle name="Millares 277 3 3 4 2" xfId="24824" xr:uid="{511D7733-BAE6-4628-A5D1-6481A288E511}"/>
    <cellStyle name="Millares 277 3 3 5" xfId="15897" xr:uid="{9AF7F403-7536-44AD-A128-E0041EDF41ED}"/>
    <cellStyle name="Millares 277 3 4" xfId="5060" xr:uid="{3969AA98-A546-4C5D-894B-1111BA549713}"/>
    <cellStyle name="Millares 277 3 4 2" xfId="17124" xr:uid="{B28CC841-6B37-41A3-9FB4-EA111E266514}"/>
    <cellStyle name="Millares 277 3 5" xfId="8036" xr:uid="{65B9E867-5178-400C-A6E8-9B83D85EF7CA}"/>
    <cellStyle name="Millares 277 3 5 2" xfId="20100" xr:uid="{024C0F05-4BDD-4D2D-BCD9-7774E5E2AA55}"/>
    <cellStyle name="Millares 277 3 6" xfId="11011" xr:uid="{C7EFF496-8683-427F-AF1A-00AB3950EB9C}"/>
    <cellStyle name="Millares 277 3 6 2" xfId="23075" xr:uid="{77B21579-A2EB-4238-89C3-67C60C9DFD21}"/>
    <cellStyle name="Millares 277 3 7" xfId="14148" xr:uid="{ADAB1B44-1743-4FE0-8A02-454F4EFA121A}"/>
    <cellStyle name="Millares 277 4" xfId="2667" xr:uid="{F71B8F91-035E-48A1-AAAD-6567B65C02C1}"/>
    <cellStyle name="Millares 277 4 2" xfId="5643" xr:uid="{6834B9D6-510E-49FC-91C9-8CBCAB1BD3BE}"/>
    <cellStyle name="Millares 277 4 2 2" xfId="17707" xr:uid="{281C20A8-0278-4E23-A8E7-E17A1B166D99}"/>
    <cellStyle name="Millares 277 4 3" xfId="8619" xr:uid="{221476F0-3AF0-4E80-A8BC-FED8014338D3}"/>
    <cellStyle name="Millares 277 4 3 2" xfId="20683" xr:uid="{2F50CDB5-1F14-42D1-927C-A9302375E9CE}"/>
    <cellStyle name="Millares 277 4 4" xfId="11594" xr:uid="{1B348AEE-E298-4EB8-BCD3-B033B11B04F6}"/>
    <cellStyle name="Millares 277 4 4 2" xfId="23658" xr:uid="{471A8A3F-6121-472E-A07A-59B63B3FFF61}"/>
    <cellStyle name="Millares 277 4 5" xfId="14731" xr:uid="{828BC7EB-AD86-4C26-86AC-21B2B5396628}"/>
    <cellStyle name="Millares 277 5" xfId="3541" xr:uid="{8A53B7A4-0694-4320-9782-D3E86128BC10}"/>
    <cellStyle name="Millares 277 5 2" xfId="6517" xr:uid="{49CDD98B-0D37-4F00-9D4A-B0D2D64F4877}"/>
    <cellStyle name="Millares 277 5 2 2" xfId="18581" xr:uid="{0D74C460-38E5-4257-B7F2-03DFEB7143C8}"/>
    <cellStyle name="Millares 277 5 3" xfId="9493" xr:uid="{C9F6BF2E-A732-4921-B21F-02694E1C0E9D}"/>
    <cellStyle name="Millares 277 5 3 2" xfId="21557" xr:uid="{8619FCB0-B718-4664-BF72-D3836992F788}"/>
    <cellStyle name="Millares 277 5 4" xfId="12468" xr:uid="{65FA723F-C6F5-432E-A20F-3110226F5F55}"/>
    <cellStyle name="Millares 277 5 4 2" xfId="24532" xr:uid="{E2852398-5908-4F02-AFE7-AFB136701B3B}"/>
    <cellStyle name="Millares 277 5 5" xfId="15605" xr:uid="{08AEF898-475C-4554-BA85-0EAB0DA57DF7}"/>
    <cellStyle name="Millares 277 6" xfId="4768" xr:uid="{DA984450-DFEF-4ED7-9E1E-B2F49D057FE6}"/>
    <cellStyle name="Millares 277 6 2" xfId="16832" xr:uid="{82BE3530-C34B-4A96-81E8-0EF94DDFD0BB}"/>
    <cellStyle name="Millares 277 7" xfId="7744" xr:uid="{F6EB9900-71CC-4F06-AFD5-9E90B8A8A6DE}"/>
    <cellStyle name="Millares 277 7 2" xfId="19808" xr:uid="{35BF7FF6-E9DD-47FA-8A4A-3178CDC1FBF7}"/>
    <cellStyle name="Millares 277 8" xfId="10719" xr:uid="{B1DDB63B-1488-45ED-A1BE-B73F18DF579A}"/>
    <cellStyle name="Millares 277 8 2" xfId="22783" xr:uid="{726769BD-480E-42A1-A70F-44035FA2CF07}"/>
    <cellStyle name="Millares 277 9" xfId="13856" xr:uid="{93A443E4-59AF-43AC-A429-8D1A5782E07D}"/>
    <cellStyle name="Millares 278" xfId="1775" xr:uid="{928AD387-20DE-4DC3-9E9E-610FB2BB9720}"/>
    <cellStyle name="Millares 278 2" xfId="2376" xr:uid="{95B81195-8F48-4D04-B0C5-DE6EFB76AFE7}"/>
    <cellStyle name="Millares 278 2 2" xfId="3251" xr:uid="{0DEA7B8D-6971-498D-8E37-8D9772F13B9F}"/>
    <cellStyle name="Millares 278 2 2 2" xfId="6227" xr:uid="{91CDA245-A666-4748-92CB-A608E5A18A98}"/>
    <cellStyle name="Millares 278 2 2 2 2" xfId="18291" xr:uid="{0D4C11D2-08EA-4102-BBF9-CC679DD67B72}"/>
    <cellStyle name="Millares 278 2 2 3" xfId="9203" xr:uid="{933C412A-1019-463A-B91B-32B75DD06F03}"/>
    <cellStyle name="Millares 278 2 2 3 2" xfId="21267" xr:uid="{ADD19449-FAA9-4A80-B544-C18A5CA65273}"/>
    <cellStyle name="Millares 278 2 2 4" xfId="12178" xr:uid="{57035275-384D-4FE9-9F60-F2E2B36FFC1D}"/>
    <cellStyle name="Millares 278 2 2 4 2" xfId="24242" xr:uid="{CB2FFCE9-DEFF-4E57-AD4F-294FC03AB64E}"/>
    <cellStyle name="Millares 278 2 2 5" xfId="15315" xr:uid="{B9BE5668-6DA9-44AE-B56F-B76C431E4FC0}"/>
    <cellStyle name="Millares 278 2 3" xfId="4125" xr:uid="{BF2DDB9B-F08B-46D3-8AEC-0F7BF03CC6F8}"/>
    <cellStyle name="Millares 278 2 3 2" xfId="7101" xr:uid="{7F239E72-4BBF-4C2A-8595-323DD800D193}"/>
    <cellStyle name="Millares 278 2 3 2 2" xfId="19165" xr:uid="{85049D2F-1B33-4FB6-B105-D171942086AC}"/>
    <cellStyle name="Millares 278 2 3 3" xfId="10077" xr:uid="{7C6B921A-19D2-4B9E-9110-44A5B88E13FE}"/>
    <cellStyle name="Millares 278 2 3 3 2" xfId="22141" xr:uid="{49A44046-9942-4214-B33B-2C74AFA402A0}"/>
    <cellStyle name="Millares 278 2 3 4" xfId="13052" xr:uid="{86065E71-3921-4331-8BA8-BC2642CE9B21}"/>
    <cellStyle name="Millares 278 2 3 4 2" xfId="25116" xr:uid="{C42263BA-ECB0-4047-ABA0-7D4642117A7C}"/>
    <cellStyle name="Millares 278 2 3 5" xfId="16189" xr:uid="{2C4CB379-D0A7-4CB0-A524-7BE8B61A50CF}"/>
    <cellStyle name="Millares 278 2 4" xfId="5352" xr:uid="{6F4ABC58-AF9A-40B3-834A-1E778B3C9307}"/>
    <cellStyle name="Millares 278 2 4 2" xfId="17416" xr:uid="{3F3D473F-5880-4A57-895F-CB8143CAEE12}"/>
    <cellStyle name="Millares 278 2 5" xfId="8328" xr:uid="{47D4436F-B668-4D89-B47F-438285574DC5}"/>
    <cellStyle name="Millares 278 2 5 2" xfId="20392" xr:uid="{E71D945B-0B9D-4921-8D26-F67D1F41C5B4}"/>
    <cellStyle name="Millares 278 2 6" xfId="11303" xr:uid="{8444DE46-76AD-4977-A2DD-A90D18F80EAE}"/>
    <cellStyle name="Millares 278 2 6 2" xfId="23367" xr:uid="{73E30642-E3D9-4EB2-B6B2-1E23ED7298B3}"/>
    <cellStyle name="Millares 278 2 7" xfId="14440" xr:uid="{77904EBC-EB3E-4E3D-8213-7D9C961A6DE4}"/>
    <cellStyle name="Millares 278 3" xfId="2085" xr:uid="{C1DEC24D-8DCF-4E11-88F7-3C19F85BA145}"/>
    <cellStyle name="Millares 278 3 2" xfId="2960" xr:uid="{0DBC9086-8F5D-4ABB-A243-710238B641AA}"/>
    <cellStyle name="Millares 278 3 2 2" xfId="5936" xr:uid="{3647054D-99FA-485C-A980-564F1D968DF4}"/>
    <cellStyle name="Millares 278 3 2 2 2" xfId="18000" xr:uid="{4AB03871-F11F-4965-B131-826EE212362F}"/>
    <cellStyle name="Millares 278 3 2 3" xfId="8912" xr:uid="{CD325B5D-1ED5-4FDC-8A68-426B618D036F}"/>
    <cellStyle name="Millares 278 3 2 3 2" xfId="20976" xr:uid="{79BEDFFD-C7E6-40E2-91D7-097C2923AEBE}"/>
    <cellStyle name="Millares 278 3 2 4" xfId="11887" xr:uid="{BCB1F987-EEE0-4275-B1DF-D5D61BAAD232}"/>
    <cellStyle name="Millares 278 3 2 4 2" xfId="23951" xr:uid="{41BF91F0-4901-4ED6-B992-2A6DFA931A26}"/>
    <cellStyle name="Millares 278 3 2 5" xfId="15024" xr:uid="{9655F04B-3156-4421-964A-47DEA8B6AAEC}"/>
    <cellStyle name="Millares 278 3 3" xfId="3834" xr:uid="{F936C28B-5EE2-4159-8285-1E0A48B434BF}"/>
    <cellStyle name="Millares 278 3 3 2" xfId="6810" xr:uid="{5371792D-0891-417F-94D9-9247C6A58F75}"/>
    <cellStyle name="Millares 278 3 3 2 2" xfId="18874" xr:uid="{D91040A4-3CA8-4FE4-82B4-003EEC24FE83}"/>
    <cellStyle name="Millares 278 3 3 3" xfId="9786" xr:uid="{E9860390-CEA6-4AC1-AABD-198991AD9F99}"/>
    <cellStyle name="Millares 278 3 3 3 2" xfId="21850" xr:uid="{8C014ABD-C78B-4C73-8B3E-925D7695F0FD}"/>
    <cellStyle name="Millares 278 3 3 4" xfId="12761" xr:uid="{A10E8F3D-3478-4830-B2A0-142EF13E8781}"/>
    <cellStyle name="Millares 278 3 3 4 2" xfId="24825" xr:uid="{25F65334-6113-4A50-8E53-0285566CF698}"/>
    <cellStyle name="Millares 278 3 3 5" xfId="15898" xr:uid="{A66A1A72-AF96-4D7A-AB3F-A2E4A69613DE}"/>
    <cellStyle name="Millares 278 3 4" xfId="5061" xr:uid="{E2C1E76C-55FE-4BF2-88E7-0B35D9A1EF48}"/>
    <cellStyle name="Millares 278 3 4 2" xfId="17125" xr:uid="{34C8F88D-8E36-4CB4-85E6-D6C44F183F8B}"/>
    <cellStyle name="Millares 278 3 5" xfId="8037" xr:uid="{722C8472-D76E-43E0-8512-B5412901A759}"/>
    <cellStyle name="Millares 278 3 5 2" xfId="20101" xr:uid="{9D8D3E60-4019-493A-87A1-3DA388621AF5}"/>
    <cellStyle name="Millares 278 3 6" xfId="11012" xr:uid="{F9E5B789-E016-4AE3-922C-770E155A6D71}"/>
    <cellStyle name="Millares 278 3 6 2" xfId="23076" xr:uid="{5C995D45-6248-4EB4-AB74-6704C3AEA237}"/>
    <cellStyle name="Millares 278 3 7" xfId="14149" xr:uid="{0845F312-9930-4662-AEF0-9C9D0DE24E58}"/>
    <cellStyle name="Millares 278 4" xfId="2668" xr:uid="{F39C827A-CD91-4595-BF77-64478402CDA2}"/>
    <cellStyle name="Millares 278 4 2" xfId="5644" xr:uid="{969507BC-D4C0-4DF7-9F2D-3F6773B2CB61}"/>
    <cellStyle name="Millares 278 4 2 2" xfId="17708" xr:uid="{A9382384-BEDC-4AC2-BE36-D5C7E2B39E5F}"/>
    <cellStyle name="Millares 278 4 3" xfId="8620" xr:uid="{B7561004-8A34-42CC-81AA-5CEDD459C37C}"/>
    <cellStyle name="Millares 278 4 3 2" xfId="20684" xr:uid="{3EAB3E95-2339-430E-B67A-362B601A6535}"/>
    <cellStyle name="Millares 278 4 4" xfId="11595" xr:uid="{AE62570B-7AF5-413E-9E14-969EB646CC88}"/>
    <cellStyle name="Millares 278 4 4 2" xfId="23659" xr:uid="{73504DC3-60AA-4876-9B43-659B61D5AAA6}"/>
    <cellStyle name="Millares 278 4 5" xfId="14732" xr:uid="{D5555410-A1F0-4E80-80FC-54618884088D}"/>
    <cellStyle name="Millares 278 5" xfId="3542" xr:uid="{652ED231-207A-4137-9CAD-F9F49DB04392}"/>
    <cellStyle name="Millares 278 5 2" xfId="6518" xr:uid="{9EB73B41-A54F-477B-85BF-B55E204B1B4B}"/>
    <cellStyle name="Millares 278 5 2 2" xfId="18582" xr:uid="{62A7F220-084D-4A10-B7DC-B293B46CBFCD}"/>
    <cellStyle name="Millares 278 5 3" xfId="9494" xr:uid="{0196619E-D1A0-411D-9E78-63D1ABA6540E}"/>
    <cellStyle name="Millares 278 5 3 2" xfId="21558" xr:uid="{1FF25C48-089C-468E-B235-496DBA51F729}"/>
    <cellStyle name="Millares 278 5 4" xfId="12469" xr:uid="{B4B04136-223C-48BD-A7AF-00C982F46B6E}"/>
    <cellStyle name="Millares 278 5 4 2" xfId="24533" xr:uid="{5939B8B8-1706-4814-8552-89E94C12A0B7}"/>
    <cellStyle name="Millares 278 5 5" xfId="15606" xr:uid="{881E17C9-C27A-4CD2-9999-1633851B1303}"/>
    <cellStyle name="Millares 278 6" xfId="4769" xr:uid="{E9194CC4-53EB-4EA3-AD3A-D3E9F17B41A9}"/>
    <cellStyle name="Millares 278 6 2" xfId="16833" xr:uid="{CCD22406-A4D0-41E9-8262-AB957A04AF21}"/>
    <cellStyle name="Millares 278 7" xfId="7745" xr:uid="{1F26E228-5583-4B1F-A647-E078C98C7C10}"/>
    <cellStyle name="Millares 278 7 2" xfId="19809" xr:uid="{804D1103-D073-4FB7-9B2E-2AC5D0A12AC0}"/>
    <cellStyle name="Millares 278 8" xfId="10720" xr:uid="{92D02D5A-163A-4297-A22D-6D6F016558A0}"/>
    <cellStyle name="Millares 278 8 2" xfId="22784" xr:uid="{61A7CCB9-B439-4DB9-B0D6-D899D4765176}"/>
    <cellStyle name="Millares 278 9" xfId="13857" xr:uid="{2B84478D-261F-4CEB-94D7-3EF474A0DBC1}"/>
    <cellStyle name="Millares 279" xfId="1776" xr:uid="{F1E55FED-8F01-4D3C-9EB3-F39DF56A65C4}"/>
    <cellStyle name="Millares 279 2" xfId="2377" xr:uid="{96192F74-096E-43F9-B9C4-371C98D054B8}"/>
    <cellStyle name="Millares 279 2 2" xfId="3252" xr:uid="{833A341C-BFEB-42F0-8B53-5C7D18947362}"/>
    <cellStyle name="Millares 279 2 2 2" xfId="6228" xr:uid="{4807B899-DCAC-45A2-8585-07A5A930437F}"/>
    <cellStyle name="Millares 279 2 2 2 2" xfId="18292" xr:uid="{E46D4536-15C5-4C67-B61B-F82C78582188}"/>
    <cellStyle name="Millares 279 2 2 3" xfId="9204" xr:uid="{8458C4A1-6A43-43F9-9961-E193E01688F0}"/>
    <cellStyle name="Millares 279 2 2 3 2" xfId="21268" xr:uid="{1B7E31C5-9FCA-45B1-8559-C723759E5982}"/>
    <cellStyle name="Millares 279 2 2 4" xfId="12179" xr:uid="{6E4349BF-54BD-4834-9985-2A0309C5831D}"/>
    <cellStyle name="Millares 279 2 2 4 2" xfId="24243" xr:uid="{2A3255F6-B016-4826-97EB-4EA55A04DCD2}"/>
    <cellStyle name="Millares 279 2 2 5" xfId="15316" xr:uid="{0DCCE41B-0D2D-47A4-9FBF-D3AF3E1BD885}"/>
    <cellStyle name="Millares 279 2 3" xfId="4126" xr:uid="{D06C2BCD-F358-4BA4-98FA-4CB764D99BEF}"/>
    <cellStyle name="Millares 279 2 3 2" xfId="7102" xr:uid="{17D35999-9026-461B-9025-A819E2411A12}"/>
    <cellStyle name="Millares 279 2 3 2 2" xfId="19166" xr:uid="{BECBD854-D436-46A2-AD1C-668762AEC394}"/>
    <cellStyle name="Millares 279 2 3 3" xfId="10078" xr:uid="{82791DA9-160D-4FCD-8411-31674E0946E8}"/>
    <cellStyle name="Millares 279 2 3 3 2" xfId="22142" xr:uid="{F29F3EFC-0576-4BC1-AC4D-49D5849813ED}"/>
    <cellStyle name="Millares 279 2 3 4" xfId="13053" xr:uid="{0FECDE1C-483B-4E04-B2FB-9F105AD84BC9}"/>
    <cellStyle name="Millares 279 2 3 4 2" xfId="25117" xr:uid="{BDD2AB88-9AC2-4D2D-9BF3-224DE05958AF}"/>
    <cellStyle name="Millares 279 2 3 5" xfId="16190" xr:uid="{67AF6B98-E626-4F71-8AAC-69BEB3100BE9}"/>
    <cellStyle name="Millares 279 2 4" xfId="5353" xr:uid="{B53B3E79-951A-4873-B333-4B6E25107EEE}"/>
    <cellStyle name="Millares 279 2 4 2" xfId="17417" xr:uid="{3F01D520-2C42-42C6-ACB4-44CC460462BD}"/>
    <cellStyle name="Millares 279 2 5" xfId="8329" xr:uid="{840FAE19-3CC5-41EB-99F1-9339C07E5B91}"/>
    <cellStyle name="Millares 279 2 5 2" xfId="20393" xr:uid="{F8336EA4-5D6E-432A-A664-7C60216DDE38}"/>
    <cellStyle name="Millares 279 2 6" xfId="11304" xr:uid="{DD2A0C10-294E-4832-AA07-7A01BB7CA256}"/>
    <cellStyle name="Millares 279 2 6 2" xfId="23368" xr:uid="{26EEC71E-5D40-47A7-AEE2-591A0A492220}"/>
    <cellStyle name="Millares 279 2 7" xfId="14441" xr:uid="{85F90299-3BEE-4A27-BA1B-185EE7DA6D8E}"/>
    <cellStyle name="Millares 279 3" xfId="2086" xr:uid="{D0D72C6D-05B0-461D-B01F-81B5F86D22A5}"/>
    <cellStyle name="Millares 279 3 2" xfId="2961" xr:uid="{70F468A6-9139-443D-B700-C75ABBA412E9}"/>
    <cellStyle name="Millares 279 3 2 2" xfId="5937" xr:uid="{781EE734-C9D8-4A7C-BC0E-F3CFE59C8AB8}"/>
    <cellStyle name="Millares 279 3 2 2 2" xfId="18001" xr:uid="{E5932B34-FAB2-4AD8-9A24-7FF25A0FA23D}"/>
    <cellStyle name="Millares 279 3 2 3" xfId="8913" xr:uid="{FB32E5D5-ED63-4B88-8E93-B37CC9E5710E}"/>
    <cellStyle name="Millares 279 3 2 3 2" xfId="20977" xr:uid="{C9760E42-97D1-4AC1-824D-F3470C0145F8}"/>
    <cellStyle name="Millares 279 3 2 4" xfId="11888" xr:uid="{E54F0C36-B46C-4A8C-9524-EB7A92BAB3E0}"/>
    <cellStyle name="Millares 279 3 2 4 2" xfId="23952" xr:uid="{DC413138-2C57-4CC1-87FC-5A9641F40E52}"/>
    <cellStyle name="Millares 279 3 2 5" xfId="15025" xr:uid="{B8FB9E87-A538-4709-B1DA-72B43DA1139E}"/>
    <cellStyle name="Millares 279 3 3" xfId="3835" xr:uid="{6DC6F811-A525-4162-B4A3-C2139E6071AB}"/>
    <cellStyle name="Millares 279 3 3 2" xfId="6811" xr:uid="{DBB86B38-D64E-4BD8-B316-CE9497A25B66}"/>
    <cellStyle name="Millares 279 3 3 2 2" xfId="18875" xr:uid="{942A4709-FA9F-42B7-A495-2756FE171041}"/>
    <cellStyle name="Millares 279 3 3 3" xfId="9787" xr:uid="{3FFFC411-9E44-4449-9131-B8496F4AD08C}"/>
    <cellStyle name="Millares 279 3 3 3 2" xfId="21851" xr:uid="{B14D003F-5D26-4CF2-9B38-EFD1992252E4}"/>
    <cellStyle name="Millares 279 3 3 4" xfId="12762" xr:uid="{0722756D-27D0-4BAC-988C-29A6D493BE05}"/>
    <cellStyle name="Millares 279 3 3 4 2" xfId="24826" xr:uid="{AF7C14C5-E978-4959-8F8F-D9A673B759D7}"/>
    <cellStyle name="Millares 279 3 3 5" xfId="15899" xr:uid="{B1699F3D-88AE-46C1-AC68-BE88C1A8A2ED}"/>
    <cellStyle name="Millares 279 3 4" xfId="5062" xr:uid="{579AAEAD-7D99-4DC6-A436-70F1AD9596DC}"/>
    <cellStyle name="Millares 279 3 4 2" xfId="17126" xr:uid="{14BECD18-4655-4495-B4FE-A2A19AD44981}"/>
    <cellStyle name="Millares 279 3 5" xfId="8038" xr:uid="{A96A1CF8-F451-4CE4-9E55-F6ABBF17D7FC}"/>
    <cellStyle name="Millares 279 3 5 2" xfId="20102" xr:uid="{40CDCD17-E47D-4D6F-9105-876A7A73FD8A}"/>
    <cellStyle name="Millares 279 3 6" xfId="11013" xr:uid="{61C5159C-F0A9-4CF5-9F79-D76F9C42B275}"/>
    <cellStyle name="Millares 279 3 6 2" xfId="23077" xr:uid="{393D03E1-47BA-4AF8-BE66-DC17DCF742C6}"/>
    <cellStyle name="Millares 279 3 7" xfId="14150" xr:uid="{CE110E6A-A5C6-44F1-B8FE-B1B75EEFCC7C}"/>
    <cellStyle name="Millares 279 4" xfId="2669" xr:uid="{9C746DB0-253A-4163-8ED2-589B486ACF3C}"/>
    <cellStyle name="Millares 279 4 2" xfId="5645" xr:uid="{F225F5DB-599A-4577-A989-4D4204F68375}"/>
    <cellStyle name="Millares 279 4 2 2" xfId="17709" xr:uid="{4764F7C9-8BFC-4954-BD7E-ADCC07E7D4BC}"/>
    <cellStyle name="Millares 279 4 3" xfId="8621" xr:uid="{29C32C5D-3F15-4088-A39A-9C2B0FAE5CEA}"/>
    <cellStyle name="Millares 279 4 3 2" xfId="20685" xr:uid="{102A5FC9-4446-473A-B54F-59DFE3F8FFDB}"/>
    <cellStyle name="Millares 279 4 4" xfId="11596" xr:uid="{A8B623D5-A759-41AD-B44E-E5CE0AB57B06}"/>
    <cellStyle name="Millares 279 4 4 2" xfId="23660" xr:uid="{139413D6-55C8-4022-BD1A-B0C3A97C2D6A}"/>
    <cellStyle name="Millares 279 4 5" xfId="14733" xr:uid="{F43623E1-0677-4371-A80B-A87AFB9916D5}"/>
    <cellStyle name="Millares 279 5" xfId="3543" xr:uid="{56FE5DCD-E262-400D-94C6-A02C826BBD81}"/>
    <cellStyle name="Millares 279 5 2" xfId="6519" xr:uid="{C70C3C69-9D6A-4DB2-AFBF-2F32E7F6FAE9}"/>
    <cellStyle name="Millares 279 5 2 2" xfId="18583" xr:uid="{FC941AEB-4840-4951-A2B8-D4855FDDA153}"/>
    <cellStyle name="Millares 279 5 3" xfId="9495" xr:uid="{BA2CAC17-E18E-449E-A95B-E69DE21E0568}"/>
    <cellStyle name="Millares 279 5 3 2" xfId="21559" xr:uid="{B18610AF-60EC-4576-AD82-EF54FBBFC9F7}"/>
    <cellStyle name="Millares 279 5 4" xfId="12470" xr:uid="{18501108-05BA-4988-A40C-144F9C11ED79}"/>
    <cellStyle name="Millares 279 5 4 2" xfId="24534" xr:uid="{196491B1-8084-4062-BB1C-79EC3B60B5E0}"/>
    <cellStyle name="Millares 279 5 5" xfId="15607" xr:uid="{F4A6926E-A501-44DC-9DBE-F0AE31657E32}"/>
    <cellStyle name="Millares 279 6" xfId="4770" xr:uid="{C809C41E-B8E1-4289-B1C4-AD3ACC0FC68D}"/>
    <cellStyle name="Millares 279 6 2" xfId="16834" xr:uid="{DBF6698F-5CC5-4333-AED2-3C6D5D06B8A4}"/>
    <cellStyle name="Millares 279 7" xfId="7746" xr:uid="{FBE56973-D16B-4B60-8CE8-EAD8E367AD4D}"/>
    <cellStyle name="Millares 279 7 2" xfId="19810" xr:uid="{E7D7D388-3394-4B69-A51C-D531E6C15CA7}"/>
    <cellStyle name="Millares 279 8" xfId="10721" xr:uid="{DE01C7F2-092C-4094-8258-887FA4127C71}"/>
    <cellStyle name="Millares 279 8 2" xfId="22785" xr:uid="{E5D920A8-4852-4566-8A6B-1509575C209D}"/>
    <cellStyle name="Millares 279 9" xfId="13858" xr:uid="{DC8B6465-4F10-4CEC-851A-E52BA9200340}"/>
    <cellStyle name="Millares 28" xfId="365" xr:uid="{00000000-0005-0000-0000-0000A2010000}"/>
    <cellStyle name="Millares 28 2" xfId="729" xr:uid="{00000000-0005-0000-0000-0000A3010000}"/>
    <cellStyle name="Millares 280" xfId="1777" xr:uid="{E8941D86-A506-4059-B85F-B2A1000A9C44}"/>
    <cellStyle name="Millares 280 2" xfId="2378" xr:uid="{9E70973C-9798-4404-A975-E1D474AA6E17}"/>
    <cellStyle name="Millares 280 2 2" xfId="3253" xr:uid="{E0646640-18E6-4C58-B243-A34E36707282}"/>
    <cellStyle name="Millares 280 2 2 2" xfId="6229" xr:uid="{79339E9E-BD1A-4FC4-A06E-AD30EB404FC5}"/>
    <cellStyle name="Millares 280 2 2 2 2" xfId="18293" xr:uid="{E561F253-1601-485B-B402-E5BC4FC9F148}"/>
    <cellStyle name="Millares 280 2 2 3" xfId="9205" xr:uid="{E1CCC362-C41A-4377-B7D0-10E2DF3B47A2}"/>
    <cellStyle name="Millares 280 2 2 3 2" xfId="21269" xr:uid="{7F18B337-DACC-4039-BEE5-542E027AE1F6}"/>
    <cellStyle name="Millares 280 2 2 4" xfId="12180" xr:uid="{265C1C1B-716B-4E98-91C0-5ACBB6688606}"/>
    <cellStyle name="Millares 280 2 2 4 2" xfId="24244" xr:uid="{1A642F30-B65C-4924-AF33-A3DE274A24F5}"/>
    <cellStyle name="Millares 280 2 2 5" xfId="15317" xr:uid="{5706B1C8-98A2-49A4-88A0-77AED66300FA}"/>
    <cellStyle name="Millares 280 2 3" xfId="4127" xr:uid="{7367C770-B6B9-4E3A-ADF0-C62D8B842D41}"/>
    <cellStyle name="Millares 280 2 3 2" xfId="7103" xr:uid="{9075C788-F3DA-4024-B05E-549CE5B9E333}"/>
    <cellStyle name="Millares 280 2 3 2 2" xfId="19167" xr:uid="{7E340F3F-3180-4A45-B9D8-94F6D2836263}"/>
    <cellStyle name="Millares 280 2 3 3" xfId="10079" xr:uid="{D3779B6D-FCE7-4253-8011-D956EE8D99E5}"/>
    <cellStyle name="Millares 280 2 3 3 2" xfId="22143" xr:uid="{E461D29E-FCEF-47E9-8503-747658753CEB}"/>
    <cellStyle name="Millares 280 2 3 4" xfId="13054" xr:uid="{1644285E-46A8-4DAC-AE18-768A58A95E29}"/>
    <cellStyle name="Millares 280 2 3 4 2" xfId="25118" xr:uid="{E698210D-A488-48DF-A7DB-6AE07B37B31E}"/>
    <cellStyle name="Millares 280 2 3 5" xfId="16191" xr:uid="{67A5F96B-C970-4E31-89EA-13B4F740AEBE}"/>
    <cellStyle name="Millares 280 2 4" xfId="5354" xr:uid="{E888A6F5-BF1E-4201-BC9A-225AB44301FD}"/>
    <cellStyle name="Millares 280 2 4 2" xfId="17418" xr:uid="{65A50854-DE8A-42C6-8A67-1D83E84861E5}"/>
    <cellStyle name="Millares 280 2 5" xfId="8330" xr:uid="{F3AD17AD-FCE2-444A-8387-5FF774F9C634}"/>
    <cellStyle name="Millares 280 2 5 2" xfId="20394" xr:uid="{A20CAEAE-7D2B-4672-B862-433D91DC7015}"/>
    <cellStyle name="Millares 280 2 6" xfId="11305" xr:uid="{5169CAA8-A5E5-460A-B824-7F9C2D1E2C95}"/>
    <cellStyle name="Millares 280 2 6 2" xfId="23369" xr:uid="{C55D0E91-5366-4475-A9A3-6A93A31A946D}"/>
    <cellStyle name="Millares 280 2 7" xfId="14442" xr:uid="{D6981777-1538-487B-9B0D-E8E798E9736D}"/>
    <cellStyle name="Millares 280 3" xfId="2087" xr:uid="{7E7B1503-CE7B-4E9D-9A35-C23C25F4D8C4}"/>
    <cellStyle name="Millares 280 3 2" xfId="2962" xr:uid="{68B0BECD-90E4-4AB5-B2E0-2B11DD53E1CA}"/>
    <cellStyle name="Millares 280 3 2 2" xfId="5938" xr:uid="{32FC61BB-2AA7-4D63-ACD0-7BF71BD4FCAC}"/>
    <cellStyle name="Millares 280 3 2 2 2" xfId="18002" xr:uid="{8209A474-5CCE-4F76-BBD6-DAA24512B3D4}"/>
    <cellStyle name="Millares 280 3 2 3" xfId="8914" xr:uid="{997E7B47-3D5B-495F-B502-64BA811CB71E}"/>
    <cellStyle name="Millares 280 3 2 3 2" xfId="20978" xr:uid="{50F0C275-35E4-410A-BA73-724FC1450CD3}"/>
    <cellStyle name="Millares 280 3 2 4" xfId="11889" xr:uid="{97250F2C-A1CF-40BF-AC97-4D5148EBC887}"/>
    <cellStyle name="Millares 280 3 2 4 2" xfId="23953" xr:uid="{756A9E0F-C81C-4417-B60F-8D2867530FC0}"/>
    <cellStyle name="Millares 280 3 2 5" xfId="15026" xr:uid="{3B50B02E-9B5B-457D-A456-48B37C98DF68}"/>
    <cellStyle name="Millares 280 3 3" xfId="3836" xr:uid="{0432A2A7-C06C-4284-96A4-EF3AD5A7DACE}"/>
    <cellStyle name="Millares 280 3 3 2" xfId="6812" xr:uid="{B093A405-05E3-4FF1-80E0-3D114173A769}"/>
    <cellStyle name="Millares 280 3 3 2 2" xfId="18876" xr:uid="{09EA820A-F741-4147-830E-B587BFAAB910}"/>
    <cellStyle name="Millares 280 3 3 3" xfId="9788" xr:uid="{4BF6F0D4-22D5-4D1E-86A1-2CB7F7720B78}"/>
    <cellStyle name="Millares 280 3 3 3 2" xfId="21852" xr:uid="{E32C9DA7-5977-4E0C-98CF-6A29A8A1FF9A}"/>
    <cellStyle name="Millares 280 3 3 4" xfId="12763" xr:uid="{ABA99098-130D-49AD-82F5-D46320C19F40}"/>
    <cellStyle name="Millares 280 3 3 4 2" xfId="24827" xr:uid="{C7EDEB7A-678A-4464-8B36-3F0206D31E77}"/>
    <cellStyle name="Millares 280 3 3 5" xfId="15900" xr:uid="{DEDE5C42-5DDF-4A3B-9F55-43B836A2931A}"/>
    <cellStyle name="Millares 280 3 4" xfId="5063" xr:uid="{AC9F6CB5-7E6F-4F5D-8F1D-36E7D1AA488A}"/>
    <cellStyle name="Millares 280 3 4 2" xfId="17127" xr:uid="{90B97AE3-060B-4DE5-B710-FF9D0B3C89E1}"/>
    <cellStyle name="Millares 280 3 5" xfId="8039" xr:uid="{F6EEBCA9-5CE4-4384-A001-5307CC31273D}"/>
    <cellStyle name="Millares 280 3 5 2" xfId="20103" xr:uid="{61FF1A36-2A43-4B9E-9714-CBA1FAE8157C}"/>
    <cellStyle name="Millares 280 3 6" xfId="11014" xr:uid="{8BAACFE2-12B6-4A91-8C88-167BC9D23F4F}"/>
    <cellStyle name="Millares 280 3 6 2" xfId="23078" xr:uid="{3ECDC4FC-A4B0-488F-9B24-153DD22A147A}"/>
    <cellStyle name="Millares 280 3 7" xfId="14151" xr:uid="{E029FAAE-F069-4A1F-99D9-42396498DBF7}"/>
    <cellStyle name="Millares 280 4" xfId="2670" xr:uid="{BAB92D3C-A752-40A5-8A8F-9573A29B2125}"/>
    <cellStyle name="Millares 280 4 2" xfId="5646" xr:uid="{30C62F9A-6B8D-415A-8FF7-233A8D66F71F}"/>
    <cellStyle name="Millares 280 4 2 2" xfId="17710" xr:uid="{EDE1917A-B7DE-48B7-B089-FCC5EECCB6CD}"/>
    <cellStyle name="Millares 280 4 3" xfId="8622" xr:uid="{5EF508E8-1192-4A4A-BAED-FE16915CCBAE}"/>
    <cellStyle name="Millares 280 4 3 2" xfId="20686" xr:uid="{C72CD0C8-792B-4A06-82EC-F05C6890347A}"/>
    <cellStyle name="Millares 280 4 4" xfId="11597" xr:uid="{6DDAD965-1890-49A7-983F-B318629772D7}"/>
    <cellStyle name="Millares 280 4 4 2" xfId="23661" xr:uid="{E2600ECC-EF46-4D37-BD0A-81D564F027EE}"/>
    <cellStyle name="Millares 280 4 5" xfId="14734" xr:uid="{314F901F-7940-4368-B2E9-8EF3CE8C1B3C}"/>
    <cellStyle name="Millares 280 5" xfId="3544" xr:uid="{6F7B1F5D-762A-42AD-9B08-80A361D17C47}"/>
    <cellStyle name="Millares 280 5 2" xfId="6520" xr:uid="{EA7B565F-A93C-41DD-BC90-3EF3417F844D}"/>
    <cellStyle name="Millares 280 5 2 2" xfId="18584" xr:uid="{DB2D4FCB-F8E8-4A47-85DD-6AAF3F03966B}"/>
    <cellStyle name="Millares 280 5 3" xfId="9496" xr:uid="{D1C89A74-0831-498C-B241-BB87EFD4D30F}"/>
    <cellStyle name="Millares 280 5 3 2" xfId="21560" xr:uid="{B7976CFC-039B-47B5-AFE9-C2ECCC4A5C0B}"/>
    <cellStyle name="Millares 280 5 4" xfId="12471" xr:uid="{FAE163C4-79AF-4585-9778-178E1F121414}"/>
    <cellStyle name="Millares 280 5 4 2" xfId="24535" xr:uid="{CB1D80B1-6957-4825-A19F-E536E0F4575E}"/>
    <cellStyle name="Millares 280 5 5" xfId="15608" xr:uid="{F43A7F97-8E26-4939-A797-8E6636C08007}"/>
    <cellStyle name="Millares 280 6" xfId="4771" xr:uid="{6B14F9E0-159F-45CE-9FD9-1011D30A9238}"/>
    <cellStyle name="Millares 280 6 2" xfId="16835" xr:uid="{FB7961F1-185B-4C93-B1ED-A760877B36A3}"/>
    <cellStyle name="Millares 280 7" xfId="7747" xr:uid="{896EF01B-C6F4-488D-A264-24CC9F81B279}"/>
    <cellStyle name="Millares 280 7 2" xfId="19811" xr:uid="{D40AEB6A-9720-4B29-B592-086EEEE3CAB3}"/>
    <cellStyle name="Millares 280 8" xfId="10722" xr:uid="{6DD2ADB6-1D0F-4E6D-877F-A8E75B41C35C}"/>
    <cellStyle name="Millares 280 8 2" xfId="22786" xr:uid="{FC85150A-B504-48DA-BF88-DCC1513FA12C}"/>
    <cellStyle name="Millares 280 9" xfId="13859" xr:uid="{A32E2706-B513-4D45-8960-B820D997E969}"/>
    <cellStyle name="Millares 281" xfId="1778" xr:uid="{E9CB3F18-C0D1-4181-9B87-08AA788A13DD}"/>
    <cellStyle name="Millares 281 2" xfId="2379" xr:uid="{6E04968B-0A7B-48EE-A349-4CEE6FC0D55E}"/>
    <cellStyle name="Millares 281 2 2" xfId="3254" xr:uid="{24AD76C4-C0AB-46C4-80B1-D6122001DE36}"/>
    <cellStyle name="Millares 281 2 2 2" xfId="6230" xr:uid="{545AD255-3AB3-4E7C-BA17-F03D60FCFC37}"/>
    <cellStyle name="Millares 281 2 2 2 2" xfId="18294" xr:uid="{4BE3791F-5963-4EE4-BB34-51584386F3F1}"/>
    <cellStyle name="Millares 281 2 2 3" xfId="9206" xr:uid="{33EAB899-F023-42BE-A727-76990CF6B3BB}"/>
    <cellStyle name="Millares 281 2 2 3 2" xfId="21270" xr:uid="{C7048344-7014-4697-8176-6B577F05A041}"/>
    <cellStyle name="Millares 281 2 2 4" xfId="12181" xr:uid="{D6A4C022-3114-4B26-815D-1D8EC812BD41}"/>
    <cellStyle name="Millares 281 2 2 4 2" xfId="24245" xr:uid="{04A14586-7804-4F7A-939F-A38FCB7E8274}"/>
    <cellStyle name="Millares 281 2 2 5" xfId="15318" xr:uid="{D45A236C-E334-496D-90C6-CE93BFDEE049}"/>
    <cellStyle name="Millares 281 2 3" xfId="4128" xr:uid="{EE597E90-AF03-40E4-A642-2EE710471B7E}"/>
    <cellStyle name="Millares 281 2 3 2" xfId="7104" xr:uid="{3BA2BCEA-4E5A-4E8C-97A9-4003AEC6732C}"/>
    <cellStyle name="Millares 281 2 3 2 2" xfId="19168" xr:uid="{C1A8A24A-CB0F-486E-A75C-AE128B03FA91}"/>
    <cellStyle name="Millares 281 2 3 3" xfId="10080" xr:uid="{04E79860-70F2-4A6B-BAA5-F462FF87009B}"/>
    <cellStyle name="Millares 281 2 3 3 2" xfId="22144" xr:uid="{03A85ECA-DC5F-475B-9B36-D5C282246682}"/>
    <cellStyle name="Millares 281 2 3 4" xfId="13055" xr:uid="{04B312E2-87E6-410C-B879-6CDC230DC5EE}"/>
    <cellStyle name="Millares 281 2 3 4 2" xfId="25119" xr:uid="{8E99FF34-3B41-40CA-8BB2-F92174A1B917}"/>
    <cellStyle name="Millares 281 2 3 5" xfId="16192" xr:uid="{716A6E80-D81C-46F0-A749-BFBD0A85DACC}"/>
    <cellStyle name="Millares 281 2 4" xfId="5355" xr:uid="{0207EF27-E09F-47EA-87E0-CE06526C4CA9}"/>
    <cellStyle name="Millares 281 2 4 2" xfId="17419" xr:uid="{EA3735E9-BDBF-4E9E-A9AB-6A48D208750A}"/>
    <cellStyle name="Millares 281 2 5" xfId="8331" xr:uid="{8843497E-5119-48C4-86D1-434B8BBB7CA7}"/>
    <cellStyle name="Millares 281 2 5 2" xfId="20395" xr:uid="{329AACB2-C4B4-445E-89E5-830643C47EFE}"/>
    <cellStyle name="Millares 281 2 6" xfId="11306" xr:uid="{70480FE5-3AEA-4973-8FD2-5F28E20455F7}"/>
    <cellStyle name="Millares 281 2 6 2" xfId="23370" xr:uid="{F3EA6798-CBA6-401E-94F8-0AE434FF7A57}"/>
    <cellStyle name="Millares 281 2 7" xfId="14443" xr:uid="{59C67AFE-7A81-4672-BBAB-3E3D8382C70A}"/>
    <cellStyle name="Millares 281 3" xfId="2088" xr:uid="{B11A50E9-25F3-4A55-ADA3-B764A23615B7}"/>
    <cellStyle name="Millares 281 3 2" xfId="2963" xr:uid="{3AC6B4C5-CAE4-4421-B0D4-045888FFB4E1}"/>
    <cellStyle name="Millares 281 3 2 2" xfId="5939" xr:uid="{5B0F4A82-8EB8-4872-B2DC-13FED2E6F71D}"/>
    <cellStyle name="Millares 281 3 2 2 2" xfId="18003" xr:uid="{8192FE66-D055-417B-B158-DF6DAB2BA4A8}"/>
    <cellStyle name="Millares 281 3 2 3" xfId="8915" xr:uid="{9574C15A-85D3-4393-B3FF-77749CC5B684}"/>
    <cellStyle name="Millares 281 3 2 3 2" xfId="20979" xr:uid="{6C7A3726-E9C7-4046-A115-28C3151D82A8}"/>
    <cellStyle name="Millares 281 3 2 4" xfId="11890" xr:uid="{11097C46-A9C3-403F-A516-45D3F4823D39}"/>
    <cellStyle name="Millares 281 3 2 4 2" xfId="23954" xr:uid="{E5D2FA7A-3CE9-4C7E-9586-0D6F77EC06CA}"/>
    <cellStyle name="Millares 281 3 2 5" xfId="15027" xr:uid="{36A4D2DC-3944-40A4-BDC6-08CB1813932F}"/>
    <cellStyle name="Millares 281 3 3" xfId="3837" xr:uid="{3A4B6CF4-A133-45DC-A353-435F13C9CC9E}"/>
    <cellStyle name="Millares 281 3 3 2" xfId="6813" xr:uid="{830C2070-1386-43D3-B06B-6087B34AD5DE}"/>
    <cellStyle name="Millares 281 3 3 2 2" xfId="18877" xr:uid="{6ECA68B3-3B3D-465A-A767-2AEBEAF14F05}"/>
    <cellStyle name="Millares 281 3 3 3" xfId="9789" xr:uid="{8407BFF2-E4BE-4605-AFF2-8F97F798DA49}"/>
    <cellStyle name="Millares 281 3 3 3 2" xfId="21853" xr:uid="{455F73CF-B83A-4E86-B13D-8FDB07A73F9B}"/>
    <cellStyle name="Millares 281 3 3 4" xfId="12764" xr:uid="{9AC622B5-AAAD-44EF-B992-FD3DD967F0A0}"/>
    <cellStyle name="Millares 281 3 3 4 2" xfId="24828" xr:uid="{51A5A6D6-B21D-4087-A849-645153639F01}"/>
    <cellStyle name="Millares 281 3 3 5" xfId="15901" xr:uid="{0031DD2A-FD92-4E30-954A-9F57AEEC6C89}"/>
    <cellStyle name="Millares 281 3 4" xfId="5064" xr:uid="{173C8A47-3869-4383-AC64-E1F2BD9B3692}"/>
    <cellStyle name="Millares 281 3 4 2" xfId="17128" xr:uid="{4BBF3F9B-3B3B-4AC9-8315-72108D0675DF}"/>
    <cellStyle name="Millares 281 3 5" xfId="8040" xr:uid="{85F796CB-D6D3-4173-8067-A754D2AE9C97}"/>
    <cellStyle name="Millares 281 3 5 2" xfId="20104" xr:uid="{E3017970-C32D-4FC4-8CEA-6FF58C2D3AD9}"/>
    <cellStyle name="Millares 281 3 6" xfId="11015" xr:uid="{311FF253-8ACF-4230-8D24-E7732A5BA6D7}"/>
    <cellStyle name="Millares 281 3 6 2" xfId="23079" xr:uid="{EF879AD1-51B0-4BE9-916C-BE300CCBAF2E}"/>
    <cellStyle name="Millares 281 3 7" xfId="14152" xr:uid="{C2BA99C4-724E-4724-977B-33C83964672F}"/>
    <cellStyle name="Millares 281 4" xfId="2671" xr:uid="{97BD0C59-D96A-4AE0-993F-D955F41E4089}"/>
    <cellStyle name="Millares 281 4 2" xfId="5647" xr:uid="{3ED69BEE-7CAE-43DB-AD75-39B5F987DDD2}"/>
    <cellStyle name="Millares 281 4 2 2" xfId="17711" xr:uid="{A21A87E7-C1FB-4C23-B024-2C5811DEDA4C}"/>
    <cellStyle name="Millares 281 4 3" xfId="8623" xr:uid="{D4F9C46E-553C-438E-B367-9D498C220F5E}"/>
    <cellStyle name="Millares 281 4 3 2" xfId="20687" xr:uid="{C5013F14-2EC8-41BB-AB97-014C2AFEC029}"/>
    <cellStyle name="Millares 281 4 4" xfId="11598" xr:uid="{3AA041B3-9264-4446-BC32-A3FCA6B21128}"/>
    <cellStyle name="Millares 281 4 4 2" xfId="23662" xr:uid="{7233E09C-10B5-4D60-9996-4A01100CD47A}"/>
    <cellStyle name="Millares 281 4 5" xfId="14735" xr:uid="{03BB3B7F-171A-45FB-9FFB-CEDF791DBEB7}"/>
    <cellStyle name="Millares 281 5" xfId="3545" xr:uid="{1373D104-4533-4276-9431-82B2A8AF1583}"/>
    <cellStyle name="Millares 281 5 2" xfId="6521" xr:uid="{8ADCD7CF-3923-495D-ADF1-2BA2603FA5D2}"/>
    <cellStyle name="Millares 281 5 2 2" xfId="18585" xr:uid="{D4AD881B-E680-4A84-B13E-60DAF545C306}"/>
    <cellStyle name="Millares 281 5 3" xfId="9497" xr:uid="{D5628F54-00A1-4A8B-A173-A97916337B42}"/>
    <cellStyle name="Millares 281 5 3 2" xfId="21561" xr:uid="{296DAE3B-4C5C-4964-BE3D-0C7864677BA0}"/>
    <cellStyle name="Millares 281 5 4" xfId="12472" xr:uid="{98C66857-B102-4E49-A69D-8559131F7885}"/>
    <cellStyle name="Millares 281 5 4 2" xfId="24536" xr:uid="{0AB450DA-3438-4A85-97D4-95099FD11490}"/>
    <cellStyle name="Millares 281 5 5" xfId="15609" xr:uid="{8945EFCD-B6B1-4812-BFF3-BB2BF7449A3A}"/>
    <cellStyle name="Millares 281 6" xfId="4772" xr:uid="{D6910234-E44B-4881-9979-3C02714992F2}"/>
    <cellStyle name="Millares 281 6 2" xfId="16836" xr:uid="{C5954AFB-F1A1-44A9-8833-3D0E1E9FE5B1}"/>
    <cellStyle name="Millares 281 7" xfId="7748" xr:uid="{805C1341-44BE-40F8-9D69-8C74E95FF20F}"/>
    <cellStyle name="Millares 281 7 2" xfId="19812" xr:uid="{8EF3638B-8D8C-4C00-A3F1-B321998C4B77}"/>
    <cellStyle name="Millares 281 8" xfId="10723" xr:uid="{B6CB6A45-094F-4C85-B39F-37D6D8156D7F}"/>
    <cellStyle name="Millares 281 8 2" xfId="22787" xr:uid="{CA4ED7EA-4C0B-4EFD-A644-FA671711DC8D}"/>
    <cellStyle name="Millares 281 9" xfId="13860" xr:uid="{21376284-9718-4896-9C76-2613E7191EAD}"/>
    <cellStyle name="Millares 282" xfId="1779" xr:uid="{4B4CD7DB-E1F0-4AFB-9562-A719089EBCFE}"/>
    <cellStyle name="Millares 282 2" xfId="2380" xr:uid="{373862F2-4E76-46CB-9869-4A2E3460275C}"/>
    <cellStyle name="Millares 282 2 2" xfId="3255" xr:uid="{7FB40EC1-5865-4516-8B7B-9AD44EA0DDCA}"/>
    <cellStyle name="Millares 282 2 2 2" xfId="6231" xr:uid="{526E1B0C-1AF8-4269-9B57-C66A3B07382C}"/>
    <cellStyle name="Millares 282 2 2 2 2" xfId="18295" xr:uid="{A944C43B-64C7-4715-AE3B-FC04942C4A48}"/>
    <cellStyle name="Millares 282 2 2 3" xfId="9207" xr:uid="{328EB495-512F-4138-A67F-A34DD87B41A2}"/>
    <cellStyle name="Millares 282 2 2 3 2" xfId="21271" xr:uid="{A5AA9DCB-79B8-4DAC-ABE8-D80B6A2C5131}"/>
    <cellStyle name="Millares 282 2 2 4" xfId="12182" xr:uid="{B37402ED-9A5C-47DD-8B35-D14B0E9F0F98}"/>
    <cellStyle name="Millares 282 2 2 4 2" xfId="24246" xr:uid="{472F6104-DC4F-4DF9-B1DD-81C5D9F4E934}"/>
    <cellStyle name="Millares 282 2 2 5" xfId="15319" xr:uid="{A4C49236-29C7-4629-884A-887FB7D5283B}"/>
    <cellStyle name="Millares 282 2 3" xfId="4129" xr:uid="{4C781964-A010-442E-9EBE-8B73DC3CEC9A}"/>
    <cellStyle name="Millares 282 2 3 2" xfId="7105" xr:uid="{A6DA1D62-AFCE-4B3F-8EBA-25A25C027F23}"/>
    <cellStyle name="Millares 282 2 3 2 2" xfId="19169" xr:uid="{26037961-8A51-4705-9D7B-00CCB5330BB3}"/>
    <cellStyle name="Millares 282 2 3 3" xfId="10081" xr:uid="{5003A2F3-81B4-4C4E-AD83-0C44FBEB7BD9}"/>
    <cellStyle name="Millares 282 2 3 3 2" xfId="22145" xr:uid="{B1FE7C6D-13E4-4E6B-AB9B-73DF3DADF89C}"/>
    <cellStyle name="Millares 282 2 3 4" xfId="13056" xr:uid="{7C769CDB-2B4E-438E-89A3-80DACB21915E}"/>
    <cellStyle name="Millares 282 2 3 4 2" xfId="25120" xr:uid="{1A63602B-A042-4E69-A6A0-07DC44D91C99}"/>
    <cellStyle name="Millares 282 2 3 5" xfId="16193" xr:uid="{4DF50BAF-C234-4613-BBEB-BB5EE284489E}"/>
    <cellStyle name="Millares 282 2 4" xfId="5356" xr:uid="{66EDCAA6-5684-4D0E-A2D4-7B1317441A5F}"/>
    <cellStyle name="Millares 282 2 4 2" xfId="17420" xr:uid="{D1A1ADC1-1BEA-48CE-A2E5-6FC1E9B02B24}"/>
    <cellStyle name="Millares 282 2 5" xfId="8332" xr:uid="{E25AE42E-33E6-4171-83D5-CC61FC5A9726}"/>
    <cellStyle name="Millares 282 2 5 2" xfId="20396" xr:uid="{C3979228-273C-4A01-A35B-77304A769A68}"/>
    <cellStyle name="Millares 282 2 6" xfId="11307" xr:uid="{F3F5C43A-5871-45EE-9CEF-93F29D12F304}"/>
    <cellStyle name="Millares 282 2 6 2" xfId="23371" xr:uid="{AAF930E4-1C65-4EB2-8ECE-D6D78692DD64}"/>
    <cellStyle name="Millares 282 2 7" xfId="14444" xr:uid="{8084055D-0B71-4F6F-811C-B53B751C2883}"/>
    <cellStyle name="Millares 282 3" xfId="2089" xr:uid="{C93BDE2C-742E-4ACC-AE96-01FB1D26D7E5}"/>
    <cellStyle name="Millares 282 3 2" xfId="2964" xr:uid="{2B1EAB4A-2B34-488B-B83C-364457B39C87}"/>
    <cellStyle name="Millares 282 3 2 2" xfId="5940" xr:uid="{4DC75053-29D0-4EB0-8B9B-1D694AB5035E}"/>
    <cellStyle name="Millares 282 3 2 2 2" xfId="18004" xr:uid="{CC892D33-150A-4636-9913-1FBDCE2AE811}"/>
    <cellStyle name="Millares 282 3 2 3" xfId="8916" xr:uid="{A13F633D-824F-488F-B925-8CD5748B728B}"/>
    <cellStyle name="Millares 282 3 2 3 2" xfId="20980" xr:uid="{9B712CC8-D3E0-4195-8769-3171D078AE2E}"/>
    <cellStyle name="Millares 282 3 2 4" xfId="11891" xr:uid="{53BF6DBC-2E5E-4D40-88D5-0180BD7A6B35}"/>
    <cellStyle name="Millares 282 3 2 4 2" xfId="23955" xr:uid="{A1A370C3-B0F9-481D-9EB9-F5D5A32029CE}"/>
    <cellStyle name="Millares 282 3 2 5" xfId="15028" xr:uid="{ED7F4FDC-ACC5-48E5-926F-3F9D36AE50E1}"/>
    <cellStyle name="Millares 282 3 3" xfId="3838" xr:uid="{837E176D-1D5C-431E-9036-339ADC3A2EB1}"/>
    <cellStyle name="Millares 282 3 3 2" xfId="6814" xr:uid="{D6C583D6-1EE3-41E7-B204-7CFFA380B40C}"/>
    <cellStyle name="Millares 282 3 3 2 2" xfId="18878" xr:uid="{367C4444-426E-4A50-B169-27C4BA69E169}"/>
    <cellStyle name="Millares 282 3 3 3" xfId="9790" xr:uid="{2E292965-79A7-4E29-B497-BF0A8DA718FD}"/>
    <cellStyle name="Millares 282 3 3 3 2" xfId="21854" xr:uid="{FE5E6F27-F3A2-47D1-9A27-19503778DF6F}"/>
    <cellStyle name="Millares 282 3 3 4" xfId="12765" xr:uid="{763EC5C8-BAC5-495A-9378-B269F36F19CA}"/>
    <cellStyle name="Millares 282 3 3 4 2" xfId="24829" xr:uid="{6C872DCF-E464-467A-9481-A3BEFAE46E03}"/>
    <cellStyle name="Millares 282 3 3 5" xfId="15902" xr:uid="{9A58F71B-F153-443D-8D0D-9E6FDDF0D393}"/>
    <cellStyle name="Millares 282 3 4" xfId="5065" xr:uid="{599A8700-EA43-44DA-B981-F0B18D5BB794}"/>
    <cellStyle name="Millares 282 3 4 2" xfId="17129" xr:uid="{19853E6C-D80B-4E8E-A2A0-0537D349DB4A}"/>
    <cellStyle name="Millares 282 3 5" xfId="8041" xr:uid="{1E5376E4-8692-4CED-BCF8-30FDE23D7668}"/>
    <cellStyle name="Millares 282 3 5 2" xfId="20105" xr:uid="{9CE481BE-E0D8-441E-9840-409CC71F987E}"/>
    <cellStyle name="Millares 282 3 6" xfId="11016" xr:uid="{9CCDD857-6EAA-48BD-A5D9-6BC0E5EAC183}"/>
    <cellStyle name="Millares 282 3 6 2" xfId="23080" xr:uid="{E137203F-9F25-4066-B4D7-757B31D445DB}"/>
    <cellStyle name="Millares 282 3 7" xfId="14153" xr:uid="{171EEBF3-C312-4ADD-AF9C-1AEC78C2334C}"/>
    <cellStyle name="Millares 282 4" xfId="2672" xr:uid="{134221CA-4000-4167-B467-2C4A1405B174}"/>
    <cellStyle name="Millares 282 4 2" xfId="5648" xr:uid="{68525429-CF71-4996-8644-9641C8DF7730}"/>
    <cellStyle name="Millares 282 4 2 2" xfId="17712" xr:uid="{74D53714-307F-4989-B6BA-EB9244DDD5A9}"/>
    <cellStyle name="Millares 282 4 3" xfId="8624" xr:uid="{CD49F6EF-1239-4992-9CE1-F21F60C45479}"/>
    <cellStyle name="Millares 282 4 3 2" xfId="20688" xr:uid="{5C971BCD-3613-4382-85D7-06F230F8EAA3}"/>
    <cellStyle name="Millares 282 4 4" xfId="11599" xr:uid="{1ECD27CB-F5B2-41B7-A757-31F4F4FD52C7}"/>
    <cellStyle name="Millares 282 4 4 2" xfId="23663" xr:uid="{6FBC1726-2DA6-4097-A46C-00B5D0251182}"/>
    <cellStyle name="Millares 282 4 5" xfId="14736" xr:uid="{4D58F13B-4A23-481E-97C9-7040BE521E20}"/>
    <cellStyle name="Millares 282 5" xfId="3546" xr:uid="{16E0D3C1-E8A4-49A2-A758-DCC5E52867DF}"/>
    <cellStyle name="Millares 282 5 2" xfId="6522" xr:uid="{2E459343-7664-47E3-A050-0333F9038DB5}"/>
    <cellStyle name="Millares 282 5 2 2" xfId="18586" xr:uid="{223E8A06-00DE-4947-93B3-56D53058C015}"/>
    <cellStyle name="Millares 282 5 3" xfId="9498" xr:uid="{CB0043AC-DAB9-46C4-B4C0-44D0716D7FA1}"/>
    <cellStyle name="Millares 282 5 3 2" xfId="21562" xr:uid="{FF1365FD-F4B9-467C-A8C6-A10098D076DC}"/>
    <cellStyle name="Millares 282 5 4" xfId="12473" xr:uid="{B9A2B94B-84CA-4CF2-B27F-5573A6D50EDC}"/>
    <cellStyle name="Millares 282 5 4 2" xfId="24537" xr:uid="{F9DB9D1B-A958-4D8F-8C6E-1D76ED29B19A}"/>
    <cellStyle name="Millares 282 5 5" xfId="15610" xr:uid="{00DCCF3A-84BB-4EF5-8D77-6C36B92AFCCB}"/>
    <cellStyle name="Millares 282 6" xfId="4773" xr:uid="{8A571D89-5ACD-49C4-AEBC-792D15BD36E3}"/>
    <cellStyle name="Millares 282 6 2" xfId="16837" xr:uid="{997F34A4-4823-410B-A869-B60280730075}"/>
    <cellStyle name="Millares 282 7" xfId="7749" xr:uid="{0754A10E-6E4A-48CF-B12B-FD4DAFC858E9}"/>
    <cellStyle name="Millares 282 7 2" xfId="19813" xr:uid="{14FAA95C-B9B6-4F69-953D-42FC876CD110}"/>
    <cellStyle name="Millares 282 8" xfId="10724" xr:uid="{C7DB72F7-450C-4ECD-9667-3BDB9FFFC9F0}"/>
    <cellStyle name="Millares 282 8 2" xfId="22788" xr:uid="{49EE7AF8-2C2C-4E62-A298-CFFB38B1C72F}"/>
    <cellStyle name="Millares 282 9" xfId="13861" xr:uid="{C05DAB8E-EC10-466D-B6BE-9A3117981437}"/>
    <cellStyle name="Millares 283" xfId="1780" xr:uid="{996C7413-4BB5-4470-8634-BEB666CDBE3C}"/>
    <cellStyle name="Millares 283 2" xfId="2381" xr:uid="{D862B60D-297D-40C1-AEF9-633EB7AE620A}"/>
    <cellStyle name="Millares 283 2 2" xfId="3256" xr:uid="{8AFEB0CB-50E4-45AB-BBF2-A659CAB0FF3C}"/>
    <cellStyle name="Millares 283 2 2 2" xfId="6232" xr:uid="{B7F31021-1EC6-40A6-9DF3-C6661E5CC060}"/>
    <cellStyle name="Millares 283 2 2 2 2" xfId="18296" xr:uid="{5A7FB0F2-BB4E-4C27-9172-84B92805D444}"/>
    <cellStyle name="Millares 283 2 2 3" xfId="9208" xr:uid="{48BAC0D5-536C-4A25-AA64-20CDBF9EBB9F}"/>
    <cellStyle name="Millares 283 2 2 3 2" xfId="21272" xr:uid="{00096D6C-6D81-4A2E-BEA3-A83A83A298B1}"/>
    <cellStyle name="Millares 283 2 2 4" xfId="12183" xr:uid="{AFFCAD9E-6D63-4480-AF34-4C5FB6CC8FBE}"/>
    <cellStyle name="Millares 283 2 2 4 2" xfId="24247" xr:uid="{DCD62039-C7CE-49B4-B686-BD65BD9C2CB4}"/>
    <cellStyle name="Millares 283 2 2 5" xfId="15320" xr:uid="{BF828969-12FA-4698-9E82-6B18BD2E8535}"/>
    <cellStyle name="Millares 283 2 3" xfId="4130" xr:uid="{188FDB34-F192-41AB-AE6A-48DB99050887}"/>
    <cellStyle name="Millares 283 2 3 2" xfId="7106" xr:uid="{AD38C78C-6C25-418A-96D7-9857E6B05AFD}"/>
    <cellStyle name="Millares 283 2 3 2 2" xfId="19170" xr:uid="{618C2C87-C000-4751-BE11-C3BD4728629C}"/>
    <cellStyle name="Millares 283 2 3 3" xfId="10082" xr:uid="{82C91B5B-C4ED-4E58-9CEF-4446BE56F5A6}"/>
    <cellStyle name="Millares 283 2 3 3 2" xfId="22146" xr:uid="{36723A8A-71F4-4994-93E8-8D07A395D912}"/>
    <cellStyle name="Millares 283 2 3 4" xfId="13057" xr:uid="{6100B94D-CB08-4AD6-AB12-C09448F09C36}"/>
    <cellStyle name="Millares 283 2 3 4 2" xfId="25121" xr:uid="{D63A18EB-E9A9-4B44-8415-51ECEE388963}"/>
    <cellStyle name="Millares 283 2 3 5" xfId="16194" xr:uid="{63312FA9-D2B1-4F26-8A78-7D279D895517}"/>
    <cellStyle name="Millares 283 2 4" xfId="5357" xr:uid="{E180EE1C-FA6B-471F-9D2F-A1A8D2302062}"/>
    <cellStyle name="Millares 283 2 4 2" xfId="17421" xr:uid="{1C33BEDF-E846-459F-9FD1-3E0C2B2D4BDE}"/>
    <cellStyle name="Millares 283 2 5" xfId="8333" xr:uid="{6DAA06F2-DB1D-4390-9D33-F8ED1A402B7F}"/>
    <cellStyle name="Millares 283 2 5 2" xfId="20397" xr:uid="{FBDF44E8-80BE-4E69-A38B-81BE561B3F19}"/>
    <cellStyle name="Millares 283 2 6" xfId="11308" xr:uid="{3385E6BC-3AB1-43F8-B22D-EA7DAF04E0BB}"/>
    <cellStyle name="Millares 283 2 6 2" xfId="23372" xr:uid="{5902097D-BC78-4ECE-9E53-0470DD28F4AA}"/>
    <cellStyle name="Millares 283 2 7" xfId="14445" xr:uid="{4A0A7EB1-C50B-4980-8703-4F00ADB7809B}"/>
    <cellStyle name="Millares 283 3" xfId="2090" xr:uid="{2B298D66-CAC0-4BDF-90FE-F1C38E92893A}"/>
    <cellStyle name="Millares 283 3 2" xfId="2965" xr:uid="{23A1F303-F43A-472D-A63A-A53E86073160}"/>
    <cellStyle name="Millares 283 3 2 2" xfId="5941" xr:uid="{039E68DF-3ABB-41F6-AFA0-222F1AFECD3D}"/>
    <cellStyle name="Millares 283 3 2 2 2" xfId="18005" xr:uid="{65BFD774-5BBF-4AD5-845B-2E5206DDAE34}"/>
    <cellStyle name="Millares 283 3 2 3" xfId="8917" xr:uid="{56B79C4F-8253-46CA-A689-C6A9135B2045}"/>
    <cellStyle name="Millares 283 3 2 3 2" xfId="20981" xr:uid="{F4A30025-CA40-4518-A045-1095FE84B824}"/>
    <cellStyle name="Millares 283 3 2 4" xfId="11892" xr:uid="{8BE6DA66-D57D-432E-9901-22F5DE302DE6}"/>
    <cellStyle name="Millares 283 3 2 4 2" xfId="23956" xr:uid="{46A8F461-94FA-41CA-A830-2EA7EF592880}"/>
    <cellStyle name="Millares 283 3 2 5" xfId="15029" xr:uid="{400185ED-2684-426C-BB18-263AE1007BA1}"/>
    <cellStyle name="Millares 283 3 3" xfId="3839" xr:uid="{42F529DA-CA84-4F75-A45A-05425A15AEB2}"/>
    <cellStyle name="Millares 283 3 3 2" xfId="6815" xr:uid="{BD7EB8D8-9CDB-4811-9023-F52A3967B723}"/>
    <cellStyle name="Millares 283 3 3 2 2" xfId="18879" xr:uid="{F6F26881-E226-4719-A0A1-1E8120984558}"/>
    <cellStyle name="Millares 283 3 3 3" xfId="9791" xr:uid="{601EA981-3E27-4E4F-93FE-A65DF7A30A02}"/>
    <cellStyle name="Millares 283 3 3 3 2" xfId="21855" xr:uid="{0B090CC6-B0F7-4638-96B7-BE7B30F7F6E8}"/>
    <cellStyle name="Millares 283 3 3 4" xfId="12766" xr:uid="{F9934B86-48E8-4A2A-ACC9-6C8AB56BF61C}"/>
    <cellStyle name="Millares 283 3 3 4 2" xfId="24830" xr:uid="{01337751-AFBD-4FF2-9594-B6E944649F4B}"/>
    <cellStyle name="Millares 283 3 3 5" xfId="15903" xr:uid="{AA3FE259-D2F7-4DF8-BC16-12891155910C}"/>
    <cellStyle name="Millares 283 3 4" xfId="5066" xr:uid="{82731AD1-BBAB-4309-9CE1-FCF57429A0C9}"/>
    <cellStyle name="Millares 283 3 4 2" xfId="17130" xr:uid="{0CEFCDCA-6982-430C-A9D7-BED824DCCF5A}"/>
    <cellStyle name="Millares 283 3 5" xfId="8042" xr:uid="{FDE15DCC-1F0D-4C64-8844-BC015F11EE4B}"/>
    <cellStyle name="Millares 283 3 5 2" xfId="20106" xr:uid="{06F3D1B5-C89D-4B0B-AEB1-7349FD679CD5}"/>
    <cellStyle name="Millares 283 3 6" xfId="11017" xr:uid="{514B809D-F22D-4FE8-BC04-F3D830F67311}"/>
    <cellStyle name="Millares 283 3 6 2" xfId="23081" xr:uid="{1DF58E5D-98AB-4757-8F44-169BEF10B074}"/>
    <cellStyle name="Millares 283 3 7" xfId="14154" xr:uid="{F957E4A3-A280-4C22-9653-EDA7EFA854A0}"/>
    <cellStyle name="Millares 283 4" xfId="2673" xr:uid="{A312AB86-17C2-4415-80F6-1659F8601138}"/>
    <cellStyle name="Millares 283 4 2" xfId="5649" xr:uid="{B905F76F-1989-48B7-974E-8D2ADBA846A1}"/>
    <cellStyle name="Millares 283 4 2 2" xfId="17713" xr:uid="{3D7F55D0-DFCB-4C06-A215-088375B3780C}"/>
    <cellStyle name="Millares 283 4 3" xfId="8625" xr:uid="{06ED7365-BDCC-4C02-A713-E14B0051BAED}"/>
    <cellStyle name="Millares 283 4 3 2" xfId="20689" xr:uid="{EA90C2B5-5CF6-407D-98F9-634FE8254094}"/>
    <cellStyle name="Millares 283 4 4" xfId="11600" xr:uid="{6E4436CB-011D-4AF5-ADCB-4FE69A0A3159}"/>
    <cellStyle name="Millares 283 4 4 2" xfId="23664" xr:uid="{CA51509D-009B-4963-8566-58887670B4A7}"/>
    <cellStyle name="Millares 283 4 5" xfId="14737" xr:uid="{4AA7FC79-8DF9-435E-827E-06491313DB8A}"/>
    <cellStyle name="Millares 283 5" xfId="3547" xr:uid="{5CEFA8BE-49CB-43A5-8193-C1089B674E61}"/>
    <cellStyle name="Millares 283 5 2" xfId="6523" xr:uid="{91B4AA99-9B87-44A3-B05D-03C3011FED9E}"/>
    <cellStyle name="Millares 283 5 2 2" xfId="18587" xr:uid="{387F8980-281A-4ECA-B3D5-DD371C4700CD}"/>
    <cellStyle name="Millares 283 5 3" xfId="9499" xr:uid="{60673032-E106-465B-BE77-2AA21243138F}"/>
    <cellStyle name="Millares 283 5 3 2" xfId="21563" xr:uid="{A334A192-4C16-4D4A-86C4-791D97242664}"/>
    <cellStyle name="Millares 283 5 4" xfId="12474" xr:uid="{B9E04959-6C47-4587-B844-5B7CCBEBEE1A}"/>
    <cellStyle name="Millares 283 5 4 2" xfId="24538" xr:uid="{10F890A0-EB85-4B26-82DA-EB5629486240}"/>
    <cellStyle name="Millares 283 5 5" xfId="15611" xr:uid="{12D92F15-29F5-4D5A-BF3C-FB3172AEA989}"/>
    <cellStyle name="Millares 283 6" xfId="4774" xr:uid="{A8828517-4949-47E3-B56E-C9E5E60FA21C}"/>
    <cellStyle name="Millares 283 6 2" xfId="16838" xr:uid="{FDCF1AA6-0ED8-480E-9AAC-42BB6A09CCE2}"/>
    <cellStyle name="Millares 283 7" xfId="7750" xr:uid="{EFE33A53-7936-4F98-997E-7AEF2EDACDA6}"/>
    <cellStyle name="Millares 283 7 2" xfId="19814" xr:uid="{9021683F-CC9A-4DA3-8075-58C910BF5F88}"/>
    <cellStyle name="Millares 283 8" xfId="10725" xr:uid="{5C1D9A32-4096-458A-83F1-DF44F09E41F3}"/>
    <cellStyle name="Millares 283 8 2" xfId="22789" xr:uid="{029D5A1B-1E72-4940-98F2-33DF6C5E89AC}"/>
    <cellStyle name="Millares 283 9" xfId="13862" xr:uid="{391126BC-7182-437F-AF72-5945BCFE7747}"/>
    <cellStyle name="Millares 284" xfId="1882" xr:uid="{61DA5F2E-47F6-48DC-9B71-DBB00A5987DA}"/>
    <cellStyle name="Millares 284 2" xfId="2464" xr:uid="{1A9BDE39-FFC3-4624-8208-8B728CB60844}"/>
    <cellStyle name="Millares 284 2 2" xfId="3339" xr:uid="{00659790-83F8-408A-8EF3-15428E3E3BF6}"/>
    <cellStyle name="Millares 284 2 2 2" xfId="6315" xr:uid="{308B303C-4E43-4C6A-A070-770AA63D59DC}"/>
    <cellStyle name="Millares 284 2 2 2 2" xfId="18379" xr:uid="{0DD09D56-4B6A-43BB-B05F-0AE86640CF4E}"/>
    <cellStyle name="Millares 284 2 2 3" xfId="9291" xr:uid="{9C851070-DE9F-4BA1-9C70-4824E7393DD7}"/>
    <cellStyle name="Millares 284 2 2 3 2" xfId="21355" xr:uid="{FF09937B-BFCE-49BD-A9D9-697ABA21F46A}"/>
    <cellStyle name="Millares 284 2 2 4" xfId="12266" xr:uid="{6DEFA7BA-975C-4F7E-88D0-7A886C7AE809}"/>
    <cellStyle name="Millares 284 2 2 4 2" xfId="24330" xr:uid="{70EC96FA-4709-4A7D-8ABE-F444A4333E2B}"/>
    <cellStyle name="Millares 284 2 2 5" xfId="15403" xr:uid="{C99233CA-E5FD-4FB6-803A-5AABD7946C42}"/>
    <cellStyle name="Millares 284 2 3" xfId="4213" xr:uid="{13C392FD-0E02-4A0D-BD87-589B6BC06449}"/>
    <cellStyle name="Millares 284 2 3 2" xfId="7189" xr:uid="{46181D72-D356-4E87-8D4C-9DC355BF6FDE}"/>
    <cellStyle name="Millares 284 2 3 2 2" xfId="19253" xr:uid="{31FC57A7-1B74-42D3-8E79-11E2F0423FEB}"/>
    <cellStyle name="Millares 284 2 3 3" xfId="10165" xr:uid="{AE833736-C26E-4ABB-96F3-4A983CE2D558}"/>
    <cellStyle name="Millares 284 2 3 3 2" xfId="22229" xr:uid="{2FCCE871-939A-449C-A124-2D3255D3DC55}"/>
    <cellStyle name="Millares 284 2 3 4" xfId="13140" xr:uid="{F57156C9-CA84-41A0-8711-0D17129FDD63}"/>
    <cellStyle name="Millares 284 2 3 4 2" xfId="25204" xr:uid="{4C09D5F0-6F99-4696-B346-ACC451A57B28}"/>
    <cellStyle name="Millares 284 2 3 5" xfId="16277" xr:uid="{A161C17F-51C9-471C-ACF0-85F69479E340}"/>
    <cellStyle name="Millares 284 2 4" xfId="5440" xr:uid="{2CA55112-FED2-46C1-A06E-5129F4FC96A6}"/>
    <cellStyle name="Millares 284 2 4 2" xfId="17504" xr:uid="{CF66BBE8-CFDB-4410-8D4B-E381519EA2D6}"/>
    <cellStyle name="Millares 284 2 5" xfId="8416" xr:uid="{4FC8A8D5-786B-4162-B118-B66E9FA85650}"/>
    <cellStyle name="Millares 284 2 5 2" xfId="20480" xr:uid="{155CB90A-E15D-4908-B04A-7517B1C0CF52}"/>
    <cellStyle name="Millares 284 2 6" xfId="11391" xr:uid="{B3EF2AF3-8B9F-4ABC-881C-21711D1078CE}"/>
    <cellStyle name="Millares 284 2 6 2" xfId="23455" xr:uid="{D40D85B8-8FB6-4506-9593-9D0BEC5AA2FC}"/>
    <cellStyle name="Millares 284 2 7" xfId="14528" xr:uid="{48C03A2A-C7AF-4FA7-896B-8E40D2BE96DB}"/>
    <cellStyle name="Millares 284 3" xfId="2173" xr:uid="{DBDC1CF7-79D3-4B3B-ACDE-EAC24A1F1415}"/>
    <cellStyle name="Millares 284 3 2" xfId="3048" xr:uid="{A92308CB-2F6F-4DBA-8609-6A1342F84A47}"/>
    <cellStyle name="Millares 284 3 2 2" xfId="6024" xr:uid="{5E8257D9-291C-41EE-97A8-AC0D7DBBCE2B}"/>
    <cellStyle name="Millares 284 3 2 2 2" xfId="18088" xr:uid="{10969D75-D506-401F-BE68-8917F2111223}"/>
    <cellStyle name="Millares 284 3 2 3" xfId="9000" xr:uid="{7F64A16C-BAEE-4914-8630-4EC6A85184D9}"/>
    <cellStyle name="Millares 284 3 2 3 2" xfId="21064" xr:uid="{8EE50219-763F-4C98-B1D3-C5C86596EA1D}"/>
    <cellStyle name="Millares 284 3 2 4" xfId="11975" xr:uid="{8475DD1F-F878-47AF-9F21-8F28F86984FA}"/>
    <cellStyle name="Millares 284 3 2 4 2" xfId="24039" xr:uid="{AC5351DA-42F0-4137-9460-5E0DD49922F2}"/>
    <cellStyle name="Millares 284 3 2 5" xfId="15112" xr:uid="{4EB18C9A-1E47-455E-A6E6-13085E75940E}"/>
    <cellStyle name="Millares 284 3 3" xfId="3922" xr:uid="{640A2EFA-D7F7-435C-AD88-62845D591584}"/>
    <cellStyle name="Millares 284 3 3 2" xfId="6898" xr:uid="{6C2C4BED-ED6A-4C1F-8DCA-034C6A73BF0A}"/>
    <cellStyle name="Millares 284 3 3 2 2" xfId="18962" xr:uid="{0FEE5856-22F9-49EC-8CB1-592748478AF0}"/>
    <cellStyle name="Millares 284 3 3 3" xfId="9874" xr:uid="{CE5B7A8E-68E4-45A3-B8CA-A691B0A57ADD}"/>
    <cellStyle name="Millares 284 3 3 3 2" xfId="21938" xr:uid="{970AE078-0458-4575-B01F-B3D911F7F1FA}"/>
    <cellStyle name="Millares 284 3 3 4" xfId="12849" xr:uid="{3942595B-3FDA-46E5-A181-608307BA2AB4}"/>
    <cellStyle name="Millares 284 3 3 4 2" xfId="24913" xr:uid="{492E80F6-DA22-4D3D-AA76-99F6A6D006F8}"/>
    <cellStyle name="Millares 284 3 3 5" xfId="15986" xr:uid="{67866332-644C-433E-BF95-17708AA9E8B5}"/>
    <cellStyle name="Millares 284 3 4" xfId="5149" xr:uid="{1C8F4C31-00BA-474D-8F97-114252BBD0BA}"/>
    <cellStyle name="Millares 284 3 4 2" xfId="17213" xr:uid="{30DBE11E-2B46-493A-A2E5-0CB7B94C1DB2}"/>
    <cellStyle name="Millares 284 3 5" xfId="8125" xr:uid="{6DEB8DD2-AF27-424E-A176-7B6AFB2F6200}"/>
    <cellStyle name="Millares 284 3 5 2" xfId="20189" xr:uid="{1E5428BC-3BEA-4263-BA6A-0C0B2E9CE156}"/>
    <cellStyle name="Millares 284 3 6" xfId="11100" xr:uid="{36C4B685-1331-470D-97C7-807DF4F35DF6}"/>
    <cellStyle name="Millares 284 3 6 2" xfId="23164" xr:uid="{6A1517C3-F7EE-4B87-AC8A-FD17E475AD19}"/>
    <cellStyle name="Millares 284 3 7" xfId="14237" xr:uid="{EA5BCB17-3B97-4F87-9967-C8420EA27AA2}"/>
    <cellStyle name="Millares 284 4" xfId="2757" xr:uid="{B3789CFA-76B2-4B5F-ACE2-086EFD3BB5C1}"/>
    <cellStyle name="Millares 284 4 2" xfId="5733" xr:uid="{84AA78F3-B9F7-48EA-BB31-4CBDE3F150A2}"/>
    <cellStyle name="Millares 284 4 2 2" xfId="17797" xr:uid="{B55681A0-B0F9-4B7C-B3FC-CA34F1FFB0A2}"/>
    <cellStyle name="Millares 284 4 3" xfId="8709" xr:uid="{AFD2F01F-A750-4D94-9420-2934D3A1D147}"/>
    <cellStyle name="Millares 284 4 3 2" xfId="20773" xr:uid="{C4D960F9-5BE7-4A61-9F42-472FFE7422DE}"/>
    <cellStyle name="Millares 284 4 4" xfId="11684" xr:uid="{17567635-CFE6-4DCA-BC3C-CFAA01AC57AA}"/>
    <cellStyle name="Millares 284 4 4 2" xfId="23748" xr:uid="{6B2CDA59-765F-42B5-830B-B45235B0B6AF}"/>
    <cellStyle name="Millares 284 4 5" xfId="14821" xr:uid="{AFFEFADD-6984-434E-AEEC-1AE0E8ED797A}"/>
    <cellStyle name="Millares 284 5" xfId="3631" xr:uid="{03C97157-25A8-4918-97BA-57DA239ED99D}"/>
    <cellStyle name="Millares 284 5 2" xfId="6607" xr:uid="{704EBA25-F96B-4FED-A193-3C017C1445E6}"/>
    <cellStyle name="Millares 284 5 2 2" xfId="18671" xr:uid="{CEEF7A9D-C5EB-4533-88CF-5AA15CB8710C}"/>
    <cellStyle name="Millares 284 5 3" xfId="9583" xr:uid="{B295B7F6-319A-43A6-92CE-3469971A0FD2}"/>
    <cellStyle name="Millares 284 5 3 2" xfId="21647" xr:uid="{8BF95A00-B72B-4E05-82FD-C7FB28B0AA60}"/>
    <cellStyle name="Millares 284 5 4" xfId="12558" xr:uid="{9660104A-6E29-4889-8857-AFC738CC61D1}"/>
    <cellStyle name="Millares 284 5 4 2" xfId="24622" xr:uid="{30101836-C3E1-4D01-B527-5FC24183965D}"/>
    <cellStyle name="Millares 284 5 5" xfId="15695" xr:uid="{AD60AD05-3D4E-4114-8FF0-8190CBF1494F}"/>
    <cellStyle name="Millares 284 6" xfId="4858" xr:uid="{F9E36381-0372-4E27-A690-7DBD9803EE85}"/>
    <cellStyle name="Millares 284 6 2" xfId="16922" xr:uid="{01071A08-5C42-4436-857F-09028FB3BB91}"/>
    <cellStyle name="Millares 284 7" xfId="7834" xr:uid="{D1293FDE-BBCF-4AE6-B6C1-F6FFF5549D77}"/>
    <cellStyle name="Millares 284 7 2" xfId="19898" xr:uid="{BD5474F2-7C8A-45CE-8756-D7102250C439}"/>
    <cellStyle name="Millares 284 8" xfId="10809" xr:uid="{A536DA13-52B3-45C2-8C3B-3A85D67E6E4B}"/>
    <cellStyle name="Millares 284 8 2" xfId="22873" xr:uid="{4F73205A-915A-43FC-BB34-4A68EA778E0F}"/>
    <cellStyle name="Millares 284 9" xfId="13946" xr:uid="{0E60BB2C-C10C-4E98-86B7-E3D19FDA8481}"/>
    <cellStyle name="Millares 285" xfId="2176" xr:uid="{2ABA7CF9-C285-4C48-9911-BFF0B05CA306}"/>
    <cellStyle name="Millares 285 2" xfId="3051" xr:uid="{A2073E27-9B95-48A7-ACFD-F52438E3105A}"/>
    <cellStyle name="Millares 285 2 2" xfId="6027" xr:uid="{B7F1A524-0088-4D50-BE1A-F8AEB629D64E}"/>
    <cellStyle name="Millares 285 2 2 2" xfId="18091" xr:uid="{DDCDF47C-2D09-494B-AA6C-28E69F3A7279}"/>
    <cellStyle name="Millares 285 2 3" xfId="9003" xr:uid="{48BA4321-425B-4B9A-9100-946DC302B0EB}"/>
    <cellStyle name="Millares 285 2 3 2" xfId="21067" xr:uid="{8353E4EF-0330-4A0C-B6C8-E32F3EA6B652}"/>
    <cellStyle name="Millares 285 2 4" xfId="11978" xr:uid="{2A773D2C-9F9E-4A37-85A5-701225E88078}"/>
    <cellStyle name="Millares 285 2 4 2" xfId="24042" xr:uid="{4EBADCAB-2645-4626-9EFC-D7C5016EFC7C}"/>
    <cellStyle name="Millares 285 2 5" xfId="15115" xr:uid="{64E3EDE9-77A9-46E9-9FAF-0D34106A56D4}"/>
    <cellStyle name="Millares 285 3" xfId="3925" xr:uid="{3B5C50A4-B811-4BBD-A372-275AD2C0D334}"/>
    <cellStyle name="Millares 285 3 2" xfId="6901" xr:uid="{C53C4E61-4603-4271-A253-CB6EF707ADCA}"/>
    <cellStyle name="Millares 285 3 2 2" xfId="18965" xr:uid="{7A9B12E5-1BDC-46D3-8DF1-29A199CA1777}"/>
    <cellStyle name="Millares 285 3 3" xfId="9877" xr:uid="{1C5C8961-7679-4807-A0E6-6965947EED89}"/>
    <cellStyle name="Millares 285 3 3 2" xfId="21941" xr:uid="{B3536D72-4C8D-440D-A446-A74776E62B80}"/>
    <cellStyle name="Millares 285 3 4" xfId="12852" xr:uid="{0F629008-A287-450F-BD93-E5148D6DF504}"/>
    <cellStyle name="Millares 285 3 4 2" xfId="24916" xr:uid="{2BC668B5-A3E2-41E3-8BA0-E1672F8131BB}"/>
    <cellStyle name="Millares 285 3 5" xfId="15989" xr:uid="{363A3277-111D-4587-A26A-EBE437850ADD}"/>
    <cellStyle name="Millares 285 4" xfId="5152" xr:uid="{8435AF87-CDA6-438B-96AC-CDCC654BE882}"/>
    <cellStyle name="Millares 285 4 2" xfId="17216" xr:uid="{FEFD0D7F-A101-434B-9270-493C4DB30DCD}"/>
    <cellStyle name="Millares 285 5" xfId="8128" xr:uid="{5AA43BCF-98B3-4C8B-8548-4BB1E74AEDF3}"/>
    <cellStyle name="Millares 285 5 2" xfId="20192" xr:uid="{B7AAEF9C-5D8A-4661-98DA-F16EF34B460E}"/>
    <cellStyle name="Millares 285 6" xfId="11103" xr:uid="{EAEBB449-2CC1-45C9-99AA-03004916986B}"/>
    <cellStyle name="Millares 285 6 2" xfId="23167" xr:uid="{32B4023B-6BFC-4747-9639-BF31EA2B4EB8}"/>
    <cellStyle name="Millares 285 7" xfId="14240" xr:uid="{34A3C413-144F-4F48-8717-9190CE0B6FF8}"/>
    <cellStyle name="Millares 286" xfId="1885" xr:uid="{20492B7A-60A5-4AD7-9A06-DFA9178334BC}"/>
    <cellStyle name="Millares 286 2" xfId="2760" xr:uid="{30081328-D6AF-424A-B134-2BF2C39F0907}"/>
    <cellStyle name="Millares 286 2 2" xfId="5736" xr:uid="{353E172F-9E64-4AE2-BC44-1A97C85F708D}"/>
    <cellStyle name="Millares 286 2 2 2" xfId="17800" xr:uid="{8FF49841-E813-4F4D-B366-CC04C5D2A946}"/>
    <cellStyle name="Millares 286 2 3" xfId="8712" xr:uid="{8F167519-93BF-4A2B-97A8-38A7C5EF8250}"/>
    <cellStyle name="Millares 286 2 3 2" xfId="20776" xr:uid="{3286E1A0-E752-42BA-A261-066229634AA8}"/>
    <cellStyle name="Millares 286 2 4" xfId="11687" xr:uid="{76CE44C5-4547-4332-A3B4-91E6ACCCE334}"/>
    <cellStyle name="Millares 286 2 4 2" xfId="23751" xr:uid="{4F5EAF1C-CF92-4DBB-AD6C-9BF0ACECD690}"/>
    <cellStyle name="Millares 286 2 5" xfId="14824" xr:uid="{05C7CAE9-ED52-4A13-A5D6-BB57D7D9060E}"/>
    <cellStyle name="Millares 286 3" xfId="3634" xr:uid="{27B08E67-1A04-4338-A068-E04D6423F8D6}"/>
    <cellStyle name="Millares 286 3 2" xfId="6610" xr:uid="{332A5FFF-07CF-4037-B7E8-D775198EFC26}"/>
    <cellStyle name="Millares 286 3 2 2" xfId="18674" xr:uid="{8FF17E6E-D2B8-40D0-B11E-8CE1F8AF6D1A}"/>
    <cellStyle name="Millares 286 3 3" xfId="9586" xr:uid="{6571DA11-0916-42F1-BC7C-9C35D8B1F204}"/>
    <cellStyle name="Millares 286 3 3 2" xfId="21650" xr:uid="{1D30C4F5-A708-4347-B672-345F23B03185}"/>
    <cellStyle name="Millares 286 3 4" xfId="12561" xr:uid="{D66D1346-F928-416E-84B2-DC87D018D61B}"/>
    <cellStyle name="Millares 286 3 4 2" xfId="24625" xr:uid="{216DA5CE-6896-4B09-A15D-3169A5004D35}"/>
    <cellStyle name="Millares 286 3 5" xfId="15698" xr:uid="{004F93E3-3DF2-4FBD-B228-920F4F026EA0}"/>
    <cellStyle name="Millares 286 4" xfId="4861" xr:uid="{B945C13A-D2B3-4382-8FE3-2A4314428B7F}"/>
    <cellStyle name="Millares 286 4 2" xfId="16925" xr:uid="{8DB4106B-BB17-4EB4-8341-08300464A245}"/>
    <cellStyle name="Millares 286 5" xfId="7837" xr:uid="{61253363-29CE-478C-9352-4F27B6D322E1}"/>
    <cellStyle name="Millares 286 5 2" xfId="19901" xr:uid="{68008DA4-52DC-4E0F-BB84-7CFD509F0D44}"/>
    <cellStyle name="Millares 286 6" xfId="10812" xr:uid="{58CD742F-F1A0-44CC-BB90-81A7C4321811}"/>
    <cellStyle name="Millares 286 6 2" xfId="22876" xr:uid="{F96857EA-23C7-44EA-8FFD-1E6A3D5549F5}"/>
    <cellStyle name="Millares 286 7" xfId="13949" xr:uid="{22D24022-A2CF-478D-B3A0-79C647C8DC92}"/>
    <cellStyle name="Millares 287" xfId="1567" xr:uid="{971A1085-F2E8-4C95-B8E1-0F8674B712C3}"/>
    <cellStyle name="Millares 287 2" xfId="4568" xr:uid="{38FA7585-A257-467A-BB11-3179775349EB}"/>
    <cellStyle name="Millares 287 2 2" xfId="16632" xr:uid="{87E0CCB1-8EA3-4989-895D-930B64B50D4A}"/>
    <cellStyle name="Millares 287 3" xfId="7544" xr:uid="{AC829608-2EBE-49E0-A008-83E18B6385D1}"/>
    <cellStyle name="Millares 287 3 2" xfId="19608" xr:uid="{AC67F7B2-2BB0-483B-AA81-CC52A24CBAC4}"/>
    <cellStyle name="Millares 287 4" xfId="10519" xr:uid="{C5973BA7-EC95-438D-B99A-DA49C13CBE80}"/>
    <cellStyle name="Millares 287 4 2" xfId="22583" xr:uid="{4CB1022A-48F3-43DE-A496-0915F94D1760}"/>
    <cellStyle name="Millares 287 5" xfId="13656" xr:uid="{1E2C5FC2-9D8E-41FB-84FB-AF3B6A3AE3B9}"/>
    <cellStyle name="Millares 288" xfId="1875" xr:uid="{9E1E55B3-3F17-4791-9F23-345D80228958}"/>
    <cellStyle name="Millares 288 2" xfId="4854" xr:uid="{54C2CADE-570A-4B8E-9F26-67A86BF07ED9}"/>
    <cellStyle name="Millares 288 2 2" xfId="16918" xr:uid="{6F7DBD03-31C2-4F49-932A-217612644508}"/>
    <cellStyle name="Millares 288 3" xfId="7830" xr:uid="{A9B9E9E1-7BD5-40A2-8B0B-E217A4C740AD}"/>
    <cellStyle name="Millares 288 3 2" xfId="19894" xr:uid="{B9377C77-3961-4271-9745-10ABAE57F498}"/>
    <cellStyle name="Millares 288 4" xfId="10805" xr:uid="{76F612E3-7F13-4DE5-BB97-219D30FB7CC3}"/>
    <cellStyle name="Millares 288 4 2" xfId="22869" xr:uid="{CA8143CF-A2BB-44E9-AFE4-404A028EA34A}"/>
    <cellStyle name="Millares 288 5" xfId="13942" xr:uid="{A54369E6-2E4D-4FF4-993C-151BF2EF3EF2}"/>
    <cellStyle name="Millares 289" xfId="2467" xr:uid="{62686C24-65B3-49C9-85D6-8765253B32B0}"/>
    <cellStyle name="Millares 289 2" xfId="5443" xr:uid="{705BFA41-399B-4614-849E-B6550F5711A5}"/>
    <cellStyle name="Millares 289 2 2" xfId="17507" xr:uid="{8FEDDD6C-EBD6-4B88-B3DB-C86816756C33}"/>
    <cellStyle name="Millares 289 3" xfId="8419" xr:uid="{AABAC815-F703-4D4D-940A-09C259CEF16A}"/>
    <cellStyle name="Millares 289 3 2" xfId="20483" xr:uid="{55CB1EEF-B415-4450-B6BC-D4880DE340A2}"/>
    <cellStyle name="Millares 289 4" xfId="11394" xr:uid="{0C4A5BE5-FEE7-4669-A723-5F555D971741}"/>
    <cellStyle name="Millares 289 4 2" xfId="23458" xr:uid="{B4461184-6B31-41A1-865E-86835E303DE7}"/>
    <cellStyle name="Millares 289 5" xfId="14531" xr:uid="{39B161B3-B774-4CC2-8098-3F328939B047}"/>
    <cellStyle name="Millares 29" xfId="366" xr:uid="{00000000-0005-0000-0000-0000A4010000}"/>
    <cellStyle name="Millares 29 2" xfId="730" xr:uid="{00000000-0005-0000-0000-0000A5010000}"/>
    <cellStyle name="Millares 290" xfId="1602" xr:uid="{3A0849D4-0F79-4A55-9891-F9AF4CB6DB19}"/>
    <cellStyle name="Millares 290 2" xfId="4596" xr:uid="{C524B1FC-24CB-442C-AC05-600964DF32B4}"/>
    <cellStyle name="Millares 290 2 2" xfId="16660" xr:uid="{0B4456C1-2E5F-4BE3-BD61-9FF4C8017AA3}"/>
    <cellStyle name="Millares 290 3" xfId="7572" xr:uid="{01CE35A4-7F31-48A8-98AF-CFAF24100101}"/>
    <cellStyle name="Millares 290 3 2" xfId="19636" xr:uid="{4A966545-FC93-42A5-B526-360B7140C114}"/>
    <cellStyle name="Millares 290 4" xfId="10547" xr:uid="{D8992780-88E6-468F-8AF1-7D1D6AA1345A}"/>
    <cellStyle name="Millares 290 4 2" xfId="22611" xr:uid="{7E589FA2-8971-4CD7-9751-58CF1F98CF06}"/>
    <cellStyle name="Millares 290 5" xfId="13684" xr:uid="{93491FA7-1B19-47EE-AE6E-29E664AFCABF}"/>
    <cellStyle name="Millares 291" xfId="2468" xr:uid="{0F0AB155-7A0E-4AA2-AFD9-79257F22CEFA}"/>
    <cellStyle name="Millares 291 2" xfId="5444" xr:uid="{8C36CA01-C010-4EF0-AAE4-875E182CC3B3}"/>
    <cellStyle name="Millares 291 2 2" xfId="17508" xr:uid="{3989250D-E3F8-4031-AACA-E1B84AC3EBEE}"/>
    <cellStyle name="Millares 291 3" xfId="8420" xr:uid="{82B52478-246F-4FA8-8E95-62BB370D51C2}"/>
    <cellStyle name="Millares 291 3 2" xfId="20484" xr:uid="{88E79FB6-DE51-48E1-BA1E-B2F0F444F733}"/>
    <cellStyle name="Millares 291 4" xfId="11395" xr:uid="{EC2855B5-6D6A-414C-8BD0-41C91FD4A28F}"/>
    <cellStyle name="Millares 291 4 2" xfId="23459" xr:uid="{76F2AA69-2A8C-43AA-9FB4-68BDFBC745CB}"/>
    <cellStyle name="Millares 291 5" xfId="14532" xr:uid="{2965E677-8BC5-4A55-97C4-B1CE3811C172}"/>
    <cellStyle name="Millares 292" xfId="2469" xr:uid="{B121B32F-A6D7-41D1-B0A6-C5B033EC549D}"/>
    <cellStyle name="Millares 292 2" xfId="5445" xr:uid="{577FEEF4-1682-4256-88D1-C8747081A111}"/>
    <cellStyle name="Millares 292 2 2" xfId="17509" xr:uid="{0AED6863-F3EE-4BFD-BBEA-ED6B91C006AF}"/>
    <cellStyle name="Millares 292 3" xfId="8421" xr:uid="{560F628D-FDE8-4F8A-8012-FCE336F9270E}"/>
    <cellStyle name="Millares 292 3 2" xfId="20485" xr:uid="{67136E9E-940C-4ACF-A42B-779065B55669}"/>
    <cellStyle name="Millares 292 4" xfId="11396" xr:uid="{98B3E322-444E-4516-A0FE-4639D2F4D122}"/>
    <cellStyle name="Millares 292 4 2" xfId="23460" xr:uid="{4E17394A-58AE-4AB1-B7DB-17328FC4F377}"/>
    <cellStyle name="Millares 292 5" xfId="14533" xr:uid="{A8EFA9DE-B78F-44A0-9C58-133443D98368}"/>
    <cellStyle name="Millares 293" xfId="2753" xr:uid="{4D053E2A-2C7E-46EA-BDE7-E1B4B50C07E0}"/>
    <cellStyle name="Millares 293 2" xfId="5729" xr:uid="{DCCFA299-3FF4-4FB4-AB05-6567DF6381DE}"/>
    <cellStyle name="Millares 293 2 2" xfId="17793" xr:uid="{7DF858BB-A96B-42BC-B594-E7024C66EAC4}"/>
    <cellStyle name="Millares 293 3" xfId="8705" xr:uid="{88FEF545-15BE-4C83-889B-61BBC2254A97}"/>
    <cellStyle name="Millares 293 3 2" xfId="20769" xr:uid="{E5834CD5-78D8-4527-8E0D-39A930DD6F2F}"/>
    <cellStyle name="Millares 293 4" xfId="11680" xr:uid="{DC60C431-9D77-4288-A74D-10B3067BC6DE}"/>
    <cellStyle name="Millares 293 4 2" xfId="23744" xr:uid="{1DBC7DAA-0903-4A8B-B3A6-F3BAD406AC71}"/>
    <cellStyle name="Millares 293 5" xfId="14817" xr:uid="{18A78D8A-2DD9-4476-9BEC-EB3EAF12CFA6}"/>
    <cellStyle name="Millares 294" xfId="3342" xr:uid="{71DB7CCA-4B67-4C0A-846A-31B91D13B949}"/>
    <cellStyle name="Millares 294 2" xfId="6318" xr:uid="{AC0107CA-699D-4F43-9EBE-9E4D781326C2}"/>
    <cellStyle name="Millares 294 2 2" xfId="18382" xr:uid="{D009650E-6AD2-446C-A676-3D4B14738FA2}"/>
    <cellStyle name="Millares 294 3" xfId="9294" xr:uid="{85DC7869-A626-4F29-997C-E806CF0973FC}"/>
    <cellStyle name="Millares 294 3 2" xfId="21358" xr:uid="{8B5BEC88-31F5-4C99-89A2-DC8FB11E9468}"/>
    <cellStyle name="Millares 294 4" xfId="12269" xr:uid="{A40E9557-059E-4096-801B-CBD70A46C68B}"/>
    <cellStyle name="Millares 294 4 2" xfId="24333" xr:uid="{BB95716B-0078-41F6-88A3-2EC64E04C89A}"/>
    <cellStyle name="Millares 294 5" xfId="15406" xr:uid="{C53C24C4-487D-4DD8-8917-FF2202734603}"/>
    <cellStyle name="Millares 295" xfId="3343" xr:uid="{1C3991A4-7457-4CEC-9A2B-AB864EC02D02}"/>
    <cellStyle name="Millares 295 2" xfId="6319" xr:uid="{3DAD9DFC-C792-42C5-9DF9-9AC40EAD785F}"/>
    <cellStyle name="Millares 295 2 2" xfId="18383" xr:uid="{0F1E04FD-52B8-48CF-8032-81008B393F53}"/>
    <cellStyle name="Millares 295 3" xfId="9295" xr:uid="{3FE9158C-6029-4DB9-A588-BC348A4DC62E}"/>
    <cellStyle name="Millares 295 3 2" xfId="21359" xr:uid="{7D4E1E94-86E0-43F0-B13A-4DA1DBA9F188}"/>
    <cellStyle name="Millares 295 4" xfId="12270" xr:uid="{2F6C62F8-C7DB-49E3-8E15-6EB7D6428BC0}"/>
    <cellStyle name="Millares 295 4 2" xfId="24334" xr:uid="{D5CDF106-D3F9-43D2-B000-BE1C81C52137}"/>
    <cellStyle name="Millares 295 5" xfId="15407" xr:uid="{B7836F59-75FC-4F1F-AFD7-95FE8679B2EE}"/>
    <cellStyle name="Millares 296" xfId="3627" xr:uid="{452A828B-962A-422A-9A83-219870F9D827}"/>
    <cellStyle name="Millares 296 2" xfId="6603" xr:uid="{166A8A2B-0FD9-4F6E-8C30-3BC782CD207C}"/>
    <cellStyle name="Millares 296 2 2" xfId="18667" xr:uid="{266ACEFE-1A7B-4059-ABA0-509C0BA8AE15}"/>
    <cellStyle name="Millares 296 3" xfId="9579" xr:uid="{E397D95B-6A96-4B0C-94D9-9AB2C4F94438}"/>
    <cellStyle name="Millares 296 3 2" xfId="21643" xr:uid="{99EE9F87-3FEA-476C-B141-1B8D404A5670}"/>
    <cellStyle name="Millares 296 4" xfId="12554" xr:uid="{32EFB25E-3BDE-4B80-8A35-7218C3A9486D}"/>
    <cellStyle name="Millares 296 4 2" xfId="24618" xr:uid="{12F579DF-18ED-4A24-9823-64C965802F31}"/>
    <cellStyle name="Millares 296 5" xfId="15691" xr:uid="{DE16203D-C7AA-4BA0-91A4-F4AB263AB5EB}"/>
    <cellStyle name="Millares 297" xfId="4216" xr:uid="{5CC6A219-8104-4318-8901-F2A27661B9C6}"/>
    <cellStyle name="Millares 297 2" xfId="7192" xr:uid="{9AD31458-82F0-4722-A57E-F7C8B4D6318A}"/>
    <cellStyle name="Millares 297 2 2" xfId="19256" xr:uid="{9CEAF0DE-D19E-4740-90AE-493B7DCA1847}"/>
    <cellStyle name="Millares 297 3" xfId="10168" xr:uid="{5FCF1C58-F81B-4E93-B42A-E6C6D5C00118}"/>
    <cellStyle name="Millares 297 3 2" xfId="22232" xr:uid="{F7F64D49-574D-4CA7-9D15-ABD82B6B9C7D}"/>
    <cellStyle name="Millares 297 4" xfId="13143" xr:uid="{249642B7-9AF0-4208-9F18-83FA227A7BBA}"/>
    <cellStyle name="Millares 297 4 2" xfId="25207" xr:uid="{BBCFF61B-7F0C-4CF1-9BFB-98636034D577}"/>
    <cellStyle name="Millares 297 5" xfId="16280" xr:uid="{85A1E9CB-8A8D-480A-9CAA-5B16104F3C51}"/>
    <cellStyle name="Millares 298" xfId="881" xr:uid="{DF0E7FDF-694F-40C3-918A-8F7A3C91316A}"/>
    <cellStyle name="Millares 298 2" xfId="13233" xr:uid="{16A4505A-F124-41CF-A474-06A9DF37B9B5}"/>
    <cellStyle name="Millares 299" xfId="4217" xr:uid="{9F14B68B-9E6D-4B4C-8DD3-8AF56C064368}"/>
    <cellStyle name="Millares 299 2" xfId="16281" xr:uid="{02C5213A-EA53-46BE-9A56-BDF955DD8292}"/>
    <cellStyle name="Millares 3" xfId="367" xr:uid="{00000000-0005-0000-0000-0000A6010000}"/>
    <cellStyle name="Millares 3 10" xfId="4223" xr:uid="{0405F474-DE48-4122-8D94-18D28DD32A73}"/>
    <cellStyle name="Millares 3 10 2" xfId="16287" xr:uid="{5095C2ED-CE14-4ED9-BB97-36C9D3442CB9}"/>
    <cellStyle name="Millares 3 11" xfId="7199" xr:uid="{E94A547B-06FF-4CF4-BA71-C3A8A1E73FA9}"/>
    <cellStyle name="Millares 3 11 2" xfId="19263" xr:uid="{1CFB41FE-AFD2-437F-B35D-6F07769E2D83}"/>
    <cellStyle name="Millares 3 12" xfId="10175" xr:uid="{9E5C4702-248F-4F41-BDC7-805E581B80FB}"/>
    <cellStyle name="Millares 3 12 2" xfId="22239" xr:uid="{3138236A-F6F0-4210-85D1-0EEFC97A1FA0}"/>
    <cellStyle name="Millares 3 2" xfId="368" xr:uid="{00000000-0005-0000-0000-0000A7010000}"/>
    <cellStyle name="Millares 3 2 2" xfId="369" xr:uid="{00000000-0005-0000-0000-0000A8010000}"/>
    <cellStyle name="Millares 3 2 2 2" xfId="732" xr:uid="{00000000-0005-0000-0000-0000A9010000}"/>
    <cellStyle name="Millares 3 2 3" xfId="731" xr:uid="{00000000-0005-0000-0000-0000AA010000}"/>
    <cellStyle name="Millares 3 3" xfId="370" xr:uid="{00000000-0005-0000-0000-0000AB010000}"/>
    <cellStyle name="Millares 3 3 2" xfId="733" xr:uid="{00000000-0005-0000-0000-0000AC010000}"/>
    <cellStyle name="Millares 3 4" xfId="371" xr:uid="{00000000-0005-0000-0000-0000AD010000}"/>
    <cellStyle name="Millares 3 4 2" xfId="1287" xr:uid="{0406D76F-320C-41C8-906B-DA037C0F9F7A}"/>
    <cellStyle name="Millares 3 4 3" xfId="1781" xr:uid="{6A804134-EF4A-4CAD-8B85-6D8B790638A6}"/>
    <cellStyle name="Millares 3 5" xfId="663" xr:uid="{00000000-0005-0000-0000-0000AE010000}"/>
    <cellStyle name="Millares 3 5 2" xfId="1289" xr:uid="{23106737-D6D4-444F-9EAE-E64FF41C9C7A}"/>
    <cellStyle name="Millares 3 5 2 2" xfId="4405" xr:uid="{65578006-AD4F-470C-833F-A022FBDE048C}"/>
    <cellStyle name="Millares 3 5 2 2 2" xfId="16469" xr:uid="{0CE68F50-664C-4B2B-9ED4-CC444075FB96}"/>
    <cellStyle name="Millares 3 5 2 3" xfId="7381" xr:uid="{16732879-33D9-4826-BBC0-D1A123A26D64}"/>
    <cellStyle name="Millares 3 5 2 3 2" xfId="19445" xr:uid="{8D69C9FC-C764-4E54-AF99-FF5B3D948968}"/>
    <cellStyle name="Millares 3 5 2 4" xfId="10357" xr:uid="{9517F0DC-43A7-429B-8EAF-F6ADD6FE0BEE}"/>
    <cellStyle name="Millares 3 5 2 4 2" xfId="22421" xr:uid="{A30BADA5-E392-42E7-AFA8-4E6E64B8ED09}"/>
    <cellStyle name="Millares 3 5 2 5" xfId="13431" xr:uid="{18514EDF-A54B-42E0-8EEC-85C534B1E8C1}"/>
    <cellStyle name="Millares 3 5 3" xfId="1533" xr:uid="{75F1501B-3332-40C9-B7C7-B3D120F8D18E}"/>
    <cellStyle name="Millares 3 5 3 2" xfId="4535" xr:uid="{564351F4-F8E8-41D7-9A2E-B12E6F4D0516}"/>
    <cellStyle name="Millares 3 5 3 2 2" xfId="16599" xr:uid="{34437675-28D8-4F43-A643-829E49BEB396}"/>
    <cellStyle name="Millares 3 5 3 3" xfId="7511" xr:uid="{6E7BA0F3-59FA-41F3-85BD-7A9E91C78742}"/>
    <cellStyle name="Millares 3 5 3 3 2" xfId="19575" xr:uid="{61F12D66-F958-486F-A58C-3649D3F721D6}"/>
    <cellStyle name="Millares 3 5 3 4" xfId="10486" xr:uid="{E6D9D4EB-9562-4AA2-857A-41C980CA8E0A}"/>
    <cellStyle name="Millares 3 5 3 4 2" xfId="22550" xr:uid="{412328A4-566B-405E-B0D2-C60A20519828}"/>
    <cellStyle name="Millares 3 5 3 5" xfId="13623" xr:uid="{AF613DCD-7360-4872-A69C-9DE0EECB3FEC}"/>
    <cellStyle name="Millares 3 5 4" xfId="1288" xr:uid="{F6060C57-5A17-49CB-A349-86403055A020}"/>
    <cellStyle name="Millares 3 5 4 2" xfId="13430" xr:uid="{D3CCF3E7-D505-4F6B-BB95-67FE43A2864F}"/>
    <cellStyle name="Millares 3 5 5" xfId="4404" xr:uid="{91A9A92F-10AB-435A-BA2F-332E168F5477}"/>
    <cellStyle name="Millares 3 5 5 2" xfId="16468" xr:uid="{19350DD1-D1D6-46C0-BFC7-7826CD511DD7}"/>
    <cellStyle name="Millares 3 5 6" xfId="7380" xr:uid="{DA695F5D-7151-42AF-A4AB-682C6A74432F}"/>
    <cellStyle name="Millares 3 5 6 2" xfId="19444" xr:uid="{36E61B3A-504B-438D-B397-EDACCA13B6A3}"/>
    <cellStyle name="Millares 3 5 7" xfId="10356" xr:uid="{FE6F6A10-8A1A-4954-8E6D-677FBD9EB2C9}"/>
    <cellStyle name="Millares 3 5 7 2" xfId="22420" xr:uid="{86A0176B-FA4C-48C4-8B6A-F3AB1EBC7EE3}"/>
    <cellStyle name="Millares 3 5 8" xfId="13202" xr:uid="{AB04DE91-7434-483C-8FBC-7D4B268FAD2F}"/>
    <cellStyle name="Millares 3 6" xfId="1290" xr:uid="{94E98B09-D7AC-440A-B09F-18A905DD02AC}"/>
    <cellStyle name="Millares 3 6 2" xfId="4406" xr:uid="{C04ACAFD-A681-4DF9-8169-CE1A843F87B1}"/>
    <cellStyle name="Millares 3 6 2 2" xfId="16470" xr:uid="{CA2AA1FB-3BCB-4508-9777-F32F8D492296}"/>
    <cellStyle name="Millares 3 6 3" xfId="7382" xr:uid="{9B9A2233-8141-43D8-8E75-D2D92FB85AFA}"/>
    <cellStyle name="Millares 3 6 3 2" xfId="19446" xr:uid="{B13434E2-1BE5-4DC7-A57C-82F9343A7225}"/>
    <cellStyle name="Millares 3 6 4" xfId="10358" xr:uid="{833058E2-3595-4EBA-8A81-F1AD865DBB5F}"/>
    <cellStyle name="Millares 3 6 4 2" xfId="22422" xr:uid="{60C138C9-08C6-46FA-AB33-C0B576070348}"/>
    <cellStyle name="Millares 3 6 5" xfId="13432" xr:uid="{FC938182-A32B-4651-A256-0B659E5C15C8}"/>
    <cellStyle name="Millares 3 7" xfId="1291" xr:uid="{4C052BA9-0AA3-4386-92FA-B53150538F35}"/>
    <cellStyle name="Millares 3 7 2" xfId="4407" xr:uid="{7F13B8F0-99A2-4009-954D-F6F67D0C43FF}"/>
    <cellStyle name="Millares 3 7 2 2" xfId="16471" xr:uid="{EF6A8354-6D72-4112-8496-0988F44CC033}"/>
    <cellStyle name="Millares 3 7 3" xfId="7383" xr:uid="{B1CF94B1-3429-409A-B27E-5DB1EA25CB02}"/>
    <cellStyle name="Millares 3 7 3 2" xfId="19447" xr:uid="{4720984E-A478-435F-AA8F-2923A2614CFE}"/>
    <cellStyle name="Millares 3 7 4" xfId="10359" xr:uid="{720666B7-E310-4F9D-814A-697E806B3609}"/>
    <cellStyle name="Millares 3 7 4 2" xfId="22423" xr:uid="{46C3BEE3-C5A3-4617-87CC-58A083ABDE8A}"/>
    <cellStyle name="Millares 3 7 5" xfId="13433" xr:uid="{C90AE3FA-2B91-4F9B-866F-6994C7574E8A}"/>
    <cellStyle name="Millares 3 8" xfId="1575" xr:uid="{9C8355F5-8008-40FC-BF07-3DD3BB45950A}"/>
    <cellStyle name="Millares 3 9" xfId="891" xr:uid="{06296E3B-9042-448C-BD34-87CEABB41E0C}"/>
    <cellStyle name="Millares 3 9 2" xfId="13239" xr:uid="{71CE03DE-A6FA-403D-BCC0-D953A9AAD3C6}"/>
    <cellStyle name="Millares 30" xfId="372" xr:uid="{00000000-0005-0000-0000-0000AF010000}"/>
    <cellStyle name="Millares 30 2" xfId="734" xr:uid="{00000000-0005-0000-0000-0000B0010000}"/>
    <cellStyle name="Millares 300" xfId="4476" xr:uid="{3217E0B7-D63B-411D-A38F-B7DC2C3F9E40}"/>
    <cellStyle name="Millares 300 2" xfId="16540" xr:uid="{20BE965D-AF1D-4EC8-93DE-FE2F4C51BD85}"/>
    <cellStyle name="Millares 301" xfId="7193" xr:uid="{896CA995-86F7-4E79-BADD-9677CE028BA5}"/>
    <cellStyle name="Millares 301 2" xfId="19257" xr:uid="{92980023-CC19-4563-8499-858EAEC5E157}"/>
    <cellStyle name="Millares 302" xfId="7452" xr:uid="{FA99B382-F35A-4EE4-B69E-9690E8A2C91D}"/>
    <cellStyle name="Millares 302 2" xfId="19516" xr:uid="{6B75CFB9-94A4-419B-AEFE-4B3778A858EE}"/>
    <cellStyle name="Millares 303" xfId="10169" xr:uid="{7289F75C-A276-4247-943E-D46A976FF8D5}"/>
    <cellStyle name="Millares 303 2" xfId="22233" xr:uid="{AEF4267D-B079-43DD-904A-6F185140E876}"/>
    <cellStyle name="Millares 304" xfId="13412" xr:uid="{ED358980-798C-48B8-8A42-79BCF4E3676F}"/>
    <cellStyle name="Millares 305" xfId="25209" xr:uid="{515E15BE-9310-45D4-8E48-A3C86D4EBF8F}"/>
    <cellStyle name="Millares 306" xfId="25210" xr:uid="{E8CB690C-0B7C-450D-88F6-A4F89724E451}"/>
    <cellStyle name="Millares 31" xfId="373" xr:uid="{00000000-0005-0000-0000-0000B1010000}"/>
    <cellStyle name="Millares 31 2" xfId="735" xr:uid="{00000000-0005-0000-0000-0000B2010000}"/>
    <cellStyle name="Millares 32" xfId="374" xr:uid="{00000000-0005-0000-0000-0000B3010000}"/>
    <cellStyle name="Millares 32 2" xfId="736" xr:uid="{00000000-0005-0000-0000-0000B4010000}"/>
    <cellStyle name="Millares 33" xfId="375" xr:uid="{00000000-0005-0000-0000-0000B5010000}"/>
    <cellStyle name="Millares 33 2" xfId="737" xr:uid="{00000000-0005-0000-0000-0000B6010000}"/>
    <cellStyle name="Millares 34" xfId="376" xr:uid="{00000000-0005-0000-0000-0000B7010000}"/>
    <cellStyle name="Millares 34 2" xfId="738" xr:uid="{00000000-0005-0000-0000-0000B8010000}"/>
    <cellStyle name="Millares 35" xfId="377" xr:uid="{00000000-0005-0000-0000-0000B9010000}"/>
    <cellStyle name="Millares 35 2" xfId="739" xr:uid="{00000000-0005-0000-0000-0000BA010000}"/>
    <cellStyle name="Millares 36" xfId="378" xr:uid="{00000000-0005-0000-0000-0000BB010000}"/>
    <cellStyle name="Millares 36 2" xfId="740" xr:uid="{00000000-0005-0000-0000-0000BC010000}"/>
    <cellStyle name="Millares 37" xfId="379" xr:uid="{00000000-0005-0000-0000-0000BD010000}"/>
    <cellStyle name="Millares 37 2" xfId="741" xr:uid="{00000000-0005-0000-0000-0000BE010000}"/>
    <cellStyle name="Millares 38" xfId="380" xr:uid="{00000000-0005-0000-0000-0000BF010000}"/>
    <cellStyle name="Millares 38 2" xfId="742" xr:uid="{00000000-0005-0000-0000-0000C0010000}"/>
    <cellStyle name="Millares 39" xfId="381" xr:uid="{00000000-0005-0000-0000-0000C1010000}"/>
    <cellStyle name="Millares 39 2" xfId="743" xr:uid="{00000000-0005-0000-0000-0000C2010000}"/>
    <cellStyle name="Millares 4" xfId="382" xr:uid="{00000000-0005-0000-0000-0000C3010000}"/>
    <cellStyle name="Millares 4 2" xfId="383" xr:uid="{00000000-0005-0000-0000-0000C4010000}"/>
    <cellStyle name="Millares 4 2 2" xfId="744" xr:uid="{00000000-0005-0000-0000-0000C5010000}"/>
    <cellStyle name="Millares 4 3" xfId="384" xr:uid="{00000000-0005-0000-0000-0000C6010000}"/>
    <cellStyle name="Millares 4 4" xfId="664" xr:uid="{00000000-0005-0000-0000-0000C7010000}"/>
    <cellStyle name="Millares 40" xfId="385" xr:uid="{00000000-0005-0000-0000-0000C8010000}"/>
    <cellStyle name="Millares 40 2" xfId="745" xr:uid="{00000000-0005-0000-0000-0000C9010000}"/>
    <cellStyle name="Millares 41" xfId="386" xr:uid="{00000000-0005-0000-0000-0000CA010000}"/>
    <cellStyle name="Millares 41 2" xfId="746" xr:uid="{00000000-0005-0000-0000-0000CB010000}"/>
    <cellStyle name="Millares 42" xfId="387" xr:uid="{00000000-0005-0000-0000-0000CC010000}"/>
    <cellStyle name="Millares 42 2" xfId="747" xr:uid="{00000000-0005-0000-0000-0000CD010000}"/>
    <cellStyle name="Millares 43" xfId="388" xr:uid="{00000000-0005-0000-0000-0000CE010000}"/>
    <cellStyle name="Millares 43 2" xfId="748" xr:uid="{00000000-0005-0000-0000-0000CF010000}"/>
    <cellStyle name="Millares 44" xfId="389" xr:uid="{00000000-0005-0000-0000-0000D0010000}"/>
    <cellStyle name="Millares 44 2" xfId="749" xr:uid="{00000000-0005-0000-0000-0000D1010000}"/>
    <cellStyle name="Millares 45" xfId="390" xr:uid="{00000000-0005-0000-0000-0000D2010000}"/>
    <cellStyle name="Millares 45 2" xfId="750" xr:uid="{00000000-0005-0000-0000-0000D3010000}"/>
    <cellStyle name="Millares 46" xfId="391" xr:uid="{00000000-0005-0000-0000-0000D4010000}"/>
    <cellStyle name="Millares 46 2" xfId="751" xr:uid="{00000000-0005-0000-0000-0000D5010000}"/>
    <cellStyle name="Millares 47" xfId="392" xr:uid="{00000000-0005-0000-0000-0000D6010000}"/>
    <cellStyle name="Millares 47 2" xfId="752" xr:uid="{00000000-0005-0000-0000-0000D7010000}"/>
    <cellStyle name="Millares 48" xfId="393" xr:uid="{00000000-0005-0000-0000-0000D8010000}"/>
    <cellStyle name="Millares 48 2" xfId="753" xr:uid="{00000000-0005-0000-0000-0000D9010000}"/>
    <cellStyle name="Millares 49" xfId="394" xr:uid="{00000000-0005-0000-0000-0000DA010000}"/>
    <cellStyle name="Millares 49 2" xfId="754" xr:uid="{00000000-0005-0000-0000-0000DB010000}"/>
    <cellStyle name="Millares 5" xfId="395" xr:uid="{00000000-0005-0000-0000-0000DC010000}"/>
    <cellStyle name="Millares 5 2" xfId="396" xr:uid="{00000000-0005-0000-0000-0000DD010000}"/>
    <cellStyle name="Millares 5 2 2" xfId="397" xr:uid="{00000000-0005-0000-0000-0000DE010000}"/>
    <cellStyle name="Millares 5 2 2 2" xfId="756" xr:uid="{00000000-0005-0000-0000-0000DF010000}"/>
    <cellStyle name="Millares 5 2 3" xfId="755" xr:uid="{00000000-0005-0000-0000-0000E0010000}"/>
    <cellStyle name="Millares 5 3" xfId="398" xr:uid="{00000000-0005-0000-0000-0000E1010000}"/>
    <cellStyle name="Millares 5 3 2" xfId="757" xr:uid="{00000000-0005-0000-0000-0000E2010000}"/>
    <cellStyle name="Millares 5 4" xfId="665" xr:uid="{00000000-0005-0000-0000-0000E3010000}"/>
    <cellStyle name="Millares 50" xfId="399" xr:uid="{00000000-0005-0000-0000-0000E4010000}"/>
    <cellStyle name="Millares 50 2" xfId="758" xr:uid="{00000000-0005-0000-0000-0000E5010000}"/>
    <cellStyle name="Millares 51" xfId="400" xr:uid="{00000000-0005-0000-0000-0000E6010000}"/>
    <cellStyle name="Millares 51 2" xfId="759" xr:uid="{00000000-0005-0000-0000-0000E7010000}"/>
    <cellStyle name="Millares 52" xfId="401" xr:uid="{00000000-0005-0000-0000-0000E8010000}"/>
    <cellStyle name="Millares 52 2" xfId="760" xr:uid="{00000000-0005-0000-0000-0000E9010000}"/>
    <cellStyle name="Millares 53" xfId="402" xr:uid="{00000000-0005-0000-0000-0000EA010000}"/>
    <cellStyle name="Millares 53 2" xfId="761" xr:uid="{00000000-0005-0000-0000-0000EB010000}"/>
    <cellStyle name="Millares 54" xfId="403" xr:uid="{00000000-0005-0000-0000-0000EC010000}"/>
    <cellStyle name="Millares 54 2" xfId="762" xr:uid="{00000000-0005-0000-0000-0000ED010000}"/>
    <cellStyle name="Millares 55" xfId="404" xr:uid="{00000000-0005-0000-0000-0000EE010000}"/>
    <cellStyle name="Millares 55 2" xfId="763" xr:uid="{00000000-0005-0000-0000-0000EF010000}"/>
    <cellStyle name="Millares 56" xfId="405" xr:uid="{00000000-0005-0000-0000-0000F0010000}"/>
    <cellStyle name="Millares 56 2" xfId="764" xr:uid="{00000000-0005-0000-0000-0000F1010000}"/>
    <cellStyle name="Millares 57" xfId="406" xr:uid="{00000000-0005-0000-0000-0000F2010000}"/>
    <cellStyle name="Millares 57 2" xfId="765" xr:uid="{00000000-0005-0000-0000-0000F3010000}"/>
    <cellStyle name="Millares 58" xfId="407" xr:uid="{00000000-0005-0000-0000-0000F4010000}"/>
    <cellStyle name="Millares 58 2" xfId="766" xr:uid="{00000000-0005-0000-0000-0000F5010000}"/>
    <cellStyle name="Millares 59" xfId="408" xr:uid="{00000000-0005-0000-0000-0000F6010000}"/>
    <cellStyle name="Millares 59 2" xfId="767" xr:uid="{00000000-0005-0000-0000-0000F7010000}"/>
    <cellStyle name="Millares 6" xfId="409" xr:uid="{00000000-0005-0000-0000-0000F8010000}"/>
    <cellStyle name="Millares 6 2" xfId="410" xr:uid="{00000000-0005-0000-0000-0000F9010000}"/>
    <cellStyle name="Millares 6 2 2" xfId="768" xr:uid="{00000000-0005-0000-0000-0000FA010000}"/>
    <cellStyle name="Millares 6 3" xfId="411" xr:uid="{00000000-0005-0000-0000-0000FB010000}"/>
    <cellStyle name="Millares 6 3 2" xfId="769" xr:uid="{00000000-0005-0000-0000-0000FC010000}"/>
    <cellStyle name="Millares 6 4" xfId="666" xr:uid="{00000000-0005-0000-0000-0000FD010000}"/>
    <cellStyle name="Millares 60" xfId="412" xr:uid="{00000000-0005-0000-0000-0000FE010000}"/>
    <cellStyle name="Millares 60 2" xfId="770" xr:uid="{00000000-0005-0000-0000-0000FF010000}"/>
    <cellStyle name="Millares 61" xfId="413" xr:uid="{00000000-0005-0000-0000-000000020000}"/>
    <cellStyle name="Millares 61 2" xfId="771" xr:uid="{00000000-0005-0000-0000-000001020000}"/>
    <cellStyle name="Millares 62" xfId="414" xr:uid="{00000000-0005-0000-0000-000002020000}"/>
    <cellStyle name="Millares 62 2" xfId="772" xr:uid="{00000000-0005-0000-0000-000003020000}"/>
    <cellStyle name="Millares 63" xfId="415" xr:uid="{00000000-0005-0000-0000-000004020000}"/>
    <cellStyle name="Millares 63 2" xfId="773" xr:uid="{00000000-0005-0000-0000-000005020000}"/>
    <cellStyle name="Millares 64" xfId="416" xr:uid="{00000000-0005-0000-0000-000006020000}"/>
    <cellStyle name="Millares 64 2" xfId="774" xr:uid="{00000000-0005-0000-0000-000007020000}"/>
    <cellStyle name="Millares 65" xfId="417" xr:uid="{00000000-0005-0000-0000-000008020000}"/>
    <cellStyle name="Millares 65 2" xfId="775" xr:uid="{00000000-0005-0000-0000-000009020000}"/>
    <cellStyle name="Millares 66" xfId="418" xr:uid="{00000000-0005-0000-0000-00000A020000}"/>
    <cellStyle name="Millares 66 2" xfId="776" xr:uid="{00000000-0005-0000-0000-00000B020000}"/>
    <cellStyle name="Millares 67" xfId="419" xr:uid="{00000000-0005-0000-0000-00000C020000}"/>
    <cellStyle name="Millares 67 2" xfId="777" xr:uid="{00000000-0005-0000-0000-00000D020000}"/>
    <cellStyle name="Millares 68" xfId="420" xr:uid="{00000000-0005-0000-0000-00000E020000}"/>
    <cellStyle name="Millares 68 2" xfId="778" xr:uid="{00000000-0005-0000-0000-00000F020000}"/>
    <cellStyle name="Millares 69" xfId="421" xr:uid="{00000000-0005-0000-0000-000010020000}"/>
    <cellStyle name="Millares 69 2" xfId="779" xr:uid="{00000000-0005-0000-0000-000011020000}"/>
    <cellStyle name="Millares 7" xfId="422" xr:uid="{00000000-0005-0000-0000-000012020000}"/>
    <cellStyle name="Millares 7 2" xfId="423" xr:uid="{00000000-0005-0000-0000-000013020000}"/>
    <cellStyle name="Millares 7 2 2" xfId="780" xr:uid="{00000000-0005-0000-0000-000014020000}"/>
    <cellStyle name="Millares 7 3" xfId="424" xr:uid="{00000000-0005-0000-0000-000015020000}"/>
    <cellStyle name="Millares 7 3 2" xfId="781" xr:uid="{00000000-0005-0000-0000-000016020000}"/>
    <cellStyle name="Millares 7 4" xfId="667" xr:uid="{00000000-0005-0000-0000-000017020000}"/>
    <cellStyle name="Millares 7 4 2" xfId="1534" xr:uid="{8CCC2003-0141-4510-8FC3-B42F73A6143A}"/>
    <cellStyle name="Millares 7 4 2 2" xfId="4536" xr:uid="{9EEDAC71-2687-4B3E-B9B9-7475EA12DA46}"/>
    <cellStyle name="Millares 7 4 2 2 2" xfId="16600" xr:uid="{B9406CF6-D15A-409E-8EFA-85D8513DDBD3}"/>
    <cellStyle name="Millares 7 4 2 3" xfId="7512" xr:uid="{DFF4B8DB-CAC5-4E6C-9DFC-C3FFD786319B}"/>
    <cellStyle name="Millares 7 4 2 3 2" xfId="19576" xr:uid="{331C636C-C111-4398-A411-FA50BA9474C1}"/>
    <cellStyle name="Millares 7 4 2 4" xfId="10487" xr:uid="{CDA8E986-685E-4C4A-BD6D-649B5A2EA463}"/>
    <cellStyle name="Millares 7 4 2 4 2" xfId="22551" xr:uid="{8C794503-4E13-442E-B3A4-3241800EE2A4}"/>
    <cellStyle name="Millares 7 4 2 5" xfId="13624" xr:uid="{E3A2C265-BB76-4951-84B8-CB8F8760F94E}"/>
    <cellStyle name="Millares 7 4 3" xfId="1293" xr:uid="{5BA7E56F-6BBF-40F1-B100-A58D947D80D2}"/>
    <cellStyle name="Millares 7 4 3 2" xfId="13435" xr:uid="{DA2F1AEE-7012-488F-89FB-D93A5AF5457E}"/>
    <cellStyle name="Millares 7 5" xfId="1294" xr:uid="{F14918D0-BDF2-4D18-9F7C-DE3AE6425D16}"/>
    <cellStyle name="Millares 7 6" xfId="1292" xr:uid="{FFDD1D3B-1F45-4BC9-8E80-494173E45A22}"/>
    <cellStyle name="Millares 7 6 2" xfId="13434" xr:uid="{C0154907-AB2C-4DE3-A444-F510B10C19E2}"/>
    <cellStyle name="Millares 70" xfId="425" xr:uid="{00000000-0005-0000-0000-000018020000}"/>
    <cellStyle name="Millares 70 2" xfId="782" xr:uid="{00000000-0005-0000-0000-000019020000}"/>
    <cellStyle name="Millares 71" xfId="426" xr:uid="{00000000-0005-0000-0000-00001A020000}"/>
    <cellStyle name="Millares 71 2" xfId="783" xr:uid="{00000000-0005-0000-0000-00001B020000}"/>
    <cellStyle name="Millares 72" xfId="427" xr:uid="{00000000-0005-0000-0000-00001C020000}"/>
    <cellStyle name="Millares 72 2" xfId="784" xr:uid="{00000000-0005-0000-0000-00001D020000}"/>
    <cellStyle name="Millares 73" xfId="428" xr:uid="{00000000-0005-0000-0000-00001E020000}"/>
    <cellStyle name="Millares 73 2" xfId="785" xr:uid="{00000000-0005-0000-0000-00001F020000}"/>
    <cellStyle name="Millares 74" xfId="429" xr:uid="{00000000-0005-0000-0000-000020020000}"/>
    <cellStyle name="Millares 74 2" xfId="786" xr:uid="{00000000-0005-0000-0000-000021020000}"/>
    <cellStyle name="Millares 75" xfId="430" xr:uid="{00000000-0005-0000-0000-000022020000}"/>
    <cellStyle name="Millares 75 2" xfId="787" xr:uid="{00000000-0005-0000-0000-000023020000}"/>
    <cellStyle name="Millares 76" xfId="431" xr:uid="{00000000-0005-0000-0000-000024020000}"/>
    <cellStyle name="Millares 76 2" xfId="788" xr:uid="{00000000-0005-0000-0000-000025020000}"/>
    <cellStyle name="Millares 77" xfId="432" xr:uid="{00000000-0005-0000-0000-000026020000}"/>
    <cellStyle name="Millares 77 2" xfId="789" xr:uid="{00000000-0005-0000-0000-000027020000}"/>
    <cellStyle name="Millares 78" xfId="433" xr:uid="{00000000-0005-0000-0000-000028020000}"/>
    <cellStyle name="Millares 78 2" xfId="790" xr:uid="{00000000-0005-0000-0000-000029020000}"/>
    <cellStyle name="Millares 79" xfId="434" xr:uid="{00000000-0005-0000-0000-00002A020000}"/>
    <cellStyle name="Millares 79 2" xfId="791" xr:uid="{00000000-0005-0000-0000-00002B020000}"/>
    <cellStyle name="Millares 8" xfId="435" xr:uid="{00000000-0005-0000-0000-00002C020000}"/>
    <cellStyle name="Millares 8 2" xfId="436" xr:uid="{00000000-0005-0000-0000-00002D020000}"/>
    <cellStyle name="Millares 8 2 2" xfId="793" xr:uid="{00000000-0005-0000-0000-00002E020000}"/>
    <cellStyle name="Millares 8 3" xfId="792" xr:uid="{00000000-0005-0000-0000-00002F020000}"/>
    <cellStyle name="Millares 80" xfId="437" xr:uid="{00000000-0005-0000-0000-000030020000}"/>
    <cellStyle name="Millares 80 2" xfId="794" xr:uid="{00000000-0005-0000-0000-000031020000}"/>
    <cellStyle name="Millares 81" xfId="438" xr:uid="{00000000-0005-0000-0000-000032020000}"/>
    <cellStyle name="Millares 81 2" xfId="795" xr:uid="{00000000-0005-0000-0000-000033020000}"/>
    <cellStyle name="Millares 82" xfId="439" xr:uid="{00000000-0005-0000-0000-000034020000}"/>
    <cellStyle name="Millares 82 2" xfId="796" xr:uid="{00000000-0005-0000-0000-000035020000}"/>
    <cellStyle name="Millares 83" xfId="440" xr:uid="{00000000-0005-0000-0000-000036020000}"/>
    <cellStyle name="Millares 83 2" xfId="797" xr:uid="{00000000-0005-0000-0000-000037020000}"/>
    <cellStyle name="Millares 84" xfId="441" xr:uid="{00000000-0005-0000-0000-000038020000}"/>
    <cellStyle name="Millares 84 2" xfId="798" xr:uid="{00000000-0005-0000-0000-000039020000}"/>
    <cellStyle name="Millares 85" xfId="442" xr:uid="{00000000-0005-0000-0000-00003A020000}"/>
    <cellStyle name="Millares 85 2" xfId="799" xr:uid="{00000000-0005-0000-0000-00003B020000}"/>
    <cellStyle name="Millares 86" xfId="443" xr:uid="{00000000-0005-0000-0000-00003C020000}"/>
    <cellStyle name="Millares 86 2" xfId="800" xr:uid="{00000000-0005-0000-0000-00003D020000}"/>
    <cellStyle name="Millares 87" xfId="444" xr:uid="{00000000-0005-0000-0000-00003E020000}"/>
    <cellStyle name="Millares 87 2" xfId="801" xr:uid="{00000000-0005-0000-0000-00003F020000}"/>
    <cellStyle name="Millares 88" xfId="445" xr:uid="{00000000-0005-0000-0000-000040020000}"/>
    <cellStyle name="Millares 88 2" xfId="802" xr:uid="{00000000-0005-0000-0000-000041020000}"/>
    <cellStyle name="Millares 89" xfId="446" xr:uid="{00000000-0005-0000-0000-000042020000}"/>
    <cellStyle name="Millares 89 2" xfId="803" xr:uid="{00000000-0005-0000-0000-000043020000}"/>
    <cellStyle name="Millares 9" xfId="447" xr:uid="{00000000-0005-0000-0000-000044020000}"/>
    <cellStyle name="Millares 9 2" xfId="448" xr:uid="{00000000-0005-0000-0000-000045020000}"/>
    <cellStyle name="Millares 9 2 2" xfId="805" xr:uid="{00000000-0005-0000-0000-000046020000}"/>
    <cellStyle name="Millares 9 3" xfId="804" xr:uid="{00000000-0005-0000-0000-000047020000}"/>
    <cellStyle name="Millares 90" xfId="449" xr:uid="{00000000-0005-0000-0000-000048020000}"/>
    <cellStyle name="Millares 90 2" xfId="806" xr:uid="{00000000-0005-0000-0000-000049020000}"/>
    <cellStyle name="Millares 91" xfId="450" xr:uid="{00000000-0005-0000-0000-00004A020000}"/>
    <cellStyle name="Millares 91 2" xfId="807" xr:uid="{00000000-0005-0000-0000-00004B020000}"/>
    <cellStyle name="Millares 92" xfId="451" xr:uid="{00000000-0005-0000-0000-00004C020000}"/>
    <cellStyle name="Millares 92 2" xfId="808" xr:uid="{00000000-0005-0000-0000-00004D020000}"/>
    <cellStyle name="Millares 93" xfId="452" xr:uid="{00000000-0005-0000-0000-00004E020000}"/>
    <cellStyle name="Millares 93 2" xfId="809" xr:uid="{00000000-0005-0000-0000-00004F020000}"/>
    <cellStyle name="Millares 94" xfId="453" xr:uid="{00000000-0005-0000-0000-000050020000}"/>
    <cellStyle name="Millares 94 2" xfId="810" xr:uid="{00000000-0005-0000-0000-000051020000}"/>
    <cellStyle name="Millares 95" xfId="454" xr:uid="{00000000-0005-0000-0000-000052020000}"/>
    <cellStyle name="Millares 95 2" xfId="811" xr:uid="{00000000-0005-0000-0000-000053020000}"/>
    <cellStyle name="Millares 96" xfId="455" xr:uid="{00000000-0005-0000-0000-000054020000}"/>
    <cellStyle name="Millares 96 2" xfId="812" xr:uid="{00000000-0005-0000-0000-000055020000}"/>
    <cellStyle name="Millares 97" xfId="456" xr:uid="{00000000-0005-0000-0000-000056020000}"/>
    <cellStyle name="Millares 97 2" xfId="813" xr:uid="{00000000-0005-0000-0000-000057020000}"/>
    <cellStyle name="Millares 98" xfId="457" xr:uid="{00000000-0005-0000-0000-000058020000}"/>
    <cellStyle name="Millares 98 2" xfId="814" xr:uid="{00000000-0005-0000-0000-000059020000}"/>
    <cellStyle name="Millares 99" xfId="458" xr:uid="{00000000-0005-0000-0000-00005A020000}"/>
    <cellStyle name="Millares 99 2" xfId="815" xr:uid="{00000000-0005-0000-0000-00005B020000}"/>
    <cellStyle name="Milliers [0]_laroux" xfId="459" xr:uid="{00000000-0005-0000-0000-00005C020000}"/>
    <cellStyle name="Milliers_laroux" xfId="460" xr:uid="{00000000-0005-0000-0000-00005D020000}"/>
    <cellStyle name="Modelo Lucas" xfId="461" xr:uid="{00000000-0005-0000-0000-00005E020000}"/>
    <cellStyle name="Modelo Lucas 2" xfId="816" xr:uid="{00000000-0005-0000-0000-00005F020000}"/>
    <cellStyle name="Moneda" xfId="880" builtinId="4"/>
    <cellStyle name="Moneda 2" xfId="1295" xr:uid="{1A30D13A-50CB-4A55-ABB8-666B3E835E4A}"/>
    <cellStyle name="Moneda 2 2" xfId="1296" xr:uid="{441B315E-C800-4449-A826-D704C3C1C376}"/>
    <cellStyle name="Moneda 2 3" xfId="1297" xr:uid="{B11FEF2D-C0A8-4E5F-B70E-EAB4C6E9FC05}"/>
    <cellStyle name="Moneda 3" xfId="2177" xr:uid="{8841EB10-2624-4D87-BCE3-42E08381BE66}"/>
    <cellStyle name="Moneda 3 2" xfId="3052" xr:uid="{A458D0C0-8576-4209-B4A7-6769FCD365EE}"/>
    <cellStyle name="Moneda 3 2 2" xfId="6028" xr:uid="{FF037850-2C9B-4DE3-AAD8-000339B94EAF}"/>
    <cellStyle name="Moneda 3 2 2 2" xfId="18092" xr:uid="{7752FEC9-0DF7-4734-ABC8-165D97BB2950}"/>
    <cellStyle name="Moneda 3 2 3" xfId="9004" xr:uid="{962E92C0-10B3-40EF-B31E-8F81D85D1043}"/>
    <cellStyle name="Moneda 3 2 3 2" xfId="21068" xr:uid="{0617DF1F-BA27-43DC-B516-E2A463B1A208}"/>
    <cellStyle name="Moneda 3 2 4" xfId="11979" xr:uid="{10D6AB25-4EB1-47F7-AA4B-6ABF6BBAD5D8}"/>
    <cellStyle name="Moneda 3 2 4 2" xfId="24043" xr:uid="{6E0D0992-481A-45E8-9780-D6716DDEC468}"/>
    <cellStyle name="Moneda 3 2 5" xfId="15116" xr:uid="{87B97AF5-D744-46B9-AD10-2B778E37798D}"/>
    <cellStyle name="Moneda 3 3" xfId="3926" xr:uid="{714DE268-4386-474F-8935-3C6B3E2830D9}"/>
    <cellStyle name="Moneda 3 3 2" xfId="6902" xr:uid="{549B7C46-D69A-4288-8F05-65E977F35270}"/>
    <cellStyle name="Moneda 3 3 2 2" xfId="18966" xr:uid="{E97CC995-0007-49F1-8867-3FE4CE3D8C4D}"/>
    <cellStyle name="Moneda 3 3 3" xfId="9878" xr:uid="{FADAF667-4E29-4FF3-A4D2-FEB15B9611A3}"/>
    <cellStyle name="Moneda 3 3 3 2" xfId="21942" xr:uid="{AA8DC200-2E5C-46C8-81F5-2B0D19C49E85}"/>
    <cellStyle name="Moneda 3 3 4" xfId="12853" xr:uid="{302F7322-24BA-4849-ACB9-2EC2AE5D48DE}"/>
    <cellStyle name="Moneda 3 3 4 2" xfId="24917" xr:uid="{51C4BCF8-19AF-4383-A69A-AFEBB569A790}"/>
    <cellStyle name="Moneda 3 3 5" xfId="15990" xr:uid="{02475FDB-904F-4B08-BA0B-5968117CEA9B}"/>
    <cellStyle name="Moneda 3 4" xfId="5153" xr:uid="{98F3210F-918E-45DA-A4CE-FF73D49DAE54}"/>
    <cellStyle name="Moneda 3 4 2" xfId="17217" xr:uid="{B3537F77-9254-4267-9C39-9F7C230F8F31}"/>
    <cellStyle name="Moneda 3 5" xfId="8129" xr:uid="{013F6882-6B3B-419E-BE2D-138432AB7DAC}"/>
    <cellStyle name="Moneda 3 5 2" xfId="20193" xr:uid="{D452B105-6A60-46BE-A732-7ADCF6EA1244}"/>
    <cellStyle name="Moneda 3 6" xfId="11104" xr:uid="{742FA1BC-68D2-4EA6-92B5-F49A965E00F6}"/>
    <cellStyle name="Moneda 3 6 2" xfId="23168" xr:uid="{A398EC76-EE14-49F6-B08A-D835C4FA7ECE}"/>
    <cellStyle name="Moneda 3 7" xfId="14241" xr:uid="{4A4F799F-608F-4271-9B07-F4223E97CE21}"/>
    <cellStyle name="Moneda 4" xfId="1886" xr:uid="{AC5CFFF5-63B5-4AC4-8F8E-DD5CE36BF3D8}"/>
    <cellStyle name="Moneda 4 2" xfId="2761" xr:uid="{6D9D51BA-AB7E-48AF-966F-360EEE3501CE}"/>
    <cellStyle name="Moneda 4 2 2" xfId="5737" xr:uid="{1EA4E494-AD5E-4757-A304-7D2278D1CB1D}"/>
    <cellStyle name="Moneda 4 2 2 2" xfId="17801" xr:uid="{D851AA7C-109A-4E40-A6DB-DC1C46D4D68C}"/>
    <cellStyle name="Moneda 4 2 3" xfId="8713" xr:uid="{A916AAA0-165F-4E43-AE66-8298631ABE36}"/>
    <cellStyle name="Moneda 4 2 3 2" xfId="20777" xr:uid="{08B87A7D-A8D1-4040-A475-306B4AEFCF14}"/>
    <cellStyle name="Moneda 4 2 4" xfId="11688" xr:uid="{B1740474-55EB-432C-B957-754396C6A33D}"/>
    <cellStyle name="Moneda 4 2 4 2" xfId="23752" xr:uid="{495BC91B-A610-4664-A3C4-FE20F86D1BA2}"/>
    <cellStyle name="Moneda 4 2 5" xfId="14825" xr:uid="{28EF0BAE-3C47-4BB1-A445-5FD8CCBC5381}"/>
    <cellStyle name="Moneda 4 3" xfId="3635" xr:uid="{B155CC24-1249-4AA5-8F0D-C925E830C5F1}"/>
    <cellStyle name="Moneda 4 3 2" xfId="6611" xr:uid="{54EAA9C8-DED1-493F-B499-B6F129BF374A}"/>
    <cellStyle name="Moneda 4 3 2 2" xfId="18675" xr:uid="{675B6E09-5BF3-4D8D-9006-301758EDEA14}"/>
    <cellStyle name="Moneda 4 3 3" xfId="9587" xr:uid="{9BBDCA2A-5492-42EC-8846-2C602112BEE9}"/>
    <cellStyle name="Moneda 4 3 3 2" xfId="21651" xr:uid="{F0671051-2C01-4B42-9DF7-1BE499705528}"/>
    <cellStyle name="Moneda 4 3 4" xfId="12562" xr:uid="{80F29FE7-F7FA-4B34-B2BC-6FD4D57CA970}"/>
    <cellStyle name="Moneda 4 3 4 2" xfId="24626" xr:uid="{FC5E858C-AFC6-4031-BC5A-B46377ABE6CA}"/>
    <cellStyle name="Moneda 4 3 5" xfId="15699" xr:uid="{ADFD14EA-EF07-4194-9389-DCCAB0E99229}"/>
    <cellStyle name="Moneda 4 4" xfId="4862" xr:uid="{AF7BA482-544A-4B91-A53F-765051C44091}"/>
    <cellStyle name="Moneda 4 4 2" xfId="16926" xr:uid="{1D20126E-4142-462B-9027-DA5FAC4E66E8}"/>
    <cellStyle name="Moneda 4 5" xfId="7838" xr:uid="{1D02043D-E239-46EF-8331-1CE131A8549B}"/>
    <cellStyle name="Moneda 4 5 2" xfId="19902" xr:uid="{DE958464-C464-4713-A053-37FAEBBDEB29}"/>
    <cellStyle name="Moneda 4 6" xfId="10813" xr:uid="{275907E5-FC8A-4F83-8EA5-3AF7B370642D}"/>
    <cellStyle name="Moneda 4 6 2" xfId="22877" xr:uid="{33D81E78-E429-48B9-99C1-D4F91E1363B7}"/>
    <cellStyle name="Moneda 4 7" xfId="13950" xr:uid="{B4680EE6-EECE-4F9F-ACE6-E8B2709B9C2E}"/>
    <cellStyle name="Moneda 5" xfId="1568" xr:uid="{95352F28-A7FC-450E-B2D3-EC377DDC215B}"/>
    <cellStyle name="Moneda 5 2" xfId="4569" xr:uid="{1B04B9DF-7CBD-4E45-B422-39FF815B57EF}"/>
    <cellStyle name="Moneda 5 2 2" xfId="16633" xr:uid="{2D81DEE6-FB30-44CD-B0AE-90CA4B126A4D}"/>
    <cellStyle name="Moneda 5 3" xfId="7545" xr:uid="{94B9B056-223A-42F4-B24C-43D26DA2724F}"/>
    <cellStyle name="Moneda 5 3 2" xfId="19609" xr:uid="{6A46C130-216B-4764-8C2E-4E8A321CD059}"/>
    <cellStyle name="Moneda 5 4" xfId="10520" xr:uid="{473B8714-907E-467C-A991-7FCB3E04E913}"/>
    <cellStyle name="Moneda 5 4 2" xfId="22584" xr:uid="{0C744139-6E0E-4817-8C10-568D7F37CB0A}"/>
    <cellStyle name="Moneda 5 5" xfId="13657" xr:uid="{AD8B28F6-373D-4683-8793-1CA52442D05B}"/>
    <cellStyle name="Moneda 6" xfId="2470" xr:uid="{57031D8E-B078-4952-836C-D45232D5BB70}"/>
    <cellStyle name="Moneda 6 2" xfId="5446" xr:uid="{E020F1EC-3F1C-426C-8EF6-586FFC4465EB}"/>
    <cellStyle name="Moneda 6 2 2" xfId="17510" xr:uid="{5D9AFA8D-25E7-45F5-A183-3FAE6F2B9F86}"/>
    <cellStyle name="Moneda 6 3" xfId="8422" xr:uid="{4F023C15-9730-4AD6-9821-9EAE49A4FA60}"/>
    <cellStyle name="Moneda 6 3 2" xfId="20486" xr:uid="{45435D0A-B992-44B1-97B8-CDA9600D61A7}"/>
    <cellStyle name="Moneda 6 4" xfId="11397" xr:uid="{E850386B-F87E-4254-8B54-E0F50F40D87C}"/>
    <cellStyle name="Moneda 6 4 2" xfId="23461" xr:uid="{906D1F04-BA5A-4452-851E-2AB00EA965F9}"/>
    <cellStyle name="Moneda 6 5" xfId="14534" xr:uid="{0B30894C-1110-4317-8517-AF4A84DC7FF0}"/>
    <cellStyle name="Moneda 7" xfId="3344" xr:uid="{33F1961A-FD2F-4A2E-8EC8-44F3DB3A0C11}"/>
    <cellStyle name="Moneda 7 2" xfId="6320" xr:uid="{2EA01B4F-5086-4709-921F-63350130E874}"/>
    <cellStyle name="Moneda 7 2 2" xfId="18384" xr:uid="{AEFE7FD2-08E0-4BF7-8FE9-261AE1E5C56D}"/>
    <cellStyle name="Moneda 7 3" xfId="9296" xr:uid="{049E67B2-4B7C-4A28-8043-B5BFF6191349}"/>
    <cellStyle name="Moneda 7 3 2" xfId="21360" xr:uid="{F8F55125-5FC8-4199-AADC-F975CA564763}"/>
    <cellStyle name="Moneda 7 4" xfId="12271" xr:uid="{C6923DF7-7A01-4981-BD77-C6FC10095448}"/>
    <cellStyle name="Moneda 7 4 2" xfId="24335" xr:uid="{AEBB30D7-E7C8-43C5-9757-0FA593EF925E}"/>
    <cellStyle name="Moneda 7 5" xfId="15408" xr:uid="{7D8CAEB9-AB7B-4013-B0C5-4BC28A0F879A}"/>
    <cellStyle name="Monétaire [0]_laroux" xfId="462" xr:uid="{00000000-0005-0000-0000-000061020000}"/>
    <cellStyle name="Monétaire_laroux" xfId="463" xr:uid="{00000000-0005-0000-0000-000062020000}"/>
    <cellStyle name="Neutral 2" xfId="465" xr:uid="{00000000-0005-0000-0000-000063020000}"/>
    <cellStyle name="Neutral 3" xfId="466" xr:uid="{00000000-0005-0000-0000-000064020000}"/>
    <cellStyle name="Neutral 4" xfId="467" xr:uid="{00000000-0005-0000-0000-000065020000}"/>
    <cellStyle name="Neutral 5" xfId="464" xr:uid="{00000000-0005-0000-0000-000066020000}"/>
    <cellStyle name="Neutral 6" xfId="1569" xr:uid="{E572B64C-A722-4B1D-A184-E7F44A92D931}"/>
    <cellStyle name="No-definido" xfId="468" xr:uid="{00000000-0005-0000-0000-000067020000}"/>
    <cellStyle name="Normal" xfId="0" builtinId="0"/>
    <cellStyle name="Normal 10" xfId="469" xr:uid="{00000000-0005-0000-0000-000069020000}"/>
    <cellStyle name="Normal 10 2" xfId="470" xr:uid="{00000000-0005-0000-0000-00006A020000}"/>
    <cellStyle name="Normal 10 2 2" xfId="817" xr:uid="{00000000-0005-0000-0000-00006B020000}"/>
    <cellStyle name="Normal 10 3" xfId="685" xr:uid="{00000000-0005-0000-0000-00006C020000}"/>
    <cellStyle name="Normal 11" xfId="471" xr:uid="{00000000-0005-0000-0000-00006D020000}"/>
    <cellStyle name="Normal 11 2" xfId="818" xr:uid="{00000000-0005-0000-0000-00006E020000}"/>
    <cellStyle name="Normal 12" xfId="472" xr:uid="{00000000-0005-0000-0000-00006F020000}"/>
    <cellStyle name="Normal 12 2" xfId="473" xr:uid="{00000000-0005-0000-0000-000070020000}"/>
    <cellStyle name="Normal 12 2 2" xfId="820" xr:uid="{00000000-0005-0000-0000-000071020000}"/>
    <cellStyle name="Normal 12 3" xfId="474" xr:uid="{00000000-0005-0000-0000-000072020000}"/>
    <cellStyle name="Normal 12 3 2" xfId="821" xr:uid="{00000000-0005-0000-0000-000073020000}"/>
    <cellStyle name="Normal 12 4" xfId="819" xr:uid="{00000000-0005-0000-0000-000074020000}"/>
    <cellStyle name="Normal 13" xfId="475" xr:uid="{00000000-0005-0000-0000-000075020000}"/>
    <cellStyle name="Normal 13 2" xfId="822" xr:uid="{00000000-0005-0000-0000-000076020000}"/>
    <cellStyle name="Normal 14" xfId="476" xr:uid="{00000000-0005-0000-0000-000077020000}"/>
    <cellStyle name="Normal 14 2" xfId="823" xr:uid="{00000000-0005-0000-0000-000078020000}"/>
    <cellStyle name="Normal 15" xfId="477" xr:uid="{00000000-0005-0000-0000-000079020000}"/>
    <cellStyle name="Normal 15 2" xfId="824" xr:uid="{00000000-0005-0000-0000-00007A020000}"/>
    <cellStyle name="Normal 16" xfId="478" xr:uid="{00000000-0005-0000-0000-00007B020000}"/>
    <cellStyle name="Normal 16 2" xfId="479" xr:uid="{00000000-0005-0000-0000-00007C020000}"/>
    <cellStyle name="Normal 16 2 2" xfId="826" xr:uid="{00000000-0005-0000-0000-00007D020000}"/>
    <cellStyle name="Normal 16 3" xfId="480" xr:uid="{00000000-0005-0000-0000-00007E020000}"/>
    <cellStyle name="Normal 16 3 2" xfId="827" xr:uid="{00000000-0005-0000-0000-00007F020000}"/>
    <cellStyle name="Normal 16 4" xfId="825" xr:uid="{00000000-0005-0000-0000-000080020000}"/>
    <cellStyle name="Normal 17" xfId="481" xr:uid="{00000000-0005-0000-0000-000081020000}"/>
    <cellStyle name="Normal 17 2" xfId="828" xr:uid="{00000000-0005-0000-0000-000082020000}"/>
    <cellStyle name="Normal 18" xfId="482" xr:uid="{00000000-0005-0000-0000-000083020000}"/>
    <cellStyle name="Normal 18 2" xfId="829" xr:uid="{00000000-0005-0000-0000-000084020000}"/>
    <cellStyle name="Normal 19" xfId="483" xr:uid="{00000000-0005-0000-0000-000085020000}"/>
    <cellStyle name="Normal 19 2" xfId="830" xr:uid="{00000000-0005-0000-0000-000086020000}"/>
    <cellStyle name="Normal 2" xfId="8" xr:uid="{00000000-0005-0000-0000-000087020000}"/>
    <cellStyle name="Normal 2 10" xfId="7194" xr:uid="{6E09A680-0083-439F-9511-38DDBEB170FE}"/>
    <cellStyle name="Normal 2 10 2" xfId="19258" xr:uid="{9628891C-2BCA-4269-94AA-41B33D136774}"/>
    <cellStyle name="Normal 2 11" xfId="10170" xr:uid="{6C7088A1-AF63-4812-9B61-64F5ED774DB3}"/>
    <cellStyle name="Normal 2 11 2" xfId="22234" xr:uid="{FA21867E-9612-48FC-BC0E-44D3A070A632}"/>
    <cellStyle name="Normal 2 2" xfId="484" xr:uid="{00000000-0005-0000-0000-000088020000}"/>
    <cellStyle name="Normal 2 2 2" xfId="485" xr:uid="{00000000-0005-0000-0000-000089020000}"/>
    <cellStyle name="Normal 2 2 2 10" xfId="1298" xr:uid="{B91FDBDC-3B97-4C81-ACF0-5866CF331589}"/>
    <cellStyle name="Normal 2 2 2 10 2" xfId="13436" xr:uid="{6640A677-8A31-4659-8A19-415B6D66D436}"/>
    <cellStyle name="Normal 2 2 2 11" xfId="4408" xr:uid="{5413B37C-85DF-438D-9C85-9F4B6E29A33F}"/>
    <cellStyle name="Normal 2 2 2 11 2" xfId="16472" xr:uid="{D8CB3161-F6B3-41B3-B172-EB2DBA77805C}"/>
    <cellStyle name="Normal 2 2 2 12" xfId="7384" xr:uid="{107B61CA-7DFB-40D1-A793-1124DA59D38B}"/>
    <cellStyle name="Normal 2 2 2 12 2" xfId="19448" xr:uid="{C3430D71-AAA3-43B8-8CB3-A2ED309AD883}"/>
    <cellStyle name="Normal 2 2 2 13" xfId="10360" xr:uid="{FF787491-6642-426A-8F09-5A63A0968555}"/>
    <cellStyle name="Normal 2 2 2 13 2" xfId="22424" xr:uid="{A752E571-6106-451B-9698-87FFFC84F6A7}"/>
    <cellStyle name="Normal 2 2 2 14" xfId="13185" xr:uid="{FD653413-81D7-4AF8-BE9D-E0E28B06D10E}"/>
    <cellStyle name="Normal 2 2 2 2" xfId="831" xr:uid="{00000000-0005-0000-0000-00008A020000}"/>
    <cellStyle name="Normal 2 2 2 2 10" xfId="7385" xr:uid="{BD99A330-4A86-43A9-A583-0C71C33D8AA7}"/>
    <cellStyle name="Normal 2 2 2 2 10 2" xfId="19449" xr:uid="{B8B11EE5-7505-4D16-9088-6571E727E919}"/>
    <cellStyle name="Normal 2 2 2 2 11" xfId="10361" xr:uid="{2243C66E-F495-47A2-A516-D1643489A9A1}"/>
    <cellStyle name="Normal 2 2 2 2 11 2" xfId="22425" xr:uid="{C4B872C1-1453-4EFC-9ADB-EED3961EA503}"/>
    <cellStyle name="Normal 2 2 2 2 12" xfId="13218" xr:uid="{3033D1D6-3D1B-435C-BA94-E6968417D6D1}"/>
    <cellStyle name="Normal 2 2 2 2 2" xfId="1300" xr:uid="{74957B3C-3A40-40D5-AAB8-DD72BD239825}"/>
    <cellStyle name="Normal 2 2 2 2 2 10" xfId="13438" xr:uid="{E7E0938E-7170-4210-ACEF-92EA68E5B628}"/>
    <cellStyle name="Normal 2 2 2 2 2 2" xfId="2384" xr:uid="{147B5C9E-2BB2-42CE-BBD7-E99AD793AAD4}"/>
    <cellStyle name="Normal 2 2 2 2 2 2 2" xfId="3259" xr:uid="{7ABFC2C0-8883-4EE7-BF71-AAD0106560A3}"/>
    <cellStyle name="Normal 2 2 2 2 2 2 2 2" xfId="6235" xr:uid="{FC37AE26-CD3D-4546-81D6-92F8A82A9A41}"/>
    <cellStyle name="Normal 2 2 2 2 2 2 2 2 2" xfId="18299" xr:uid="{BA1B92CB-0C14-441D-9A89-C274301AF1B5}"/>
    <cellStyle name="Normal 2 2 2 2 2 2 2 3" xfId="9211" xr:uid="{DADD0F1C-EA09-499B-9CED-EF3F7E67DABB}"/>
    <cellStyle name="Normal 2 2 2 2 2 2 2 3 2" xfId="21275" xr:uid="{72E79644-0BE9-45D8-B385-C76811175F34}"/>
    <cellStyle name="Normal 2 2 2 2 2 2 2 4" xfId="12186" xr:uid="{7FF578E3-3719-4BC8-9275-F7F1FDDA4C5D}"/>
    <cellStyle name="Normal 2 2 2 2 2 2 2 4 2" xfId="24250" xr:uid="{D99CF512-C3F8-4960-B2DF-D6C44D1002DE}"/>
    <cellStyle name="Normal 2 2 2 2 2 2 2 5" xfId="15323" xr:uid="{9109C68B-238A-437E-A86C-DA39936B9DE7}"/>
    <cellStyle name="Normal 2 2 2 2 2 2 3" xfId="4133" xr:uid="{44AD3610-4CE1-43AA-A3D5-8D031B016179}"/>
    <cellStyle name="Normal 2 2 2 2 2 2 3 2" xfId="7109" xr:uid="{522C2DD5-A1FE-4505-9B9F-B12284287C57}"/>
    <cellStyle name="Normal 2 2 2 2 2 2 3 2 2" xfId="19173" xr:uid="{0AE28991-DC68-4981-B9BE-2A620952A220}"/>
    <cellStyle name="Normal 2 2 2 2 2 2 3 3" xfId="10085" xr:uid="{771A94A0-F332-4D72-9B55-72BDED588301}"/>
    <cellStyle name="Normal 2 2 2 2 2 2 3 3 2" xfId="22149" xr:uid="{43C76906-246E-492A-A35A-E33D2216EDAA}"/>
    <cellStyle name="Normal 2 2 2 2 2 2 3 4" xfId="13060" xr:uid="{17BB1190-3CF9-48E1-ABDD-C41129032E8C}"/>
    <cellStyle name="Normal 2 2 2 2 2 2 3 4 2" xfId="25124" xr:uid="{49C9E9C1-D658-4E97-B511-09CE03B188EE}"/>
    <cellStyle name="Normal 2 2 2 2 2 2 3 5" xfId="16197" xr:uid="{EABFEC80-03DB-4067-8856-9FF0ED61D8D0}"/>
    <cellStyle name="Normal 2 2 2 2 2 2 4" xfId="5360" xr:uid="{DF92AF4D-DFBA-4D32-B025-D4452F26F28B}"/>
    <cellStyle name="Normal 2 2 2 2 2 2 4 2" xfId="17424" xr:uid="{3C814F72-66AA-41A4-9B83-C945CA774DB6}"/>
    <cellStyle name="Normal 2 2 2 2 2 2 5" xfId="8336" xr:uid="{9B187EFF-01EE-419A-834A-6641FA253788}"/>
    <cellStyle name="Normal 2 2 2 2 2 2 5 2" xfId="20400" xr:uid="{465875B5-3C7A-43E6-A80C-46002360A257}"/>
    <cellStyle name="Normal 2 2 2 2 2 2 6" xfId="11311" xr:uid="{E7F4E235-4114-4732-B030-EE6E1D001523}"/>
    <cellStyle name="Normal 2 2 2 2 2 2 6 2" xfId="23375" xr:uid="{6B3B3471-5794-4E62-806B-3F0FE5850B3C}"/>
    <cellStyle name="Normal 2 2 2 2 2 2 7" xfId="14448" xr:uid="{4CA3C5BA-AEE6-4C89-964B-16A3ACB97F78}"/>
    <cellStyle name="Normal 2 2 2 2 2 3" xfId="2093" xr:uid="{15528511-EFCF-47FA-A7BA-905703F1F384}"/>
    <cellStyle name="Normal 2 2 2 2 2 3 2" xfId="2968" xr:uid="{042DB6E2-4ADA-4748-8991-7902B59A9457}"/>
    <cellStyle name="Normal 2 2 2 2 2 3 2 2" xfId="5944" xr:uid="{507C9692-7452-4ADC-9BBC-21D62A3E94F1}"/>
    <cellStyle name="Normal 2 2 2 2 2 3 2 2 2" xfId="18008" xr:uid="{BE2B49DF-7797-413A-915F-D2F75F6B2003}"/>
    <cellStyle name="Normal 2 2 2 2 2 3 2 3" xfId="8920" xr:uid="{1D7C3332-5F4C-4553-A161-2F50A9FF19A9}"/>
    <cellStyle name="Normal 2 2 2 2 2 3 2 3 2" xfId="20984" xr:uid="{FF93DE10-FB86-43BB-B8A2-B9CA781B485C}"/>
    <cellStyle name="Normal 2 2 2 2 2 3 2 4" xfId="11895" xr:uid="{A1FB561E-1ED8-4880-BD7F-F2438626D595}"/>
    <cellStyle name="Normal 2 2 2 2 2 3 2 4 2" xfId="23959" xr:uid="{34C4D0DC-88C8-46E2-986A-BE510D6A391B}"/>
    <cellStyle name="Normal 2 2 2 2 2 3 2 5" xfId="15032" xr:uid="{81BB3F60-D0F0-44B9-83CB-91D29029776C}"/>
    <cellStyle name="Normal 2 2 2 2 2 3 3" xfId="3842" xr:uid="{6206EB0D-4EBC-4150-A50B-CE91CAEC2496}"/>
    <cellStyle name="Normal 2 2 2 2 2 3 3 2" xfId="6818" xr:uid="{B007B220-AD68-49AC-B823-C6C0522EDD64}"/>
    <cellStyle name="Normal 2 2 2 2 2 3 3 2 2" xfId="18882" xr:uid="{76B81890-F9CC-4EB2-82AD-0713320B5E2A}"/>
    <cellStyle name="Normal 2 2 2 2 2 3 3 3" xfId="9794" xr:uid="{5445C748-D103-427F-913E-518080A9AD61}"/>
    <cellStyle name="Normal 2 2 2 2 2 3 3 3 2" xfId="21858" xr:uid="{33B4F9E3-75BB-4552-8C3F-E42A35877E04}"/>
    <cellStyle name="Normal 2 2 2 2 2 3 3 4" xfId="12769" xr:uid="{60857E5C-66C1-4B88-979B-88462527DA07}"/>
    <cellStyle name="Normal 2 2 2 2 2 3 3 4 2" xfId="24833" xr:uid="{87E63977-DD64-4B16-B136-172973360A83}"/>
    <cellStyle name="Normal 2 2 2 2 2 3 3 5" xfId="15906" xr:uid="{EF9250C9-7875-48C7-8DEA-A2BBB6783EF2}"/>
    <cellStyle name="Normal 2 2 2 2 2 3 4" xfId="5069" xr:uid="{A91D6729-F269-4D36-89B0-4A6F3C0EE347}"/>
    <cellStyle name="Normal 2 2 2 2 2 3 4 2" xfId="17133" xr:uid="{7D6D858F-6243-4287-9EE4-A10BE237E0FE}"/>
    <cellStyle name="Normal 2 2 2 2 2 3 5" xfId="8045" xr:uid="{4EA638CA-487A-44E6-BE5A-483D4B02237F}"/>
    <cellStyle name="Normal 2 2 2 2 2 3 5 2" xfId="20109" xr:uid="{27A1EF4C-BFE1-4DF1-BCB6-DBD73797F329}"/>
    <cellStyle name="Normal 2 2 2 2 2 3 6" xfId="11020" xr:uid="{32F90671-CB6B-4621-8277-85D09F1987CC}"/>
    <cellStyle name="Normal 2 2 2 2 2 3 6 2" xfId="23084" xr:uid="{BDBC6B99-79D8-4891-8608-2E31AD69A6FE}"/>
    <cellStyle name="Normal 2 2 2 2 2 3 7" xfId="14157" xr:uid="{45F23A83-E249-445D-9023-637960EE2383}"/>
    <cellStyle name="Normal 2 2 2 2 2 4" xfId="1784" xr:uid="{115B9EE5-CC74-4B33-B78D-A0DC75C591F2}"/>
    <cellStyle name="Normal 2 2 2 2 2 4 2" xfId="4777" xr:uid="{579D0146-C4E9-42B8-9072-4EF50005BD68}"/>
    <cellStyle name="Normal 2 2 2 2 2 4 2 2" xfId="16841" xr:uid="{94780C72-248F-4753-8D32-89D2C7B64373}"/>
    <cellStyle name="Normal 2 2 2 2 2 4 3" xfId="7753" xr:uid="{0A967E7B-D2B1-4430-82C9-D305D7CF7E6D}"/>
    <cellStyle name="Normal 2 2 2 2 2 4 3 2" xfId="19817" xr:uid="{97C340AD-A872-4314-A2DA-8850A48CC0E3}"/>
    <cellStyle name="Normal 2 2 2 2 2 4 4" xfId="10728" xr:uid="{70EB8883-66DA-44E2-8019-65257C91BB6F}"/>
    <cellStyle name="Normal 2 2 2 2 2 4 4 2" xfId="22792" xr:uid="{62D6619C-7931-4599-AAD5-F3197A478A73}"/>
    <cellStyle name="Normal 2 2 2 2 2 4 5" xfId="13865" xr:uid="{01C6D4DD-2353-41A5-8A0E-A0A6D411BC70}"/>
    <cellStyle name="Normal 2 2 2 2 2 5" xfId="2676" xr:uid="{9655A57D-E84F-4983-B631-343B6BB00466}"/>
    <cellStyle name="Normal 2 2 2 2 2 5 2" xfId="5652" xr:uid="{84F7C553-E1E2-4553-9507-BA0D7F3FBD96}"/>
    <cellStyle name="Normal 2 2 2 2 2 5 2 2" xfId="17716" xr:uid="{87FECDA4-54B6-4826-87E3-E51923517CDE}"/>
    <cellStyle name="Normal 2 2 2 2 2 5 3" xfId="8628" xr:uid="{04B2C7B1-53E2-4538-A42B-CBD286E6D524}"/>
    <cellStyle name="Normal 2 2 2 2 2 5 3 2" xfId="20692" xr:uid="{A0BE8835-513F-48B3-A1F1-D76871704213}"/>
    <cellStyle name="Normal 2 2 2 2 2 5 4" xfId="11603" xr:uid="{C931E4A1-3A4E-4982-AEB8-044A8DDD0434}"/>
    <cellStyle name="Normal 2 2 2 2 2 5 4 2" xfId="23667" xr:uid="{651C6A18-4BFB-4484-AC85-43311108097B}"/>
    <cellStyle name="Normal 2 2 2 2 2 5 5" xfId="14740" xr:uid="{07838D6F-18BC-454E-911B-031B203232E1}"/>
    <cellStyle name="Normal 2 2 2 2 2 6" xfId="3550" xr:uid="{BE6F5D80-87E9-4B6A-81BB-BE755E3D6463}"/>
    <cellStyle name="Normal 2 2 2 2 2 6 2" xfId="6526" xr:uid="{907D9DE0-DB4B-4E04-A2AC-5FC4393073CF}"/>
    <cellStyle name="Normal 2 2 2 2 2 6 2 2" xfId="18590" xr:uid="{E2F10E29-A1F0-47E3-AF0B-31F302F7E49E}"/>
    <cellStyle name="Normal 2 2 2 2 2 6 3" xfId="9502" xr:uid="{8FFBC73B-3017-4056-B5EE-E31AA92445B1}"/>
    <cellStyle name="Normal 2 2 2 2 2 6 3 2" xfId="21566" xr:uid="{FB84A0FF-4724-467D-A9DF-9143443FADC4}"/>
    <cellStyle name="Normal 2 2 2 2 2 6 4" xfId="12477" xr:uid="{CDE4FF40-0599-4932-B42D-9F6456153D9E}"/>
    <cellStyle name="Normal 2 2 2 2 2 6 4 2" xfId="24541" xr:uid="{91283280-1CB9-4386-B72D-0FC73457D563}"/>
    <cellStyle name="Normal 2 2 2 2 2 6 5" xfId="15614" xr:uid="{23EAF258-B744-4531-8BB7-28B8DFBF58E0}"/>
    <cellStyle name="Normal 2 2 2 2 2 7" xfId="4410" xr:uid="{B1A01C24-E0D1-4140-B8F7-6E7139A0A608}"/>
    <cellStyle name="Normal 2 2 2 2 2 7 2" xfId="16474" xr:uid="{0AD15656-015A-4372-B1A6-0EB6FA6656EE}"/>
    <cellStyle name="Normal 2 2 2 2 2 8" xfId="7386" xr:uid="{70FC1B77-13DC-4CD5-9B61-FA3C865454C9}"/>
    <cellStyle name="Normal 2 2 2 2 2 8 2" xfId="19450" xr:uid="{7B2F46F4-5BED-4610-8725-B1AD8BEE7527}"/>
    <cellStyle name="Normal 2 2 2 2 2 9" xfId="10362" xr:uid="{C7795BFD-B643-4EF0-BD41-A5AA7D4405C3}"/>
    <cellStyle name="Normal 2 2 2 2 2 9 2" xfId="22426" xr:uid="{EF2D8C65-CF38-413C-BCC8-67947BC328C6}"/>
    <cellStyle name="Normal 2 2 2 2 3" xfId="1550" xr:uid="{99B3F3BA-5339-475C-9A27-69D86C9886D1}"/>
    <cellStyle name="Normal 2 2 2 2 3 2" xfId="2383" xr:uid="{C1A45C74-ABF8-4789-9798-2E98620070DE}"/>
    <cellStyle name="Normal 2 2 2 2 3 2 2" xfId="5359" xr:uid="{C2FB67A7-1203-4C8A-8189-58649CA5E680}"/>
    <cellStyle name="Normal 2 2 2 2 3 2 2 2" xfId="17423" xr:uid="{EEA799C1-2879-4995-9D06-FA38323DB6CD}"/>
    <cellStyle name="Normal 2 2 2 2 3 2 3" xfId="8335" xr:uid="{EED7492C-8CD9-4109-8843-BF9D9390C06E}"/>
    <cellStyle name="Normal 2 2 2 2 3 2 3 2" xfId="20399" xr:uid="{A85E6AC6-5920-467D-A138-0267CF6EAAF4}"/>
    <cellStyle name="Normal 2 2 2 2 3 2 4" xfId="11310" xr:uid="{A66AFED5-091C-4658-954C-0C9DE85B6F0F}"/>
    <cellStyle name="Normal 2 2 2 2 3 2 4 2" xfId="23374" xr:uid="{112255A7-32EF-4785-93D6-926DBB0C26F5}"/>
    <cellStyle name="Normal 2 2 2 2 3 2 5" xfId="14447" xr:uid="{87714996-7273-4328-8BB3-1BCF7688381E}"/>
    <cellStyle name="Normal 2 2 2 2 3 3" xfId="3258" xr:uid="{AC53725F-313A-40C0-9B9A-53DF3AF31525}"/>
    <cellStyle name="Normal 2 2 2 2 3 3 2" xfId="6234" xr:uid="{852718D4-EAC6-48C0-9EB3-9FD9707D43EC}"/>
    <cellStyle name="Normal 2 2 2 2 3 3 2 2" xfId="18298" xr:uid="{94FB45F3-6922-4698-B5E8-560FDA118774}"/>
    <cellStyle name="Normal 2 2 2 2 3 3 3" xfId="9210" xr:uid="{FD002740-6A4A-4D00-99D8-62E17A815CFE}"/>
    <cellStyle name="Normal 2 2 2 2 3 3 3 2" xfId="21274" xr:uid="{AD42DAA6-188E-4E8C-A652-B1D203D8F342}"/>
    <cellStyle name="Normal 2 2 2 2 3 3 4" xfId="12185" xr:uid="{E8AE8DB9-C559-43D7-9230-54AFF52F9F81}"/>
    <cellStyle name="Normal 2 2 2 2 3 3 4 2" xfId="24249" xr:uid="{5053C735-8F63-4F26-9345-90C7D9C4314F}"/>
    <cellStyle name="Normal 2 2 2 2 3 3 5" xfId="15322" xr:uid="{DA69DF90-671C-4DC5-94E8-794A58EEC701}"/>
    <cellStyle name="Normal 2 2 2 2 3 4" xfId="4132" xr:uid="{ED0DE25C-CCAB-468F-AF12-C8AC4E87B9FD}"/>
    <cellStyle name="Normal 2 2 2 2 3 4 2" xfId="7108" xr:uid="{FCCDC990-5E8D-4AFF-A612-7158882737B8}"/>
    <cellStyle name="Normal 2 2 2 2 3 4 2 2" xfId="19172" xr:uid="{1FEC0678-C3A2-49FF-85CC-1651956D88E3}"/>
    <cellStyle name="Normal 2 2 2 2 3 4 3" xfId="10084" xr:uid="{506C3E79-77F8-4D8A-B967-3591A203EDC4}"/>
    <cellStyle name="Normal 2 2 2 2 3 4 3 2" xfId="22148" xr:uid="{B4EC6DB8-87FE-4958-AE22-D931D06B24B5}"/>
    <cellStyle name="Normal 2 2 2 2 3 4 4" xfId="13059" xr:uid="{742727F2-530B-43E5-B83A-FC6AB6DE2934}"/>
    <cellStyle name="Normal 2 2 2 2 3 4 4 2" xfId="25123" xr:uid="{79003A8B-BDBE-4C57-BD15-DF89CF0D54FF}"/>
    <cellStyle name="Normal 2 2 2 2 3 4 5" xfId="16196" xr:uid="{D43B01AE-6262-474F-A914-667C9F7ABD38}"/>
    <cellStyle name="Normal 2 2 2 2 3 5" xfId="4552" xr:uid="{58FE6116-A51A-4A2F-A33E-5949023488BF}"/>
    <cellStyle name="Normal 2 2 2 2 3 5 2" xfId="16616" xr:uid="{080FD63B-893C-4588-9384-39509DD36E03}"/>
    <cellStyle name="Normal 2 2 2 2 3 6" xfId="7528" xr:uid="{82EB9471-E33B-421F-9C21-3593F050ABBD}"/>
    <cellStyle name="Normal 2 2 2 2 3 6 2" xfId="19592" xr:uid="{2DF82121-F5BB-4D8F-9F05-D1E4152B3CF7}"/>
    <cellStyle name="Normal 2 2 2 2 3 7" xfId="10503" xr:uid="{558D6FF7-5BFF-4A05-884F-A5D68158E923}"/>
    <cellStyle name="Normal 2 2 2 2 3 7 2" xfId="22567" xr:uid="{F7A71788-4526-4B52-A11E-1B789387291C}"/>
    <cellStyle name="Normal 2 2 2 2 3 8" xfId="13640" xr:uid="{B7FD11BC-4737-4FF7-BC7F-1830602F8F10}"/>
    <cellStyle name="Normal 2 2 2 2 4" xfId="2092" xr:uid="{CF09EF61-4453-4096-9373-31217E14BADB}"/>
    <cellStyle name="Normal 2 2 2 2 4 2" xfId="2967" xr:uid="{369BE08C-6DCF-4043-9613-E40BC68714F0}"/>
    <cellStyle name="Normal 2 2 2 2 4 2 2" xfId="5943" xr:uid="{5B7BB7D8-9E03-41A7-8D91-FDD8D1AD30DA}"/>
    <cellStyle name="Normal 2 2 2 2 4 2 2 2" xfId="18007" xr:uid="{4D7E3C70-A57D-400D-83BB-E058ABF20D19}"/>
    <cellStyle name="Normal 2 2 2 2 4 2 3" xfId="8919" xr:uid="{E980EE0D-5E51-426E-A051-C3C10F39C73B}"/>
    <cellStyle name="Normal 2 2 2 2 4 2 3 2" xfId="20983" xr:uid="{80C8AF70-1665-4BE3-9A06-4336204143A6}"/>
    <cellStyle name="Normal 2 2 2 2 4 2 4" xfId="11894" xr:uid="{2BE91B10-1F11-4F11-BFB5-3730DB609DBD}"/>
    <cellStyle name="Normal 2 2 2 2 4 2 4 2" xfId="23958" xr:uid="{5465300C-F08C-42FF-899C-D871D89BDF31}"/>
    <cellStyle name="Normal 2 2 2 2 4 2 5" xfId="15031" xr:uid="{912E4A88-08E1-422E-8A67-46CD2203634D}"/>
    <cellStyle name="Normal 2 2 2 2 4 3" xfId="3841" xr:uid="{1FA8536B-3042-4AE5-A429-D58069DCACAF}"/>
    <cellStyle name="Normal 2 2 2 2 4 3 2" xfId="6817" xr:uid="{03FEDA4F-4789-446A-B9E7-528F41F8548F}"/>
    <cellStyle name="Normal 2 2 2 2 4 3 2 2" xfId="18881" xr:uid="{2ED654EF-FEBE-4D50-B813-0EA8859FA3B1}"/>
    <cellStyle name="Normal 2 2 2 2 4 3 3" xfId="9793" xr:uid="{D4DD9559-FBC2-4305-96BB-788003C690E2}"/>
    <cellStyle name="Normal 2 2 2 2 4 3 3 2" xfId="21857" xr:uid="{ECD6BF9E-8D79-42A1-A3CD-7C818812539A}"/>
    <cellStyle name="Normal 2 2 2 2 4 3 4" xfId="12768" xr:uid="{3BA8A412-7C1F-4EDC-8752-B7CB815EC741}"/>
    <cellStyle name="Normal 2 2 2 2 4 3 4 2" xfId="24832" xr:uid="{D652E8AA-BC7D-4E63-B65E-9527CAA49138}"/>
    <cellStyle name="Normal 2 2 2 2 4 3 5" xfId="15905" xr:uid="{D52A68A0-C1D2-4775-B276-C99A412DFF96}"/>
    <cellStyle name="Normal 2 2 2 2 4 4" xfId="5068" xr:uid="{FEF170BA-D790-4B65-BB80-8ABE04916165}"/>
    <cellStyle name="Normal 2 2 2 2 4 4 2" xfId="17132" xr:uid="{F50CF3E4-C710-4221-832E-BBE899F592F8}"/>
    <cellStyle name="Normal 2 2 2 2 4 5" xfId="8044" xr:uid="{9C2D7A2E-2D23-4643-A752-F2A43BA89DE2}"/>
    <cellStyle name="Normal 2 2 2 2 4 5 2" xfId="20108" xr:uid="{5C622F99-7FA8-4D26-901E-F1EA2AC96EF3}"/>
    <cellStyle name="Normal 2 2 2 2 4 6" xfId="11019" xr:uid="{BD35E9DB-B5A4-432B-97CD-D6EA3705F701}"/>
    <cellStyle name="Normal 2 2 2 2 4 6 2" xfId="23083" xr:uid="{40A35F39-3302-4903-A21B-65413D6858D2}"/>
    <cellStyle name="Normal 2 2 2 2 4 7" xfId="14156" xr:uid="{5822E5EF-7D1D-40FC-B3FE-EFAE7C16B4C8}"/>
    <cellStyle name="Normal 2 2 2 2 5" xfId="1783" xr:uid="{D5F20787-B60B-4CF5-B55F-DE948D3F3608}"/>
    <cellStyle name="Normal 2 2 2 2 5 2" xfId="4776" xr:uid="{8C3356D5-E319-4F56-A432-B49981182E3A}"/>
    <cellStyle name="Normal 2 2 2 2 5 2 2" xfId="16840" xr:uid="{09AF5097-663D-4932-8167-C5CBB4650D65}"/>
    <cellStyle name="Normal 2 2 2 2 5 3" xfId="7752" xr:uid="{494836A3-41A1-443D-9AF9-13A98080D023}"/>
    <cellStyle name="Normal 2 2 2 2 5 3 2" xfId="19816" xr:uid="{44A7AFA5-264C-4090-818B-A8789EA06B0F}"/>
    <cellStyle name="Normal 2 2 2 2 5 4" xfId="10727" xr:uid="{460456C9-8AB5-436A-8FD1-5E66139C3EFA}"/>
    <cellStyle name="Normal 2 2 2 2 5 4 2" xfId="22791" xr:uid="{F60CC8CF-468F-449F-AA20-C1E3589B2659}"/>
    <cellStyle name="Normal 2 2 2 2 5 5" xfId="13864" xr:uid="{0019C33A-49A5-4EE2-A1C6-6EEA964D5B9E}"/>
    <cellStyle name="Normal 2 2 2 2 6" xfId="2675" xr:uid="{DB563C19-4773-4952-8CBF-199D9F5722DC}"/>
    <cellStyle name="Normal 2 2 2 2 6 2" xfId="5651" xr:uid="{3D10FB79-4A04-4950-80F8-A7A3DFDA135A}"/>
    <cellStyle name="Normal 2 2 2 2 6 2 2" xfId="17715" xr:uid="{99FCAC31-3DEF-434F-8A36-7BF55CACDC77}"/>
    <cellStyle name="Normal 2 2 2 2 6 3" xfId="8627" xr:uid="{6A7D504E-C995-4368-B0AD-CA945137341B}"/>
    <cellStyle name="Normal 2 2 2 2 6 3 2" xfId="20691" xr:uid="{E11F58B9-D9D8-4BE3-81DA-B40FAB72F0DC}"/>
    <cellStyle name="Normal 2 2 2 2 6 4" xfId="11602" xr:uid="{4478147F-627C-4ED6-B677-3C4862F318E6}"/>
    <cellStyle name="Normal 2 2 2 2 6 4 2" xfId="23666" xr:uid="{EA781874-E2DB-4EA0-A4F7-DC57E76D4934}"/>
    <cellStyle name="Normal 2 2 2 2 6 5" xfId="14739" xr:uid="{4EE4E0B3-A6BB-4139-9011-B0DC7F447498}"/>
    <cellStyle name="Normal 2 2 2 2 7" xfId="3549" xr:uid="{51D825DF-3CCB-4FAC-9D7B-B98717575244}"/>
    <cellStyle name="Normal 2 2 2 2 7 2" xfId="6525" xr:uid="{D9122D52-DA1A-4874-81B0-CD5EBBE244BB}"/>
    <cellStyle name="Normal 2 2 2 2 7 2 2" xfId="18589" xr:uid="{7F3D0486-C267-43D4-A308-BFAAABE01206}"/>
    <cellStyle name="Normal 2 2 2 2 7 3" xfId="9501" xr:uid="{AD6DAB02-F2B5-4FA2-B379-7E2115E0DE10}"/>
    <cellStyle name="Normal 2 2 2 2 7 3 2" xfId="21565" xr:uid="{1F6ED821-93C0-4FF1-AF5F-94552E5FA7BF}"/>
    <cellStyle name="Normal 2 2 2 2 7 4" xfId="12476" xr:uid="{2C978D4B-BA2B-4D70-AD95-E939D03CF10E}"/>
    <cellStyle name="Normal 2 2 2 2 7 4 2" xfId="24540" xr:uid="{CE4D719B-6359-4CA7-AE19-EFEE91F1BBC1}"/>
    <cellStyle name="Normal 2 2 2 2 7 5" xfId="15613" xr:uid="{6965D71A-CCF8-452A-82BE-C0A58DF4D032}"/>
    <cellStyle name="Normal 2 2 2 2 8" xfId="1299" xr:uid="{B8E2A87E-ECA3-49D6-A5DE-F40C28ED7528}"/>
    <cellStyle name="Normal 2 2 2 2 8 2" xfId="13437" xr:uid="{A77F2308-1B55-4E12-8571-274F7B0A355E}"/>
    <cellStyle name="Normal 2 2 2 2 9" xfId="4409" xr:uid="{9B6FA6B0-DA2D-4F5F-94F6-481B1BF091BB}"/>
    <cellStyle name="Normal 2 2 2 2 9 2" xfId="16473" xr:uid="{5CE7DDA5-7193-403B-A54A-DA4D948919B0}"/>
    <cellStyle name="Normal 2 2 2 3" xfId="1301" xr:uid="{09AC718D-7D2E-443B-8DA0-5B65085D7F8F}"/>
    <cellStyle name="Normal 2 2 2 3 10" xfId="13439" xr:uid="{32DA8785-B045-4D0F-800C-58DD78B32B8E}"/>
    <cellStyle name="Normal 2 2 2 3 2" xfId="2385" xr:uid="{0DAC4DB9-471D-4A82-89D1-E1A9FB54EDB7}"/>
    <cellStyle name="Normal 2 2 2 3 2 2" xfId="3260" xr:uid="{3B878DEA-52B4-4F5F-9DB9-864754868318}"/>
    <cellStyle name="Normal 2 2 2 3 2 2 2" xfId="6236" xr:uid="{80E26520-0F78-4B05-83A1-E16659E91AFB}"/>
    <cellStyle name="Normal 2 2 2 3 2 2 2 2" xfId="18300" xr:uid="{0D6ED6E6-DEAE-45ED-A7F1-EDDBAB1419A1}"/>
    <cellStyle name="Normal 2 2 2 3 2 2 3" xfId="9212" xr:uid="{5C1692C8-DD4A-447C-8F3D-6EEC6AD32F44}"/>
    <cellStyle name="Normal 2 2 2 3 2 2 3 2" xfId="21276" xr:uid="{B94BAE89-E3AE-46B5-B8E5-74EF0E7844B6}"/>
    <cellStyle name="Normal 2 2 2 3 2 2 4" xfId="12187" xr:uid="{9A6C5F63-A97E-4330-B3BB-7E89E3CFEB50}"/>
    <cellStyle name="Normal 2 2 2 3 2 2 4 2" xfId="24251" xr:uid="{9E33BE25-FE23-467F-98F9-01C059F5B4E2}"/>
    <cellStyle name="Normal 2 2 2 3 2 2 5" xfId="15324" xr:uid="{A326BA9C-F690-4BAA-9F29-51B58464B37E}"/>
    <cellStyle name="Normal 2 2 2 3 2 3" xfId="4134" xr:uid="{B7619844-0BFA-493C-BB18-A00C79D3A7BA}"/>
    <cellStyle name="Normal 2 2 2 3 2 3 2" xfId="7110" xr:uid="{380F388C-0466-44B2-8A85-86D1F0CA1CD4}"/>
    <cellStyle name="Normal 2 2 2 3 2 3 2 2" xfId="19174" xr:uid="{92EB8008-AF2D-4529-B4F1-BBA62BE5DFD9}"/>
    <cellStyle name="Normal 2 2 2 3 2 3 3" xfId="10086" xr:uid="{48719D1B-CB9B-4E7C-8012-6B3AD08F617D}"/>
    <cellStyle name="Normal 2 2 2 3 2 3 3 2" xfId="22150" xr:uid="{EA3A04BF-FAA7-45DE-8F0D-AC130D6D04BC}"/>
    <cellStyle name="Normal 2 2 2 3 2 3 4" xfId="13061" xr:uid="{547C89F4-163B-43DE-BE6A-54B75C40544C}"/>
    <cellStyle name="Normal 2 2 2 3 2 3 4 2" xfId="25125" xr:uid="{A9563C04-30CF-4422-9E3C-3F0E0F3E0DF3}"/>
    <cellStyle name="Normal 2 2 2 3 2 3 5" xfId="16198" xr:uid="{BF431D97-1DB8-472F-88A9-080B60CFBA13}"/>
    <cellStyle name="Normal 2 2 2 3 2 4" xfId="5361" xr:uid="{6510B7B8-8595-4686-8564-42521449B2FE}"/>
    <cellStyle name="Normal 2 2 2 3 2 4 2" xfId="17425" xr:uid="{EFFA1CB0-C569-4A80-96EA-5914A7B14055}"/>
    <cellStyle name="Normal 2 2 2 3 2 5" xfId="8337" xr:uid="{852C03EA-37F3-4379-A2AB-E0D9CBFDAABB}"/>
    <cellStyle name="Normal 2 2 2 3 2 5 2" xfId="20401" xr:uid="{34A1EB5A-F4D6-4F9B-BF0B-98DAA25C1B90}"/>
    <cellStyle name="Normal 2 2 2 3 2 6" xfId="11312" xr:uid="{45D1E0F6-0C3E-49AA-9EBE-870EBB91FC10}"/>
    <cellStyle name="Normal 2 2 2 3 2 6 2" xfId="23376" xr:uid="{260C325A-0C31-40C5-9509-E4C979482A6B}"/>
    <cellStyle name="Normal 2 2 2 3 2 7" xfId="14449" xr:uid="{AD30D514-9B61-4468-A7CE-79C1EBCA7B02}"/>
    <cellStyle name="Normal 2 2 2 3 3" xfId="2094" xr:uid="{C8A5315E-13AA-4B0E-95E5-A04B5B23A0EB}"/>
    <cellStyle name="Normal 2 2 2 3 3 2" xfId="2969" xr:uid="{415D816F-8133-4BE3-82E4-1BE34AAB7EBA}"/>
    <cellStyle name="Normal 2 2 2 3 3 2 2" xfId="5945" xr:uid="{D14D869B-CD5A-4267-A4F3-1AD2E9AA1888}"/>
    <cellStyle name="Normal 2 2 2 3 3 2 2 2" xfId="18009" xr:uid="{1FEF9DC4-8894-4779-85DB-7F40AB79920E}"/>
    <cellStyle name="Normal 2 2 2 3 3 2 3" xfId="8921" xr:uid="{C7C6B1D0-60DB-4B96-9853-DD806C5ABC76}"/>
    <cellStyle name="Normal 2 2 2 3 3 2 3 2" xfId="20985" xr:uid="{341497D4-9DC6-4040-89C3-CB55816C1E38}"/>
    <cellStyle name="Normal 2 2 2 3 3 2 4" xfId="11896" xr:uid="{8B69291B-20C1-4F89-B87C-DB9F97A679A9}"/>
    <cellStyle name="Normal 2 2 2 3 3 2 4 2" xfId="23960" xr:uid="{A78FA99C-1017-4260-8727-05D24DFE4BFD}"/>
    <cellStyle name="Normal 2 2 2 3 3 2 5" xfId="15033" xr:uid="{ACA04322-2D0A-413E-8016-58B5F85DF39C}"/>
    <cellStyle name="Normal 2 2 2 3 3 3" xfId="3843" xr:uid="{DCBD1E3C-19ED-47B9-8441-BAFAA622A2A0}"/>
    <cellStyle name="Normal 2 2 2 3 3 3 2" xfId="6819" xr:uid="{B772D533-2542-4E1F-8C23-B3A36AE8D8DD}"/>
    <cellStyle name="Normal 2 2 2 3 3 3 2 2" xfId="18883" xr:uid="{A8F03841-3579-4FF2-A44E-C30A7BED63D6}"/>
    <cellStyle name="Normal 2 2 2 3 3 3 3" xfId="9795" xr:uid="{72106A13-6A30-43B0-8BF6-651D20B13F49}"/>
    <cellStyle name="Normal 2 2 2 3 3 3 3 2" xfId="21859" xr:uid="{AB48B900-CAAD-43A9-B663-B59BBBA8DA62}"/>
    <cellStyle name="Normal 2 2 2 3 3 3 4" xfId="12770" xr:uid="{6E81652A-C5C9-4F78-A81B-9996F5C0B85F}"/>
    <cellStyle name="Normal 2 2 2 3 3 3 4 2" xfId="24834" xr:uid="{4243A913-07B6-4EC9-B501-1C5FF70AA989}"/>
    <cellStyle name="Normal 2 2 2 3 3 3 5" xfId="15907" xr:uid="{E25C7147-B9E2-430A-AD8E-43B6949E7110}"/>
    <cellStyle name="Normal 2 2 2 3 3 4" xfId="5070" xr:uid="{6AF95797-0B95-439B-9BFA-A2EE2060654C}"/>
    <cellStyle name="Normal 2 2 2 3 3 4 2" xfId="17134" xr:uid="{0BB7DEFB-1A87-4A49-BB6B-42396ADF74E3}"/>
    <cellStyle name="Normal 2 2 2 3 3 5" xfId="8046" xr:uid="{5CEBFB80-160F-4A11-8754-8F0CDD2758D6}"/>
    <cellStyle name="Normal 2 2 2 3 3 5 2" xfId="20110" xr:uid="{3B2D0A2C-4495-4F37-8637-4919CA184833}"/>
    <cellStyle name="Normal 2 2 2 3 3 6" xfId="11021" xr:uid="{7A178C31-4504-44C9-BE7E-0660FA9110F3}"/>
    <cellStyle name="Normal 2 2 2 3 3 6 2" xfId="23085" xr:uid="{49CA6A06-FDDB-40AC-BB32-AAAADAF8DD33}"/>
    <cellStyle name="Normal 2 2 2 3 3 7" xfId="14158" xr:uid="{096D0E32-3BE6-435E-966D-25902CEE613C}"/>
    <cellStyle name="Normal 2 2 2 3 4" xfId="1785" xr:uid="{54506C4B-A272-4B49-B7FB-201F5FC7AB12}"/>
    <cellStyle name="Normal 2 2 2 3 4 2" xfId="4778" xr:uid="{86607753-124F-4E1F-91F9-BD950D7C344E}"/>
    <cellStyle name="Normal 2 2 2 3 4 2 2" xfId="16842" xr:uid="{8A8BE6D4-F751-4376-8450-8AAFFEE963C1}"/>
    <cellStyle name="Normal 2 2 2 3 4 3" xfId="7754" xr:uid="{1BED06C4-2A07-4B6C-AF17-1BDC2A9E122A}"/>
    <cellStyle name="Normal 2 2 2 3 4 3 2" xfId="19818" xr:uid="{441B97EF-F296-4FCC-8C6E-3C5C37E72FD9}"/>
    <cellStyle name="Normal 2 2 2 3 4 4" xfId="10729" xr:uid="{7EC28577-54F6-42D1-93A2-5E42B802C07E}"/>
    <cellStyle name="Normal 2 2 2 3 4 4 2" xfId="22793" xr:uid="{52E87C93-B31D-46D3-BAF9-1C88E7A38FAA}"/>
    <cellStyle name="Normal 2 2 2 3 4 5" xfId="13866" xr:uid="{AE9C2BAF-10FD-4BB2-8F99-64D844C17F15}"/>
    <cellStyle name="Normal 2 2 2 3 5" xfId="2677" xr:uid="{195F0A92-4EED-4712-8E38-3D4184D2C27C}"/>
    <cellStyle name="Normal 2 2 2 3 5 2" xfId="5653" xr:uid="{33ADD4E2-9FD5-44A9-BEF3-6212CB019889}"/>
    <cellStyle name="Normal 2 2 2 3 5 2 2" xfId="17717" xr:uid="{B515CE35-C760-4739-A80F-44187C6C81FA}"/>
    <cellStyle name="Normal 2 2 2 3 5 3" xfId="8629" xr:uid="{3A90C50B-D3AD-45BB-8836-844940131BA2}"/>
    <cellStyle name="Normal 2 2 2 3 5 3 2" xfId="20693" xr:uid="{9D2CD2EE-1625-476E-8533-5227EFA8B0F9}"/>
    <cellStyle name="Normal 2 2 2 3 5 4" xfId="11604" xr:uid="{B0076D01-1768-42E0-AA46-1C8C0FA51CBA}"/>
    <cellStyle name="Normal 2 2 2 3 5 4 2" xfId="23668" xr:uid="{772BB8EB-074E-40A3-8035-EC8EB38D6290}"/>
    <cellStyle name="Normal 2 2 2 3 5 5" xfId="14741" xr:uid="{C3327D6C-36DA-408E-9A89-A4C7AE9F8459}"/>
    <cellStyle name="Normal 2 2 2 3 6" xfId="3551" xr:uid="{6DCF03BD-C798-422B-B10A-7D8F23FFAE31}"/>
    <cellStyle name="Normal 2 2 2 3 6 2" xfId="6527" xr:uid="{789DD625-F99B-45E7-B863-6BD8D848929F}"/>
    <cellStyle name="Normal 2 2 2 3 6 2 2" xfId="18591" xr:uid="{B670DF0C-9A70-4FDB-9E08-FBA514B453F1}"/>
    <cellStyle name="Normal 2 2 2 3 6 3" xfId="9503" xr:uid="{8ACA1580-5B37-464A-9E7E-E12883DB4659}"/>
    <cellStyle name="Normal 2 2 2 3 6 3 2" xfId="21567" xr:uid="{B45014B5-940F-4D85-B025-8CBEE3117844}"/>
    <cellStyle name="Normal 2 2 2 3 6 4" xfId="12478" xr:uid="{38115CAB-082F-48CD-A667-717704A3AC08}"/>
    <cellStyle name="Normal 2 2 2 3 6 4 2" xfId="24542" xr:uid="{C00C898B-3AD4-417C-AF6F-229D62A6C199}"/>
    <cellStyle name="Normal 2 2 2 3 6 5" xfId="15615" xr:uid="{A8110371-6CD6-4609-B42F-E7070700FC28}"/>
    <cellStyle name="Normal 2 2 2 3 7" xfId="4411" xr:uid="{2E8207F9-F35D-49A0-AF93-0E009982876E}"/>
    <cellStyle name="Normal 2 2 2 3 7 2" xfId="16475" xr:uid="{A0A12201-B9D9-41BA-AD06-0BDF890E5851}"/>
    <cellStyle name="Normal 2 2 2 3 8" xfId="7387" xr:uid="{54F6E6D2-6F68-4997-A8DE-14DA6F013804}"/>
    <cellStyle name="Normal 2 2 2 3 8 2" xfId="19451" xr:uid="{485F11CF-F67C-4B2F-AC88-0B783BA974E8}"/>
    <cellStyle name="Normal 2 2 2 3 9" xfId="10363" xr:uid="{2D148457-BC80-4D13-9E83-076D16D91B8C}"/>
    <cellStyle name="Normal 2 2 2 3 9 2" xfId="22427" xr:uid="{FD157AAC-7C4A-4CE2-8F59-8023B30B28CD}"/>
    <cellStyle name="Normal 2 2 2 4" xfId="1302" xr:uid="{5B925F5D-AB14-479E-9233-523D50D2624A}"/>
    <cellStyle name="Normal 2 2 2 4 10" xfId="13440" xr:uid="{092420F8-882A-4E1F-B904-3B8D0AB8726A}"/>
    <cellStyle name="Normal 2 2 2 4 2" xfId="2386" xr:uid="{549B5B91-800C-4DA5-8C39-A7C240323D85}"/>
    <cellStyle name="Normal 2 2 2 4 2 2" xfId="3261" xr:uid="{B03FAEDB-D537-4EF5-A205-DE8645BAF5C8}"/>
    <cellStyle name="Normal 2 2 2 4 2 2 2" xfId="6237" xr:uid="{3CCF57B5-A72B-4F31-9618-618C757A3748}"/>
    <cellStyle name="Normal 2 2 2 4 2 2 2 2" xfId="18301" xr:uid="{8E01E926-0D05-4A78-902C-DF189E61F2DC}"/>
    <cellStyle name="Normal 2 2 2 4 2 2 3" xfId="9213" xr:uid="{989D3DD1-5540-4A28-A70D-3F59D3206374}"/>
    <cellStyle name="Normal 2 2 2 4 2 2 3 2" xfId="21277" xr:uid="{C6754443-65BE-4C02-B344-E6BA0F0DDB78}"/>
    <cellStyle name="Normal 2 2 2 4 2 2 4" xfId="12188" xr:uid="{5FDCB8DE-4B07-4D4E-B414-F6DFB51B6A97}"/>
    <cellStyle name="Normal 2 2 2 4 2 2 4 2" xfId="24252" xr:uid="{16225A91-57D5-4A3E-968F-48B91D8A0C41}"/>
    <cellStyle name="Normal 2 2 2 4 2 2 5" xfId="15325" xr:uid="{FC13CE0A-0D49-476F-BC67-5DCCAED50CC6}"/>
    <cellStyle name="Normal 2 2 2 4 2 3" xfId="4135" xr:uid="{4DE32947-49C5-4F6D-9E99-F732FE197758}"/>
    <cellStyle name="Normal 2 2 2 4 2 3 2" xfId="7111" xr:uid="{2012F3D3-FBD5-41DF-AA3E-CECFF9E7449C}"/>
    <cellStyle name="Normal 2 2 2 4 2 3 2 2" xfId="19175" xr:uid="{198FD9A6-DC71-4C0C-99A7-9270340EFEFE}"/>
    <cellStyle name="Normal 2 2 2 4 2 3 3" xfId="10087" xr:uid="{B1691C21-BF9C-487D-BEF1-001C46752F16}"/>
    <cellStyle name="Normal 2 2 2 4 2 3 3 2" xfId="22151" xr:uid="{57789C88-149A-48E7-98CA-B8DAB1225FC7}"/>
    <cellStyle name="Normal 2 2 2 4 2 3 4" xfId="13062" xr:uid="{F4C35502-1B67-41D0-AB7D-A6C578486154}"/>
    <cellStyle name="Normal 2 2 2 4 2 3 4 2" xfId="25126" xr:uid="{4A809082-228E-4237-A66D-0E047FF1B027}"/>
    <cellStyle name="Normal 2 2 2 4 2 3 5" xfId="16199" xr:uid="{A415AF38-2480-44D8-8D81-E1AF7131359A}"/>
    <cellStyle name="Normal 2 2 2 4 2 4" xfId="5362" xr:uid="{72840366-1D57-4871-80D6-226F45A478C4}"/>
    <cellStyle name="Normal 2 2 2 4 2 4 2" xfId="17426" xr:uid="{30C5CADD-4019-45B6-975E-8BC5C4E9426C}"/>
    <cellStyle name="Normal 2 2 2 4 2 5" xfId="8338" xr:uid="{73153F5B-37BB-4120-B7FD-BD5154F16862}"/>
    <cellStyle name="Normal 2 2 2 4 2 5 2" xfId="20402" xr:uid="{8C700364-2065-498E-A7A2-3942082AED58}"/>
    <cellStyle name="Normal 2 2 2 4 2 6" xfId="11313" xr:uid="{62380E25-6DBE-4DF5-A435-2A64C59BF36B}"/>
    <cellStyle name="Normal 2 2 2 4 2 6 2" xfId="23377" xr:uid="{E6234741-59CE-412D-B4A0-C69B04CC3EE6}"/>
    <cellStyle name="Normal 2 2 2 4 2 7" xfId="14450" xr:uid="{FB06CE80-15FD-47E6-AC2E-55870C3E128D}"/>
    <cellStyle name="Normal 2 2 2 4 3" xfId="2095" xr:uid="{80A00C4A-52E5-4E72-84EC-EC81DB15A3B6}"/>
    <cellStyle name="Normal 2 2 2 4 3 2" xfId="2970" xr:uid="{5AD934E0-81C7-4D17-A68C-7CE7EABD30A7}"/>
    <cellStyle name="Normal 2 2 2 4 3 2 2" xfId="5946" xr:uid="{19B88666-7EEB-49AC-AC99-E14DA57D5239}"/>
    <cellStyle name="Normal 2 2 2 4 3 2 2 2" xfId="18010" xr:uid="{114586F2-3C5A-4F25-9175-6236AE35D48D}"/>
    <cellStyle name="Normal 2 2 2 4 3 2 3" xfId="8922" xr:uid="{EBFB52CF-7D8D-4987-A2B1-6E8A62A7D626}"/>
    <cellStyle name="Normal 2 2 2 4 3 2 3 2" xfId="20986" xr:uid="{2DCE97EF-A8A2-48FB-9181-325AEFCD343E}"/>
    <cellStyle name="Normal 2 2 2 4 3 2 4" xfId="11897" xr:uid="{A1D8EB7E-8752-462F-B691-B87219CF34B3}"/>
    <cellStyle name="Normal 2 2 2 4 3 2 4 2" xfId="23961" xr:uid="{5942FF02-A0B8-4884-A93B-0EB51C874A09}"/>
    <cellStyle name="Normal 2 2 2 4 3 2 5" xfId="15034" xr:uid="{17497DD0-05B4-4A1E-BC12-CE5664DCC693}"/>
    <cellStyle name="Normal 2 2 2 4 3 3" xfId="3844" xr:uid="{FC5B2D57-9AF0-43AB-ACAD-FB56E7BB1A49}"/>
    <cellStyle name="Normal 2 2 2 4 3 3 2" xfId="6820" xr:uid="{CCDC9892-AFF7-4BB4-8D39-DC96E18686C7}"/>
    <cellStyle name="Normal 2 2 2 4 3 3 2 2" xfId="18884" xr:uid="{60EE651F-8466-4596-B8FD-E549CCC16D42}"/>
    <cellStyle name="Normal 2 2 2 4 3 3 3" xfId="9796" xr:uid="{06EB5365-4AB9-4F8C-A622-6DC7AF39F2DE}"/>
    <cellStyle name="Normal 2 2 2 4 3 3 3 2" xfId="21860" xr:uid="{7CD61EF5-03BF-48B8-816C-B6568987F0A4}"/>
    <cellStyle name="Normal 2 2 2 4 3 3 4" xfId="12771" xr:uid="{BC04FDA6-3EAE-4C3F-BB56-53A1B5901CB7}"/>
    <cellStyle name="Normal 2 2 2 4 3 3 4 2" xfId="24835" xr:uid="{8A45EE4A-41CE-4430-B9DE-B09A643A256A}"/>
    <cellStyle name="Normal 2 2 2 4 3 3 5" xfId="15908" xr:uid="{A7BE5504-D6CB-446B-BA0A-BAA47F9502E2}"/>
    <cellStyle name="Normal 2 2 2 4 3 4" xfId="5071" xr:uid="{6A92CB9A-3F24-490C-BD81-BC703ADACBE2}"/>
    <cellStyle name="Normal 2 2 2 4 3 4 2" xfId="17135" xr:uid="{E458E25B-B1F2-4733-B1D4-8DDFC2DBCFC1}"/>
    <cellStyle name="Normal 2 2 2 4 3 5" xfId="8047" xr:uid="{8471C4A6-3784-46ED-829C-A5130B598AE3}"/>
    <cellStyle name="Normal 2 2 2 4 3 5 2" xfId="20111" xr:uid="{874602F6-4330-4BE6-A2C8-0E80727DAB9A}"/>
    <cellStyle name="Normal 2 2 2 4 3 6" xfId="11022" xr:uid="{6D41D31B-3281-4B3B-98BE-5B68DA107D8F}"/>
    <cellStyle name="Normal 2 2 2 4 3 6 2" xfId="23086" xr:uid="{5273E876-E1D3-4503-B613-4DB006F020D9}"/>
    <cellStyle name="Normal 2 2 2 4 3 7" xfId="14159" xr:uid="{ADCDE671-1267-435D-9BDD-D74C31FE1360}"/>
    <cellStyle name="Normal 2 2 2 4 4" xfId="1786" xr:uid="{8150852F-19FE-4D47-8754-A44A9F3E25F9}"/>
    <cellStyle name="Normal 2 2 2 4 4 2" xfId="4779" xr:uid="{0586D0E5-286F-4666-9F17-2FE560668238}"/>
    <cellStyle name="Normal 2 2 2 4 4 2 2" xfId="16843" xr:uid="{388B83B7-9921-419C-B427-20C5F6085E5E}"/>
    <cellStyle name="Normal 2 2 2 4 4 3" xfId="7755" xr:uid="{CB3182CB-DB00-40A7-976E-8226D6CEFF48}"/>
    <cellStyle name="Normal 2 2 2 4 4 3 2" xfId="19819" xr:uid="{6EE51586-152F-4E03-8DDD-E1929113626B}"/>
    <cellStyle name="Normal 2 2 2 4 4 4" xfId="10730" xr:uid="{EEBDA84D-483B-4FD3-8D7D-D4302E39C579}"/>
    <cellStyle name="Normal 2 2 2 4 4 4 2" xfId="22794" xr:uid="{25FDBF90-8A80-482E-81F8-CB4FEF693618}"/>
    <cellStyle name="Normal 2 2 2 4 4 5" xfId="13867" xr:uid="{5D5289E5-4517-47EB-87D3-2E100A0FAD42}"/>
    <cellStyle name="Normal 2 2 2 4 5" xfId="2678" xr:uid="{DB3139ED-C15D-43E8-9650-73A22E40291C}"/>
    <cellStyle name="Normal 2 2 2 4 5 2" xfId="5654" xr:uid="{42D47AA7-C829-4112-9D54-52686449FF18}"/>
    <cellStyle name="Normal 2 2 2 4 5 2 2" xfId="17718" xr:uid="{6CD9831C-F6B3-4CA4-9521-E2E354C516BB}"/>
    <cellStyle name="Normal 2 2 2 4 5 3" xfId="8630" xr:uid="{780E18F4-4065-4F59-9E89-08A532A840B0}"/>
    <cellStyle name="Normal 2 2 2 4 5 3 2" xfId="20694" xr:uid="{DC959205-4039-464E-A151-00F2FAD867E8}"/>
    <cellStyle name="Normal 2 2 2 4 5 4" xfId="11605" xr:uid="{7F041BDE-F211-4DAE-BD84-7AA1905C6E8C}"/>
    <cellStyle name="Normal 2 2 2 4 5 4 2" xfId="23669" xr:uid="{6204F38E-9B04-4EAD-85F2-E97277F47D54}"/>
    <cellStyle name="Normal 2 2 2 4 5 5" xfId="14742" xr:uid="{8F06BB7A-CFE7-4D76-9D1B-87A4C85D5121}"/>
    <cellStyle name="Normal 2 2 2 4 6" xfId="3552" xr:uid="{B2746232-D703-47F7-B8A6-F4E8F86C36A1}"/>
    <cellStyle name="Normal 2 2 2 4 6 2" xfId="6528" xr:uid="{E991DB17-475E-4B2D-A323-1CF8400044F4}"/>
    <cellStyle name="Normal 2 2 2 4 6 2 2" xfId="18592" xr:uid="{58ABAC6B-6A92-454E-B15D-CC4AFF7587EE}"/>
    <cellStyle name="Normal 2 2 2 4 6 3" xfId="9504" xr:uid="{86633C74-3F48-46A7-9F74-CAECCA94269E}"/>
    <cellStyle name="Normal 2 2 2 4 6 3 2" xfId="21568" xr:uid="{E275DBA7-D9D5-4DBA-BA88-42877BCD0D8F}"/>
    <cellStyle name="Normal 2 2 2 4 6 4" xfId="12479" xr:uid="{9204ADA8-3B40-4D86-83C9-47247226F367}"/>
    <cellStyle name="Normal 2 2 2 4 6 4 2" xfId="24543" xr:uid="{444C6660-A9C6-4FA6-895E-46D04846F29A}"/>
    <cellStyle name="Normal 2 2 2 4 6 5" xfId="15616" xr:uid="{23965DE6-F087-4C3B-BCE8-CAA223C4EA4D}"/>
    <cellStyle name="Normal 2 2 2 4 7" xfId="4412" xr:uid="{87EF406A-895C-443C-9F58-3384FAD3208F}"/>
    <cellStyle name="Normal 2 2 2 4 7 2" xfId="16476" xr:uid="{F5E79BB4-AFC5-46CC-AAEC-61A5CA733F4C}"/>
    <cellStyle name="Normal 2 2 2 4 8" xfId="7388" xr:uid="{4125209F-0FEB-4776-9DE8-780A762FDFC0}"/>
    <cellStyle name="Normal 2 2 2 4 8 2" xfId="19452" xr:uid="{E61CAEA9-1F4C-4447-B326-980BF2830232}"/>
    <cellStyle name="Normal 2 2 2 4 9" xfId="10364" xr:uid="{13CD45C8-07A8-4B3D-8768-EDE7DECC0F81}"/>
    <cellStyle name="Normal 2 2 2 4 9 2" xfId="22428" xr:uid="{A0827441-556C-48FD-BCA8-4F939DA0E321}"/>
    <cellStyle name="Normal 2 2 2 5" xfId="1516" xr:uid="{D76FC0A4-E873-4500-9A5F-7B2D1E02317B}"/>
    <cellStyle name="Normal 2 2 2 5 2" xfId="2382" xr:uid="{AF15AFC6-3EC2-41C6-BB7C-17CFDDE47678}"/>
    <cellStyle name="Normal 2 2 2 5 2 2" xfId="5358" xr:uid="{0C5A5F17-FE83-47C9-86AF-B9350CB778F5}"/>
    <cellStyle name="Normal 2 2 2 5 2 2 2" xfId="17422" xr:uid="{BDEF0C95-8925-4A82-82C2-0D561FDF430B}"/>
    <cellStyle name="Normal 2 2 2 5 2 3" xfId="8334" xr:uid="{6A6E862D-5B18-46DF-B8B8-8210394CA1AB}"/>
    <cellStyle name="Normal 2 2 2 5 2 3 2" xfId="20398" xr:uid="{278C9F0B-0D6B-4FD0-916B-7ABD78F9BD11}"/>
    <cellStyle name="Normal 2 2 2 5 2 4" xfId="11309" xr:uid="{2C18FEA9-7290-4122-9FE6-49E635D1E775}"/>
    <cellStyle name="Normal 2 2 2 5 2 4 2" xfId="23373" xr:uid="{B27FF5A1-868C-4F7B-AFE9-94AEAE51F016}"/>
    <cellStyle name="Normal 2 2 2 5 2 5" xfId="14446" xr:uid="{1150A238-CE5C-4601-87D3-A57BB8DEA432}"/>
    <cellStyle name="Normal 2 2 2 5 3" xfId="3257" xr:uid="{B1BD6597-2E4E-4858-B1C9-01F715AD1302}"/>
    <cellStyle name="Normal 2 2 2 5 3 2" xfId="6233" xr:uid="{F04FFAC3-1018-4D1C-8026-AE50C3C9E173}"/>
    <cellStyle name="Normal 2 2 2 5 3 2 2" xfId="18297" xr:uid="{CC2C0005-8607-4378-B31F-1617039215C2}"/>
    <cellStyle name="Normal 2 2 2 5 3 3" xfId="9209" xr:uid="{C45B6E51-9266-4265-A74A-9CB8D22DFBCE}"/>
    <cellStyle name="Normal 2 2 2 5 3 3 2" xfId="21273" xr:uid="{061168C3-36E2-455C-9A78-8B36EEAE5C92}"/>
    <cellStyle name="Normal 2 2 2 5 3 4" xfId="12184" xr:uid="{2F5C05E8-2D48-4836-8F32-28C076EF85CF}"/>
    <cellStyle name="Normal 2 2 2 5 3 4 2" xfId="24248" xr:uid="{E60B9A5E-81AB-44BF-91F0-C64F8C75BB2D}"/>
    <cellStyle name="Normal 2 2 2 5 3 5" xfId="15321" xr:uid="{A84B0E3F-89D2-4EFB-BC7D-CD472AC82F0F}"/>
    <cellStyle name="Normal 2 2 2 5 4" xfId="4131" xr:uid="{0F9DE9C2-5AB5-4755-A8C2-F2FBFA1C16A4}"/>
    <cellStyle name="Normal 2 2 2 5 4 2" xfId="7107" xr:uid="{236CB884-6AB8-47A9-A66E-44A54556ED04}"/>
    <cellStyle name="Normal 2 2 2 5 4 2 2" xfId="19171" xr:uid="{E6B1E93C-8BCF-4F66-81D2-1DAE5C7E9812}"/>
    <cellStyle name="Normal 2 2 2 5 4 3" xfId="10083" xr:uid="{967AB643-3F1E-492E-A8BA-6ED429B3AE4B}"/>
    <cellStyle name="Normal 2 2 2 5 4 3 2" xfId="22147" xr:uid="{A67F6520-3B00-405B-A509-EAD3D66305C6}"/>
    <cellStyle name="Normal 2 2 2 5 4 4" xfId="13058" xr:uid="{7638045A-18C3-4D32-926E-5E4D90579FC7}"/>
    <cellStyle name="Normal 2 2 2 5 4 4 2" xfId="25122" xr:uid="{58B4B977-E489-409A-8AF0-C690E86FAB24}"/>
    <cellStyle name="Normal 2 2 2 5 4 5" xfId="16195" xr:uid="{FAAEFBD1-DF41-4D68-9E41-EB13939A7F9B}"/>
    <cellStyle name="Normal 2 2 2 5 5" xfId="4518" xr:uid="{BB1107B3-4268-42FC-84AD-CF2088C43357}"/>
    <cellStyle name="Normal 2 2 2 5 5 2" xfId="16582" xr:uid="{E98BA6CE-911A-4693-B477-404484127300}"/>
    <cellStyle name="Normal 2 2 2 5 6" xfId="7494" xr:uid="{AE2AD217-E589-4FA0-B3F5-01695F0894B4}"/>
    <cellStyle name="Normal 2 2 2 5 6 2" xfId="19558" xr:uid="{A9BB0534-3E54-4233-9FB1-A4599D4D0B76}"/>
    <cellStyle name="Normal 2 2 2 5 7" xfId="10469" xr:uid="{E6909A13-C3FD-4BDE-BC59-5B6C3BF430CC}"/>
    <cellStyle name="Normal 2 2 2 5 7 2" xfId="22533" xr:uid="{AE59766C-09F8-4E6A-B138-AEC10EA6A496}"/>
    <cellStyle name="Normal 2 2 2 5 8" xfId="13606" xr:uid="{DA4CEACD-BB08-4DA8-818A-49A17FC0FDC7}"/>
    <cellStyle name="Normal 2 2 2 6" xfId="2091" xr:uid="{F4F7D841-0821-4DEF-97EF-3AA9CD334048}"/>
    <cellStyle name="Normal 2 2 2 6 2" xfId="2966" xr:uid="{09718BAD-D225-4635-BBFB-F74E37040C8C}"/>
    <cellStyle name="Normal 2 2 2 6 2 2" xfId="5942" xr:uid="{4F93FEAF-6A10-418C-A43E-63654F7572D8}"/>
    <cellStyle name="Normal 2 2 2 6 2 2 2" xfId="18006" xr:uid="{98B0C20A-700A-49A3-BD7F-E470260EDB0F}"/>
    <cellStyle name="Normal 2 2 2 6 2 3" xfId="8918" xr:uid="{40E382A6-B63C-44CB-87E1-02711E43FBCF}"/>
    <cellStyle name="Normal 2 2 2 6 2 3 2" xfId="20982" xr:uid="{4030164F-0467-43D5-A385-44256371DF51}"/>
    <cellStyle name="Normal 2 2 2 6 2 4" xfId="11893" xr:uid="{78AC0D36-438F-4F8A-9CE6-2C87601C9D6B}"/>
    <cellStyle name="Normal 2 2 2 6 2 4 2" xfId="23957" xr:uid="{3E76CA44-B7B1-45C5-9227-73C4F371AB8E}"/>
    <cellStyle name="Normal 2 2 2 6 2 5" xfId="15030" xr:uid="{034A788C-34EB-4757-999F-B09E3403AB6C}"/>
    <cellStyle name="Normal 2 2 2 6 3" xfId="3840" xr:uid="{FA60B0B3-531D-4612-8501-2CB5E55E85EF}"/>
    <cellStyle name="Normal 2 2 2 6 3 2" xfId="6816" xr:uid="{22E1B7DB-A229-42A7-B0CC-660FA2E7D2D6}"/>
    <cellStyle name="Normal 2 2 2 6 3 2 2" xfId="18880" xr:uid="{372D932F-F5DA-4E7E-A9AF-8E24640AAB17}"/>
    <cellStyle name="Normal 2 2 2 6 3 3" xfId="9792" xr:uid="{748951DE-C423-43E7-B3CF-C7D9A0516E4C}"/>
    <cellStyle name="Normal 2 2 2 6 3 3 2" xfId="21856" xr:uid="{AEF88024-594C-4B36-8E87-237FE54D3CFB}"/>
    <cellStyle name="Normal 2 2 2 6 3 4" xfId="12767" xr:uid="{19E70BC8-7279-4351-BED2-D197AE124F31}"/>
    <cellStyle name="Normal 2 2 2 6 3 4 2" xfId="24831" xr:uid="{27A67F0A-8363-46D6-8404-1021D23BB008}"/>
    <cellStyle name="Normal 2 2 2 6 3 5" xfId="15904" xr:uid="{B594A158-88BD-4043-AFCF-5AC8133B5A28}"/>
    <cellStyle name="Normal 2 2 2 6 4" xfId="5067" xr:uid="{0A3FB3A7-EB9C-4ED2-B85E-A496849E63C3}"/>
    <cellStyle name="Normal 2 2 2 6 4 2" xfId="17131" xr:uid="{11630150-3DEC-47BB-B443-E2A715554800}"/>
    <cellStyle name="Normal 2 2 2 6 5" xfId="8043" xr:uid="{B1BACAB0-618D-47C9-A167-66C3F1BC9E2F}"/>
    <cellStyle name="Normal 2 2 2 6 5 2" xfId="20107" xr:uid="{869F6475-C895-4885-9AB1-3A9501B4333C}"/>
    <cellStyle name="Normal 2 2 2 6 6" xfId="11018" xr:uid="{8C10E56C-05FB-4C8D-8C13-9B5101FB1AB0}"/>
    <cellStyle name="Normal 2 2 2 6 6 2" xfId="23082" xr:uid="{AAEBAB44-266C-4F4E-84F3-07AC050A1582}"/>
    <cellStyle name="Normal 2 2 2 6 7" xfId="14155" xr:uid="{6AAD506D-5A49-4296-A6AA-7934D4FBD0BB}"/>
    <cellStyle name="Normal 2 2 2 7" xfId="1782" xr:uid="{66FEB27B-8957-4976-9E3E-8F808CFE8143}"/>
    <cellStyle name="Normal 2 2 2 7 2" xfId="4775" xr:uid="{64175119-009D-46B3-83CD-7767636468C4}"/>
    <cellStyle name="Normal 2 2 2 7 2 2" xfId="16839" xr:uid="{A2EE7037-3E7C-4450-95B6-736B093EAD5E}"/>
    <cellStyle name="Normal 2 2 2 7 3" xfId="7751" xr:uid="{983B4610-21FA-404A-8D7B-EF931781AC1F}"/>
    <cellStyle name="Normal 2 2 2 7 3 2" xfId="19815" xr:uid="{E726D108-B9E5-446C-9B10-E136F747047E}"/>
    <cellStyle name="Normal 2 2 2 7 4" xfId="10726" xr:uid="{3639D22B-3B12-45E6-B17E-8B8617DBCEAA}"/>
    <cellStyle name="Normal 2 2 2 7 4 2" xfId="22790" xr:uid="{09C4535B-670E-4B23-8FB5-4380EF2FA98E}"/>
    <cellStyle name="Normal 2 2 2 7 5" xfId="13863" xr:uid="{2B15A6A6-8BDE-4286-8BB6-90AB05E88F50}"/>
    <cellStyle name="Normal 2 2 2 8" xfId="2674" xr:uid="{B32BEB38-452B-4199-ADFA-1E504FEAC653}"/>
    <cellStyle name="Normal 2 2 2 8 2" xfId="5650" xr:uid="{EE037DE8-06AE-418D-A397-F3CBA2EA65B6}"/>
    <cellStyle name="Normal 2 2 2 8 2 2" xfId="17714" xr:uid="{FC524453-32EB-43B9-877C-18CDB8AAA962}"/>
    <cellStyle name="Normal 2 2 2 8 3" xfId="8626" xr:uid="{3034F860-EA41-46F8-8751-5B9C520890EF}"/>
    <cellStyle name="Normal 2 2 2 8 3 2" xfId="20690" xr:uid="{4CA67EE0-74B9-42EB-8C1C-D5A5BBC532AC}"/>
    <cellStyle name="Normal 2 2 2 8 4" xfId="11601" xr:uid="{DF5E18CE-48D4-458E-931B-C6135C160E01}"/>
    <cellStyle name="Normal 2 2 2 8 4 2" xfId="23665" xr:uid="{556925D7-A654-40C5-A0BF-61DFBA6BE37B}"/>
    <cellStyle name="Normal 2 2 2 8 5" xfId="14738" xr:uid="{589E3196-F5C7-4D8D-B307-CF559243300C}"/>
    <cellStyle name="Normal 2 2 2 9" xfId="3548" xr:uid="{4BDA129E-28DB-4D2A-A010-76444F7FEAA8}"/>
    <cellStyle name="Normal 2 2 2 9 2" xfId="6524" xr:uid="{39966C8F-D145-4E9D-963D-1D240AE1690A}"/>
    <cellStyle name="Normal 2 2 2 9 2 2" xfId="18588" xr:uid="{DBD4B05D-2ED8-4170-8DF7-515A103C2FDD}"/>
    <cellStyle name="Normal 2 2 2 9 3" xfId="9500" xr:uid="{5462CEA6-E4F2-4814-8008-7F8880C16BCE}"/>
    <cellStyle name="Normal 2 2 2 9 3 2" xfId="21564" xr:uid="{32CBE3FD-951E-4A24-9491-A6C668AEFD5E}"/>
    <cellStyle name="Normal 2 2 2 9 4" xfId="12475" xr:uid="{1B101001-D20D-4A6C-880F-9B139FF1B05C}"/>
    <cellStyle name="Normal 2 2 2 9 4 2" xfId="24539" xr:uid="{F3131308-AE54-4C5A-ACDA-5B16061FAF41}"/>
    <cellStyle name="Normal 2 2 2 9 5" xfId="15612" xr:uid="{D8FB0EBE-B3D9-47EB-BFE1-811F30ECBBFC}"/>
    <cellStyle name="Normal 2 2 3" xfId="669" xr:uid="{00000000-0005-0000-0000-00008B020000}"/>
    <cellStyle name="Normal 2 2 3 2" xfId="1787" xr:uid="{05CF0E4E-37BC-4E30-B7EE-D991A9FEE734}"/>
    <cellStyle name="Normal 2 2 3 2 2" xfId="2387" xr:uid="{6F941D7C-E148-4B1A-86DB-F6C55E961A52}"/>
    <cellStyle name="Normal 2 2 3 2 2 2" xfId="3262" xr:uid="{09D057CD-5877-4ACA-8991-150AD3F90C28}"/>
    <cellStyle name="Normal 2 2 3 2 2 2 2" xfId="6238" xr:uid="{C3CF832C-4189-4CCA-99D0-AA84866F87E2}"/>
    <cellStyle name="Normal 2 2 3 2 2 2 2 2" xfId="18302" xr:uid="{1DECE8A6-280F-4C99-88FB-1F8FE7439013}"/>
    <cellStyle name="Normal 2 2 3 2 2 2 3" xfId="9214" xr:uid="{7F8BCCA2-F7B4-468E-88AD-27FC10E36FE7}"/>
    <cellStyle name="Normal 2 2 3 2 2 2 3 2" xfId="21278" xr:uid="{4E711727-0747-4FD3-BDB1-FB4F5F8645CA}"/>
    <cellStyle name="Normal 2 2 3 2 2 2 4" xfId="12189" xr:uid="{816BA766-3FB4-4491-9BFB-B472E7D480A4}"/>
    <cellStyle name="Normal 2 2 3 2 2 2 4 2" xfId="24253" xr:uid="{BAD125B4-F459-450E-B701-D48A780A46E2}"/>
    <cellStyle name="Normal 2 2 3 2 2 2 5" xfId="15326" xr:uid="{F206A35E-2545-49FD-8326-05AF74C7A998}"/>
    <cellStyle name="Normal 2 2 3 2 2 3" xfId="4136" xr:uid="{A953D45E-3E6C-4109-BA94-B1096D1B7A1B}"/>
    <cellStyle name="Normal 2 2 3 2 2 3 2" xfId="7112" xr:uid="{5164EF60-8868-4A05-9AB6-EB83AF128BE6}"/>
    <cellStyle name="Normal 2 2 3 2 2 3 2 2" xfId="19176" xr:uid="{47CE2A7C-8CB4-4288-831A-37B3BECB3175}"/>
    <cellStyle name="Normal 2 2 3 2 2 3 3" xfId="10088" xr:uid="{0BEB3688-C8ED-4FBC-8C54-ABEF32B32A60}"/>
    <cellStyle name="Normal 2 2 3 2 2 3 3 2" xfId="22152" xr:uid="{B4B12B70-688B-476E-9F99-CE749234F810}"/>
    <cellStyle name="Normal 2 2 3 2 2 3 4" xfId="13063" xr:uid="{8B17786F-9524-4383-BA27-2B23295C99DA}"/>
    <cellStyle name="Normal 2 2 3 2 2 3 4 2" xfId="25127" xr:uid="{08E874E0-7D6E-4C2C-B6B2-95B1432952F1}"/>
    <cellStyle name="Normal 2 2 3 2 2 3 5" xfId="16200" xr:uid="{7B28E584-99C2-4F58-931A-F6CA54F74287}"/>
    <cellStyle name="Normal 2 2 3 2 2 4" xfId="5363" xr:uid="{9E7899A8-479C-4CAC-89B6-A4CA95CEA356}"/>
    <cellStyle name="Normal 2 2 3 2 2 4 2" xfId="17427" xr:uid="{4C782617-F084-4FF1-9F9B-8A2F0E52E3E2}"/>
    <cellStyle name="Normal 2 2 3 2 2 5" xfId="8339" xr:uid="{BE3279EA-1636-4285-9E56-6779DF1BB085}"/>
    <cellStyle name="Normal 2 2 3 2 2 5 2" xfId="20403" xr:uid="{FD6D501D-1A77-4402-BF58-ED94789124A8}"/>
    <cellStyle name="Normal 2 2 3 2 2 6" xfId="11314" xr:uid="{FCA5FC9F-83AA-4602-8CF9-286F8756A5BF}"/>
    <cellStyle name="Normal 2 2 3 2 2 6 2" xfId="23378" xr:uid="{4FC85B9B-48AB-4408-AB45-FB91ABD21393}"/>
    <cellStyle name="Normal 2 2 3 2 2 7" xfId="14451" xr:uid="{9E88AFA6-E711-4521-BF76-8A04A6E252C7}"/>
    <cellStyle name="Normal 2 2 3 2 3" xfId="2096" xr:uid="{EBF65B77-3ABE-4202-B1EE-5692C572A9BB}"/>
    <cellStyle name="Normal 2 2 3 2 3 2" xfId="2971" xr:uid="{28A48D3B-17C7-475F-A77E-64F8A19302D2}"/>
    <cellStyle name="Normal 2 2 3 2 3 2 2" xfId="5947" xr:uid="{1F772731-3EA0-49C8-861D-6D4398D5858D}"/>
    <cellStyle name="Normal 2 2 3 2 3 2 2 2" xfId="18011" xr:uid="{7AB1629C-C583-4647-9679-356069FE25AC}"/>
    <cellStyle name="Normal 2 2 3 2 3 2 3" xfId="8923" xr:uid="{23300D14-A3E3-4B6D-AEBA-CA6D37231C7F}"/>
    <cellStyle name="Normal 2 2 3 2 3 2 3 2" xfId="20987" xr:uid="{69CAC39D-4959-4A75-8F07-86A72D1D7CD4}"/>
    <cellStyle name="Normal 2 2 3 2 3 2 4" xfId="11898" xr:uid="{C5C70745-2810-4257-99B7-4D238126CC5B}"/>
    <cellStyle name="Normal 2 2 3 2 3 2 4 2" xfId="23962" xr:uid="{A5AD957E-E5C1-4161-B8DD-DC7B1EA3EEE4}"/>
    <cellStyle name="Normal 2 2 3 2 3 2 5" xfId="15035" xr:uid="{9E6794BA-0BD5-4664-BA0C-190A1EEFA774}"/>
    <cellStyle name="Normal 2 2 3 2 3 3" xfId="3845" xr:uid="{BD880CB0-1D4A-4F89-99B2-D23C27681E41}"/>
    <cellStyle name="Normal 2 2 3 2 3 3 2" xfId="6821" xr:uid="{D394D372-A3DA-4B78-AB4F-B1BC9B138422}"/>
    <cellStyle name="Normal 2 2 3 2 3 3 2 2" xfId="18885" xr:uid="{E1BEF7B3-6253-4863-B2B4-D02E2B4D6379}"/>
    <cellStyle name="Normal 2 2 3 2 3 3 3" xfId="9797" xr:uid="{FA4ECE64-3318-449D-A9FA-92A229735D5A}"/>
    <cellStyle name="Normal 2 2 3 2 3 3 3 2" xfId="21861" xr:uid="{18453602-7FE6-4350-9BA9-EC6119947D98}"/>
    <cellStyle name="Normal 2 2 3 2 3 3 4" xfId="12772" xr:uid="{6B43F50E-CAF3-4DA6-BFAF-8C4A83CD45C5}"/>
    <cellStyle name="Normal 2 2 3 2 3 3 4 2" xfId="24836" xr:uid="{BA62EEE5-6259-4762-A718-D5BFD56155EE}"/>
    <cellStyle name="Normal 2 2 3 2 3 3 5" xfId="15909" xr:uid="{7CEA1F92-996F-4413-9DCF-BB5F50E258A4}"/>
    <cellStyle name="Normal 2 2 3 2 3 4" xfId="5072" xr:uid="{A2FF99D2-64A3-460A-AD50-5FAD25F695BB}"/>
    <cellStyle name="Normal 2 2 3 2 3 4 2" xfId="17136" xr:uid="{04413815-F175-4894-8723-E82DBF08952F}"/>
    <cellStyle name="Normal 2 2 3 2 3 5" xfId="8048" xr:uid="{024985C6-5C15-497E-8D67-EC6F2DDB258B}"/>
    <cellStyle name="Normal 2 2 3 2 3 5 2" xfId="20112" xr:uid="{F4460172-7714-42AD-8DED-BD5DEBFE3EDF}"/>
    <cellStyle name="Normal 2 2 3 2 3 6" xfId="11023" xr:uid="{D53B24C9-1160-425A-996C-1C3462B092FC}"/>
    <cellStyle name="Normal 2 2 3 2 3 6 2" xfId="23087" xr:uid="{48A00171-0980-4939-B11C-AF1574EC0F2C}"/>
    <cellStyle name="Normal 2 2 3 2 3 7" xfId="14160" xr:uid="{EEAB4409-D4CC-4CE4-A1F1-ECFC0F1F61CE}"/>
    <cellStyle name="Normal 2 2 3 2 4" xfId="2679" xr:uid="{ABD06F7F-D30A-4633-B93A-A748B6EA6B7F}"/>
    <cellStyle name="Normal 2 2 3 2 4 2" xfId="5655" xr:uid="{EC7EBEC9-BF05-4A26-B23C-11227E44E227}"/>
    <cellStyle name="Normal 2 2 3 2 4 2 2" xfId="17719" xr:uid="{C24C9CCC-CC11-4CF6-9D9F-909F2A5D1167}"/>
    <cellStyle name="Normal 2 2 3 2 4 3" xfId="8631" xr:uid="{439DA8EB-5435-41CE-81CA-CD90EAE9184C}"/>
    <cellStyle name="Normal 2 2 3 2 4 3 2" xfId="20695" xr:uid="{664249A5-3AF3-4E29-8E42-91C00881C6A2}"/>
    <cellStyle name="Normal 2 2 3 2 4 4" xfId="11606" xr:uid="{70D16669-4AAB-4B3D-B898-D87FD2A9EF3C}"/>
    <cellStyle name="Normal 2 2 3 2 4 4 2" xfId="23670" xr:uid="{8A680FEA-6F39-463A-AF28-A02499F3DAF8}"/>
    <cellStyle name="Normal 2 2 3 2 4 5" xfId="14743" xr:uid="{10C52B09-C3D9-44F7-BA56-C366EA507ECD}"/>
    <cellStyle name="Normal 2 2 3 2 5" xfId="3553" xr:uid="{0B006475-4EA3-48AD-B2BB-6DD73677977A}"/>
    <cellStyle name="Normal 2 2 3 2 5 2" xfId="6529" xr:uid="{4B05AF18-3658-456E-904F-E50F1099EEBC}"/>
    <cellStyle name="Normal 2 2 3 2 5 2 2" xfId="18593" xr:uid="{47D0D030-00E9-4C79-9F94-AA48C5EE5EB6}"/>
    <cellStyle name="Normal 2 2 3 2 5 3" xfId="9505" xr:uid="{BFE08AF5-67FA-4035-9522-FC8868E45428}"/>
    <cellStyle name="Normal 2 2 3 2 5 3 2" xfId="21569" xr:uid="{630055BC-B542-419B-A9B5-C971B78CBD13}"/>
    <cellStyle name="Normal 2 2 3 2 5 4" xfId="12480" xr:uid="{AB9AE713-7768-4A8B-851A-F4AE5B61D79C}"/>
    <cellStyle name="Normal 2 2 3 2 5 4 2" xfId="24544" xr:uid="{0E5B78A1-8931-4F6E-9244-997740400D85}"/>
    <cellStyle name="Normal 2 2 3 2 5 5" xfId="15617" xr:uid="{40521825-F8D9-487B-B212-BAF1FDAED4DE}"/>
    <cellStyle name="Normal 2 2 3 2 6" xfId="4780" xr:uid="{8FEFBFF1-DA37-455F-A03A-C535D66B3C78}"/>
    <cellStyle name="Normal 2 2 3 2 6 2" xfId="16844" xr:uid="{64F7CFD6-C575-4A86-8526-E1F2EC704FB1}"/>
    <cellStyle name="Normal 2 2 3 2 7" xfId="7756" xr:uid="{6A059257-DC4A-4B84-BEF9-F07B82831120}"/>
    <cellStyle name="Normal 2 2 3 2 7 2" xfId="19820" xr:uid="{603A454B-DBF6-4429-B120-77A3D7CA28F6}"/>
    <cellStyle name="Normal 2 2 3 2 8" xfId="10731" xr:uid="{9CE1AF9B-1D3E-4DF9-A6CF-82670839E5C2}"/>
    <cellStyle name="Normal 2 2 3 2 8 2" xfId="22795" xr:uid="{EA11A45E-A322-4686-9D76-EAFAABCC88F2}"/>
    <cellStyle name="Normal 2 2 3 2 9" xfId="13868" xr:uid="{CF48C48E-94C6-41B5-A85B-6323CF872601}"/>
    <cellStyle name="Normal 2 2 3 3" xfId="1573" xr:uid="{9E4AD985-1204-4EFC-ACB6-B39B0733770A}"/>
    <cellStyle name="Normal 2 2 4" xfId="1303" xr:uid="{A58C455F-2A94-4756-B98B-3B949064DC87}"/>
    <cellStyle name="Normal 2 2 4 2" xfId="2388" xr:uid="{ABDEDE8D-6E51-4361-919E-614FC1A81318}"/>
    <cellStyle name="Normal 2 2 4 2 2" xfId="3263" xr:uid="{D36CC1D2-97EC-4B5D-90C5-27311FF7B2EF}"/>
    <cellStyle name="Normal 2 2 4 2 2 2" xfId="6239" xr:uid="{4C8595C0-14F5-4FCF-A04E-FAC16B92EDB7}"/>
    <cellStyle name="Normal 2 2 4 2 2 2 2" xfId="18303" xr:uid="{9745E637-7323-4AC1-A0C9-B4192FD4E0A8}"/>
    <cellStyle name="Normal 2 2 4 2 2 3" xfId="9215" xr:uid="{76DA9C6D-8A83-4965-A8F1-70742AE5D4D9}"/>
    <cellStyle name="Normal 2 2 4 2 2 3 2" xfId="21279" xr:uid="{AD5DA497-CDBA-46DD-B018-9F1D014438EB}"/>
    <cellStyle name="Normal 2 2 4 2 2 4" xfId="12190" xr:uid="{BA584E70-32FF-44BD-BC44-713F7A8126C4}"/>
    <cellStyle name="Normal 2 2 4 2 2 4 2" xfId="24254" xr:uid="{5D69E08D-2C4D-4EB3-B587-FBBD28EFF545}"/>
    <cellStyle name="Normal 2 2 4 2 2 5" xfId="15327" xr:uid="{015523E0-2056-414D-A67D-2F84983FF0DF}"/>
    <cellStyle name="Normal 2 2 4 2 3" xfId="4137" xr:uid="{9BBBCE8B-EC96-4F51-AF4A-A79F77DBE648}"/>
    <cellStyle name="Normal 2 2 4 2 3 2" xfId="7113" xr:uid="{A8159973-2DF6-4DF7-A7D4-96A4E01DCCA5}"/>
    <cellStyle name="Normal 2 2 4 2 3 2 2" xfId="19177" xr:uid="{D949EE83-958A-4135-87A7-17216277B270}"/>
    <cellStyle name="Normal 2 2 4 2 3 3" xfId="10089" xr:uid="{D9C69D10-792A-4388-B9A1-782A61667206}"/>
    <cellStyle name="Normal 2 2 4 2 3 3 2" xfId="22153" xr:uid="{873EB6B3-948E-4979-A7AF-024357B7940F}"/>
    <cellStyle name="Normal 2 2 4 2 3 4" xfId="13064" xr:uid="{E71E663B-9F02-4590-A30B-5D6C473D8B9E}"/>
    <cellStyle name="Normal 2 2 4 2 3 4 2" xfId="25128" xr:uid="{9A6FE0CD-9757-4D69-9167-2F6919DB748E}"/>
    <cellStyle name="Normal 2 2 4 2 3 5" xfId="16201" xr:uid="{4CCDE869-35BE-483F-85CF-2E669A0AFFA8}"/>
    <cellStyle name="Normal 2 2 4 2 4" xfId="5364" xr:uid="{8A5AECB0-AFA6-401C-B86A-8310F365D449}"/>
    <cellStyle name="Normal 2 2 4 2 4 2" xfId="17428" xr:uid="{F2A8B88A-1EBA-458D-8C52-94F5DD664AA8}"/>
    <cellStyle name="Normal 2 2 4 2 5" xfId="8340" xr:uid="{7B5E01C5-ED57-4D0D-86D5-73D8C24A182C}"/>
    <cellStyle name="Normal 2 2 4 2 5 2" xfId="20404" xr:uid="{4B8EE922-F63A-415C-BC22-C33A51AE3281}"/>
    <cellStyle name="Normal 2 2 4 2 6" xfId="11315" xr:uid="{D0A3B634-65BD-4984-B8FA-70D7F90B19E5}"/>
    <cellStyle name="Normal 2 2 4 2 6 2" xfId="23379" xr:uid="{71C299DA-A890-4EB1-B5FE-A0814B3C1AE9}"/>
    <cellStyle name="Normal 2 2 4 2 7" xfId="14452" xr:uid="{C899B99E-DD7D-4264-84B6-A030B990BBCD}"/>
    <cellStyle name="Normal 2 2 4 3" xfId="2097" xr:uid="{4ABD470B-2438-46AB-A292-7652E72A193F}"/>
    <cellStyle name="Normal 2 2 4 3 2" xfId="2972" xr:uid="{198B2857-033C-495B-901D-B6A295BB44BD}"/>
    <cellStyle name="Normal 2 2 4 3 2 2" xfId="5948" xr:uid="{B00FE51C-1B94-4EE8-988A-E2D582CF1579}"/>
    <cellStyle name="Normal 2 2 4 3 2 2 2" xfId="18012" xr:uid="{7DF79BFC-A95D-4CF8-9047-13F94DB884DE}"/>
    <cellStyle name="Normal 2 2 4 3 2 3" xfId="8924" xr:uid="{C5448DBD-66F9-4243-9CF4-283853C1F132}"/>
    <cellStyle name="Normal 2 2 4 3 2 3 2" xfId="20988" xr:uid="{6109D9D1-1D84-4A28-A447-D17FF45A5C1B}"/>
    <cellStyle name="Normal 2 2 4 3 2 4" xfId="11899" xr:uid="{0EEBFDD8-4274-4F1D-824F-439B88889DDC}"/>
    <cellStyle name="Normal 2 2 4 3 2 4 2" xfId="23963" xr:uid="{F9A178EC-7539-4563-8B7B-FE70B73BAA6A}"/>
    <cellStyle name="Normal 2 2 4 3 2 5" xfId="15036" xr:uid="{DCDF1B6B-5CC3-404D-977D-FD610D1E02DE}"/>
    <cellStyle name="Normal 2 2 4 3 3" xfId="3846" xr:uid="{4B94ADA2-9F3E-4505-8619-966CE04D9EDD}"/>
    <cellStyle name="Normal 2 2 4 3 3 2" xfId="6822" xr:uid="{8D6D35D3-2ECD-460B-9B18-76AAA5A87500}"/>
    <cellStyle name="Normal 2 2 4 3 3 2 2" xfId="18886" xr:uid="{ABBD3029-4712-4BB7-9A33-8BC9E57CEA3C}"/>
    <cellStyle name="Normal 2 2 4 3 3 3" xfId="9798" xr:uid="{31DBABB6-12FA-426F-A805-088E33930665}"/>
    <cellStyle name="Normal 2 2 4 3 3 3 2" xfId="21862" xr:uid="{0AD27959-75F1-46C2-90B9-943160B6E6F4}"/>
    <cellStyle name="Normal 2 2 4 3 3 4" xfId="12773" xr:uid="{E4A2F3C3-FC4F-4273-9557-2136F8420164}"/>
    <cellStyle name="Normal 2 2 4 3 3 4 2" xfId="24837" xr:uid="{470BADAF-548A-49CA-A3A8-9ABC37C5224E}"/>
    <cellStyle name="Normal 2 2 4 3 3 5" xfId="15910" xr:uid="{59502026-EB22-4E8B-9704-F91EF20FCCD2}"/>
    <cellStyle name="Normal 2 2 4 3 4" xfId="5073" xr:uid="{06BBF6FC-B57A-4062-8967-454823C933C3}"/>
    <cellStyle name="Normal 2 2 4 3 4 2" xfId="17137" xr:uid="{04C9E476-5CB9-4190-A716-5326846D51FD}"/>
    <cellStyle name="Normal 2 2 4 3 5" xfId="8049" xr:uid="{8EE378E7-2F76-4376-9192-1EB67DC6D412}"/>
    <cellStyle name="Normal 2 2 4 3 5 2" xfId="20113" xr:uid="{0C5A0078-E508-4F43-8E10-CCF8F37B35FA}"/>
    <cellStyle name="Normal 2 2 4 3 6" xfId="11024" xr:uid="{0657B994-DE3C-4247-9C7E-3DFA5F2F0D97}"/>
    <cellStyle name="Normal 2 2 4 3 6 2" xfId="23088" xr:uid="{8D9AAD9F-EAD8-4989-B3D1-7E3FA19AD9D7}"/>
    <cellStyle name="Normal 2 2 4 3 7" xfId="14161" xr:uid="{C9B3C29E-FC43-44FE-A586-F901192FB209}"/>
    <cellStyle name="Normal 2 2 4 4" xfId="1788" xr:uid="{320B4296-A9F8-4474-8158-046C88D44D3E}"/>
    <cellStyle name="Normal 2 2 4 4 2" xfId="4781" xr:uid="{23DEF950-6EFD-4A5F-9FB4-D4F39B8CEE66}"/>
    <cellStyle name="Normal 2 2 4 4 2 2" xfId="16845" xr:uid="{CB865813-295E-48EF-9FFB-7C8413C84D26}"/>
    <cellStyle name="Normal 2 2 4 4 3" xfId="7757" xr:uid="{AE6B8C80-FDC9-457D-8FD1-29BAF6236CA9}"/>
    <cellStyle name="Normal 2 2 4 4 3 2" xfId="19821" xr:uid="{98BB87D7-6FA8-47EE-A8E3-1F24E80E63B9}"/>
    <cellStyle name="Normal 2 2 4 4 4" xfId="10732" xr:uid="{6D4D7AF1-16AB-46B0-A60F-168638803607}"/>
    <cellStyle name="Normal 2 2 4 4 4 2" xfId="22796" xr:uid="{73091591-15A1-456B-8FB9-4BF4CD644837}"/>
    <cellStyle name="Normal 2 2 4 4 5" xfId="13869" xr:uid="{170C9101-3EDB-489A-B2B3-CDE0332A309D}"/>
    <cellStyle name="Normal 2 2 4 5" xfId="2680" xr:uid="{A2E340D1-FFC5-4EFB-95AC-C96131BE9114}"/>
    <cellStyle name="Normal 2 2 4 5 2" xfId="5656" xr:uid="{49C3CCF1-84A3-45A0-AF69-F5178C68DC71}"/>
    <cellStyle name="Normal 2 2 4 5 2 2" xfId="17720" xr:uid="{5467FDB6-0459-4217-94D6-235AF239E48B}"/>
    <cellStyle name="Normal 2 2 4 5 3" xfId="8632" xr:uid="{1F99590B-F344-46C4-B0D7-BA63596EB353}"/>
    <cellStyle name="Normal 2 2 4 5 3 2" xfId="20696" xr:uid="{92ACBF84-7A38-4338-8BDB-24E4B18304E5}"/>
    <cellStyle name="Normal 2 2 4 5 4" xfId="11607" xr:uid="{5A86F82C-47FE-4D0E-A704-F908C7D38AA6}"/>
    <cellStyle name="Normal 2 2 4 5 4 2" xfId="23671" xr:uid="{55FE34FB-C09D-41AF-A423-7EA391DD5788}"/>
    <cellStyle name="Normal 2 2 4 5 5" xfId="14744" xr:uid="{731FAB96-B677-45DD-AA63-FF64BC777B21}"/>
    <cellStyle name="Normal 2 2 4 6" xfId="3554" xr:uid="{9E6D7706-DDDF-41B9-B789-AC6B1E323DEE}"/>
    <cellStyle name="Normal 2 2 4 6 2" xfId="6530" xr:uid="{54A18DAF-3351-4398-857A-334E5ABD908E}"/>
    <cellStyle name="Normal 2 2 4 6 2 2" xfId="18594" xr:uid="{2E1B9BD3-5FCA-4DF8-843F-2CE60D8669A0}"/>
    <cellStyle name="Normal 2 2 4 6 3" xfId="9506" xr:uid="{D71976F5-1D1F-4AFC-A367-7C6FC1233B38}"/>
    <cellStyle name="Normal 2 2 4 6 3 2" xfId="21570" xr:uid="{3A4A7B98-2BE1-4053-97F6-6B7B95E00D5F}"/>
    <cellStyle name="Normal 2 2 4 6 4" xfId="12481" xr:uid="{5D219AA0-E2DE-4888-8508-A02E11B16005}"/>
    <cellStyle name="Normal 2 2 4 6 4 2" xfId="24545" xr:uid="{F46EC33B-8062-4F5D-8BE2-B561AC8AAB8C}"/>
    <cellStyle name="Normal 2 2 4 6 5" xfId="15618" xr:uid="{AE9CFC8A-05CE-40EF-87A1-B3A75FBBD388}"/>
    <cellStyle name="Normal 2 2 5" xfId="1304" xr:uid="{7C0BCE8D-9143-4DED-9697-99670A54C16D}"/>
    <cellStyle name="Normal 2 2 5 2" xfId="1789" xr:uid="{88173174-D7C1-4B23-8816-CA0C6490A59B}"/>
    <cellStyle name="Normal 2 3" xfId="486" xr:uid="{00000000-0005-0000-0000-00008C020000}"/>
    <cellStyle name="Normal 2 3 10" xfId="3555" xr:uid="{7AE92470-1C60-46E0-91C2-243ADADB1D74}"/>
    <cellStyle name="Normal 2 3 10 2" xfId="6531" xr:uid="{3DD688DA-4198-4512-A420-EA63908D5B3B}"/>
    <cellStyle name="Normal 2 3 10 2 2" xfId="18595" xr:uid="{DE129933-5659-43C2-8A7C-63F998D5EE01}"/>
    <cellStyle name="Normal 2 3 10 3" xfId="9507" xr:uid="{4C7C51AC-7BBE-4779-A3CD-9B02A1AC426F}"/>
    <cellStyle name="Normal 2 3 10 3 2" xfId="21571" xr:uid="{16E0F615-BA5C-4467-9251-A23C560A0151}"/>
    <cellStyle name="Normal 2 3 10 4" xfId="12482" xr:uid="{9C2DA5AF-7493-4440-97AC-0D4D0741D0D0}"/>
    <cellStyle name="Normal 2 3 10 4 2" xfId="24546" xr:uid="{FA7FB769-A2DA-4395-AEF6-51DB5CB5C90A}"/>
    <cellStyle name="Normal 2 3 10 5" xfId="15619" xr:uid="{F04AC2DC-FEE7-4492-8B5C-8917CC65CFDD}"/>
    <cellStyle name="Normal 2 3 11" xfId="13186" xr:uid="{8B7881DF-0AD1-45AA-AED5-064FB1456805}"/>
    <cellStyle name="Normal 2 3 2" xfId="682" xr:uid="{00000000-0005-0000-0000-00008D020000}"/>
    <cellStyle name="Normal 2 3 2 2" xfId="1792" xr:uid="{21077821-A8DF-4820-9081-D54A44E24AC8}"/>
    <cellStyle name="Normal 2 3 2 2 10" xfId="13872" xr:uid="{CB8F13E4-8F01-404B-B2D7-4E0D28FA485E}"/>
    <cellStyle name="Normal 2 3 2 2 2" xfId="1793" xr:uid="{1DCE51DF-969C-4638-B76E-F63FF729F35F}"/>
    <cellStyle name="Normal 2 3 2 2 2 2" xfId="2392" xr:uid="{CF15DBD2-C9C0-4E05-8715-D87839F18183}"/>
    <cellStyle name="Normal 2 3 2 2 2 2 2" xfId="3267" xr:uid="{07332C86-AD64-4725-B900-180980A67544}"/>
    <cellStyle name="Normal 2 3 2 2 2 2 2 2" xfId="6243" xr:uid="{A20E38B3-34D0-41C9-BA5E-D885D3D9826C}"/>
    <cellStyle name="Normal 2 3 2 2 2 2 2 2 2" xfId="18307" xr:uid="{FD4AF772-79F8-4B79-AD52-E090E67B3B0F}"/>
    <cellStyle name="Normal 2 3 2 2 2 2 2 3" xfId="9219" xr:uid="{C6E04FC8-27C8-48F0-BF3D-A98D6F54D5B7}"/>
    <cellStyle name="Normal 2 3 2 2 2 2 2 3 2" xfId="21283" xr:uid="{28F9A534-9941-41AE-BBD3-E2EE7A9388F3}"/>
    <cellStyle name="Normal 2 3 2 2 2 2 2 4" xfId="12194" xr:uid="{5E03E622-3EFD-4DA4-A90F-83A12C460C16}"/>
    <cellStyle name="Normal 2 3 2 2 2 2 2 4 2" xfId="24258" xr:uid="{402797BF-0186-4161-B57B-A1A9407E0FA5}"/>
    <cellStyle name="Normal 2 3 2 2 2 2 2 5" xfId="15331" xr:uid="{8F58F655-C6F0-4285-B652-259E6E13EED4}"/>
    <cellStyle name="Normal 2 3 2 2 2 2 3" xfId="4141" xr:uid="{4C1CDC0F-97CB-4FC7-BBEB-0A27A151381A}"/>
    <cellStyle name="Normal 2 3 2 2 2 2 3 2" xfId="7117" xr:uid="{4B0970E3-0454-40D5-9274-D0B66E6540C0}"/>
    <cellStyle name="Normal 2 3 2 2 2 2 3 2 2" xfId="19181" xr:uid="{38B07FF6-395D-42F7-9323-42FA3AE47D16}"/>
    <cellStyle name="Normal 2 3 2 2 2 2 3 3" xfId="10093" xr:uid="{65EF837C-3676-43DF-9E74-DD8C20E511F4}"/>
    <cellStyle name="Normal 2 3 2 2 2 2 3 3 2" xfId="22157" xr:uid="{63A4694A-7F21-42FB-9E7A-172B3736413B}"/>
    <cellStyle name="Normal 2 3 2 2 2 2 3 4" xfId="13068" xr:uid="{F5B20CF8-5BDA-46EA-910B-FE6FC929962C}"/>
    <cellStyle name="Normal 2 3 2 2 2 2 3 4 2" xfId="25132" xr:uid="{874F03D6-DFCF-49B4-AB0D-1A7A3746E9C6}"/>
    <cellStyle name="Normal 2 3 2 2 2 2 3 5" xfId="16205" xr:uid="{6C4E6CE4-1456-4D9D-B437-4EA90D2259EF}"/>
    <cellStyle name="Normal 2 3 2 2 2 2 4" xfId="5368" xr:uid="{3F9697A5-C4B4-482A-92F7-752D2914EB4A}"/>
    <cellStyle name="Normal 2 3 2 2 2 2 4 2" xfId="17432" xr:uid="{8794DD58-AC86-4170-8F20-C20A7D34CE93}"/>
    <cellStyle name="Normal 2 3 2 2 2 2 5" xfId="8344" xr:uid="{421C628E-6211-4BF2-B75E-E4493A5E5118}"/>
    <cellStyle name="Normal 2 3 2 2 2 2 5 2" xfId="20408" xr:uid="{0EE20519-3B16-40B9-BC7D-7955098A1552}"/>
    <cellStyle name="Normal 2 3 2 2 2 2 6" xfId="11319" xr:uid="{9A146127-F40C-4FBF-8B85-A18BBC8E7F3C}"/>
    <cellStyle name="Normal 2 3 2 2 2 2 6 2" xfId="23383" xr:uid="{B09391FE-3C95-485D-A052-9B8B5E0925AB}"/>
    <cellStyle name="Normal 2 3 2 2 2 2 7" xfId="14456" xr:uid="{C24DD4E2-DA01-41CD-830D-F3C08E07C7DD}"/>
    <cellStyle name="Normal 2 3 2 2 2 3" xfId="2101" xr:uid="{06223C36-1F34-47D4-8724-6AC95D22B847}"/>
    <cellStyle name="Normal 2 3 2 2 2 3 2" xfId="2976" xr:uid="{925298D0-E91C-4103-9706-D4ACEBCDBFEC}"/>
    <cellStyle name="Normal 2 3 2 2 2 3 2 2" xfId="5952" xr:uid="{25014177-5759-4BCC-8444-CFBA0AB1082C}"/>
    <cellStyle name="Normal 2 3 2 2 2 3 2 2 2" xfId="18016" xr:uid="{C6839F6C-EB71-485A-A731-EDFB61DE0BA2}"/>
    <cellStyle name="Normal 2 3 2 2 2 3 2 3" xfId="8928" xr:uid="{B245EC47-BCF4-494F-B442-5DE5633B62A9}"/>
    <cellStyle name="Normal 2 3 2 2 2 3 2 3 2" xfId="20992" xr:uid="{AB6CB05F-9BF3-4D5F-804F-163C0D6591EB}"/>
    <cellStyle name="Normal 2 3 2 2 2 3 2 4" xfId="11903" xr:uid="{B447C797-4B10-4F85-9EA5-2A6DD583EB8A}"/>
    <cellStyle name="Normal 2 3 2 2 2 3 2 4 2" xfId="23967" xr:uid="{071CAF62-54DE-4BEC-BFC5-AD69B33E5115}"/>
    <cellStyle name="Normal 2 3 2 2 2 3 2 5" xfId="15040" xr:uid="{A7BF470C-2BF7-4507-ABE8-A3BC7D9424F7}"/>
    <cellStyle name="Normal 2 3 2 2 2 3 3" xfId="3850" xr:uid="{DC95D355-1AA5-427F-A691-77C89208949C}"/>
    <cellStyle name="Normal 2 3 2 2 2 3 3 2" xfId="6826" xr:uid="{27377800-2FB5-478C-81F0-BB2D214DC505}"/>
    <cellStyle name="Normal 2 3 2 2 2 3 3 2 2" xfId="18890" xr:uid="{32BA4855-AAC4-4138-9BB8-760C25D8AD0E}"/>
    <cellStyle name="Normal 2 3 2 2 2 3 3 3" xfId="9802" xr:uid="{9758489B-EB23-4BAA-B880-A9B31571A9FA}"/>
    <cellStyle name="Normal 2 3 2 2 2 3 3 3 2" xfId="21866" xr:uid="{FD208C71-E0D9-4920-BF3E-AE2DB76699CA}"/>
    <cellStyle name="Normal 2 3 2 2 2 3 3 4" xfId="12777" xr:uid="{3F407124-38FD-41F5-B9EE-D737AB127E80}"/>
    <cellStyle name="Normal 2 3 2 2 2 3 3 4 2" xfId="24841" xr:uid="{DC36EDFD-C2C6-410A-9560-CC4C8FF7CC08}"/>
    <cellStyle name="Normal 2 3 2 2 2 3 3 5" xfId="15914" xr:uid="{56BBF83D-C425-47A8-B4FD-D54950B184FD}"/>
    <cellStyle name="Normal 2 3 2 2 2 3 4" xfId="5077" xr:uid="{63C8F03B-A856-423F-94E0-4D24D5C92C70}"/>
    <cellStyle name="Normal 2 3 2 2 2 3 4 2" xfId="17141" xr:uid="{F5CCC422-CD59-4F50-8E56-2F6621B33F96}"/>
    <cellStyle name="Normal 2 3 2 2 2 3 5" xfId="8053" xr:uid="{597EB39A-C51A-4709-817D-091C455CF51C}"/>
    <cellStyle name="Normal 2 3 2 2 2 3 5 2" xfId="20117" xr:uid="{0803B814-52D7-4CBC-BE26-943BD1F7A7C8}"/>
    <cellStyle name="Normal 2 3 2 2 2 3 6" xfId="11028" xr:uid="{6CFF0F62-BD6E-4B2F-A6DC-237EA50C1E0E}"/>
    <cellStyle name="Normal 2 3 2 2 2 3 6 2" xfId="23092" xr:uid="{7C802C37-7AB2-48CF-AE17-E02E01885998}"/>
    <cellStyle name="Normal 2 3 2 2 2 3 7" xfId="14165" xr:uid="{4D358D49-0E07-42A0-8DAF-3C7E95044407}"/>
    <cellStyle name="Normal 2 3 2 2 2 4" xfId="2684" xr:uid="{F060ADE0-9B4C-4398-8239-9DB79A25D317}"/>
    <cellStyle name="Normal 2 3 2 2 2 4 2" xfId="5660" xr:uid="{290A3EB5-0E4B-4827-9C75-0520FA9783D7}"/>
    <cellStyle name="Normal 2 3 2 2 2 4 2 2" xfId="17724" xr:uid="{3C2A661B-5DCD-4B23-9AA1-609DEEB84F9F}"/>
    <cellStyle name="Normal 2 3 2 2 2 4 3" xfId="8636" xr:uid="{E04B05F5-4E66-43ED-80EE-B9F779A5CC8F}"/>
    <cellStyle name="Normal 2 3 2 2 2 4 3 2" xfId="20700" xr:uid="{3935B9F2-2CCA-4031-824C-CC0811E3F8E2}"/>
    <cellStyle name="Normal 2 3 2 2 2 4 4" xfId="11611" xr:uid="{E6FF6A0F-FAB7-46E0-9E20-CCD1A4A28152}"/>
    <cellStyle name="Normal 2 3 2 2 2 4 4 2" xfId="23675" xr:uid="{8B43EC2A-0669-4240-A99B-F5D2B94FB923}"/>
    <cellStyle name="Normal 2 3 2 2 2 4 5" xfId="14748" xr:uid="{0C6153C9-6C29-4DB3-999D-DCA6184F2359}"/>
    <cellStyle name="Normal 2 3 2 2 2 5" xfId="3558" xr:uid="{7BDF780C-308A-48E7-9DCE-0AAC9604EAE8}"/>
    <cellStyle name="Normal 2 3 2 2 2 5 2" xfId="6534" xr:uid="{DCB94C2B-0EF2-4E9F-81A5-99AE1FE7D487}"/>
    <cellStyle name="Normal 2 3 2 2 2 5 2 2" xfId="18598" xr:uid="{D2800603-4AC7-4E2F-A46F-ED2D13CEB6D2}"/>
    <cellStyle name="Normal 2 3 2 2 2 5 3" xfId="9510" xr:uid="{8A02D889-6B72-4721-9779-FE207E168455}"/>
    <cellStyle name="Normal 2 3 2 2 2 5 3 2" xfId="21574" xr:uid="{03B40EBA-FA93-4047-AED2-9F6094D8B0C4}"/>
    <cellStyle name="Normal 2 3 2 2 2 5 4" xfId="12485" xr:uid="{039AE2C2-D114-4E1D-B8FB-6D84F6964420}"/>
    <cellStyle name="Normal 2 3 2 2 2 5 4 2" xfId="24549" xr:uid="{E27F0049-DCE3-476D-BA1C-C18F8DC0A2AE}"/>
    <cellStyle name="Normal 2 3 2 2 2 5 5" xfId="15622" xr:uid="{F9130738-B54A-4C3C-B49A-90E8596C2956}"/>
    <cellStyle name="Normal 2 3 2 2 2 6" xfId="4785" xr:uid="{F90F6FAD-2D37-4E29-BB6A-83280F4502B1}"/>
    <cellStyle name="Normal 2 3 2 2 2 6 2" xfId="16849" xr:uid="{F2336EC6-32ED-43AB-A463-806EEA596053}"/>
    <cellStyle name="Normal 2 3 2 2 2 7" xfId="7761" xr:uid="{7DE3B317-BE68-4572-89ED-48A03D01C2B6}"/>
    <cellStyle name="Normal 2 3 2 2 2 7 2" xfId="19825" xr:uid="{FB08A4FB-4191-4D05-87B6-B329D6FF95EE}"/>
    <cellStyle name="Normal 2 3 2 2 2 8" xfId="10736" xr:uid="{D0D5FF65-8FB8-4C5F-A985-8C32FC17DB5E}"/>
    <cellStyle name="Normal 2 3 2 2 2 8 2" xfId="22800" xr:uid="{A9C3C94B-96BA-4708-BD1F-CD2815B3AA91}"/>
    <cellStyle name="Normal 2 3 2 2 2 9" xfId="13873" xr:uid="{157F64B1-3A84-4E1B-AC1F-5C3CA2BD0E4B}"/>
    <cellStyle name="Normal 2 3 2 2 3" xfId="2391" xr:uid="{FCD4A325-7AA8-4FDE-94F5-DA788458D57F}"/>
    <cellStyle name="Normal 2 3 2 2 3 2" xfId="3266" xr:uid="{EA6707D9-40AF-4950-B60F-2C81CBD4DF49}"/>
    <cellStyle name="Normal 2 3 2 2 3 2 2" xfId="6242" xr:uid="{5D56F866-74B2-4E27-9298-CABFA8ADE5A5}"/>
    <cellStyle name="Normal 2 3 2 2 3 2 2 2" xfId="18306" xr:uid="{0708DE06-6049-4D82-93C0-E546154F438D}"/>
    <cellStyle name="Normal 2 3 2 2 3 2 3" xfId="9218" xr:uid="{B7468FA5-C1DA-4C90-817E-5D13009F794B}"/>
    <cellStyle name="Normal 2 3 2 2 3 2 3 2" xfId="21282" xr:uid="{8C22196B-00B0-450A-9CA7-E28A4848F68C}"/>
    <cellStyle name="Normal 2 3 2 2 3 2 4" xfId="12193" xr:uid="{B016E23B-FED4-45CE-8ECC-A25879650229}"/>
    <cellStyle name="Normal 2 3 2 2 3 2 4 2" xfId="24257" xr:uid="{C26B3032-3A46-4A37-B341-3F580A2809D0}"/>
    <cellStyle name="Normal 2 3 2 2 3 2 5" xfId="15330" xr:uid="{01FBBA55-14DB-4C16-BEC3-428C341D7964}"/>
    <cellStyle name="Normal 2 3 2 2 3 3" xfId="4140" xr:uid="{652E3CA5-E8FB-42D4-9532-53BDA11A8070}"/>
    <cellStyle name="Normal 2 3 2 2 3 3 2" xfId="7116" xr:uid="{E05F9C69-8E2A-4D3B-A0D3-3DF37D067D79}"/>
    <cellStyle name="Normal 2 3 2 2 3 3 2 2" xfId="19180" xr:uid="{3BBAE0F6-CD56-425B-B08E-4D7F0329532F}"/>
    <cellStyle name="Normal 2 3 2 2 3 3 3" xfId="10092" xr:uid="{72F0A0B7-7A1B-4C40-9B7A-683263000FDA}"/>
    <cellStyle name="Normal 2 3 2 2 3 3 3 2" xfId="22156" xr:uid="{4EA45D1A-AAC2-4926-907B-7C54E166401B}"/>
    <cellStyle name="Normal 2 3 2 2 3 3 4" xfId="13067" xr:uid="{A3E64AE9-BA91-4F8A-9005-81A572DA0F9F}"/>
    <cellStyle name="Normal 2 3 2 2 3 3 4 2" xfId="25131" xr:uid="{A5058656-5AC8-403F-9A45-8690D91CDC42}"/>
    <cellStyle name="Normal 2 3 2 2 3 3 5" xfId="16204" xr:uid="{A3F46522-9F6A-4236-9351-EC03FFC9F092}"/>
    <cellStyle name="Normal 2 3 2 2 3 4" xfId="5367" xr:uid="{7C886327-CBD1-47A6-A4E5-64921908EF80}"/>
    <cellStyle name="Normal 2 3 2 2 3 4 2" xfId="17431" xr:uid="{9BCDD239-B0D8-4B8A-880D-3BAFCC511FA2}"/>
    <cellStyle name="Normal 2 3 2 2 3 5" xfId="8343" xr:uid="{2905454C-1E60-468C-ABFF-71D0FD3E7582}"/>
    <cellStyle name="Normal 2 3 2 2 3 5 2" xfId="20407" xr:uid="{1D6CB7F1-AC2A-4FF0-8F37-E63D5917037F}"/>
    <cellStyle name="Normal 2 3 2 2 3 6" xfId="11318" xr:uid="{18FB1AF4-2FF8-46AF-B8B3-EAF418551A15}"/>
    <cellStyle name="Normal 2 3 2 2 3 6 2" xfId="23382" xr:uid="{6E628005-E323-4062-891B-08D972DC4024}"/>
    <cellStyle name="Normal 2 3 2 2 3 7" xfId="14455" xr:uid="{866093DF-C155-45DF-AA00-0337EE7C34CB}"/>
    <cellStyle name="Normal 2 3 2 2 4" xfId="2100" xr:uid="{1105D0E9-B4F6-4C30-BAEC-D608AF51276D}"/>
    <cellStyle name="Normal 2 3 2 2 4 2" xfId="2975" xr:uid="{60350245-F731-443E-B929-9FA4C4654764}"/>
    <cellStyle name="Normal 2 3 2 2 4 2 2" xfId="5951" xr:uid="{6CF9B13B-3685-44AC-884C-AEA3D6BD5A01}"/>
    <cellStyle name="Normal 2 3 2 2 4 2 2 2" xfId="18015" xr:uid="{FAF861E8-108F-4679-8A63-74D3519B3829}"/>
    <cellStyle name="Normal 2 3 2 2 4 2 3" xfId="8927" xr:uid="{717B60EE-EDF8-4317-AC01-C7C7220E0427}"/>
    <cellStyle name="Normal 2 3 2 2 4 2 3 2" xfId="20991" xr:uid="{CFBE198E-9F82-4AE0-BB72-A26F8692F667}"/>
    <cellStyle name="Normal 2 3 2 2 4 2 4" xfId="11902" xr:uid="{AE494682-34AE-455D-B22C-410BF3F95C45}"/>
    <cellStyle name="Normal 2 3 2 2 4 2 4 2" xfId="23966" xr:uid="{85D8A989-91F3-4C08-9D67-F2DB197E28AC}"/>
    <cellStyle name="Normal 2 3 2 2 4 2 5" xfId="15039" xr:uid="{9C7E1BF1-9C60-479D-8FC6-3D0C614A4ECB}"/>
    <cellStyle name="Normal 2 3 2 2 4 3" xfId="3849" xr:uid="{7618030F-665E-4E8D-BD37-28966A204EFA}"/>
    <cellStyle name="Normal 2 3 2 2 4 3 2" xfId="6825" xr:uid="{DA46FCE4-E28C-48BF-B854-6579132314EC}"/>
    <cellStyle name="Normal 2 3 2 2 4 3 2 2" xfId="18889" xr:uid="{5091DB69-3F9B-4A23-8025-85EC83D9891D}"/>
    <cellStyle name="Normal 2 3 2 2 4 3 3" xfId="9801" xr:uid="{6338AE88-C6C3-4027-8DF4-9F240C205091}"/>
    <cellStyle name="Normal 2 3 2 2 4 3 3 2" xfId="21865" xr:uid="{84EA6D5B-A5D3-492E-8661-0192FFF7652C}"/>
    <cellStyle name="Normal 2 3 2 2 4 3 4" xfId="12776" xr:uid="{3E2A297A-E22A-438C-9DEE-2479FAB339AE}"/>
    <cellStyle name="Normal 2 3 2 2 4 3 4 2" xfId="24840" xr:uid="{10A8005B-2D57-4028-A7FA-30AD01E95519}"/>
    <cellStyle name="Normal 2 3 2 2 4 3 5" xfId="15913" xr:uid="{45F9122C-D4C2-4905-B7BA-F82249F5AABA}"/>
    <cellStyle name="Normal 2 3 2 2 4 4" xfId="5076" xr:uid="{C2A43ABF-E748-4828-9F96-68E92A511E46}"/>
    <cellStyle name="Normal 2 3 2 2 4 4 2" xfId="17140" xr:uid="{65D68992-C88F-4526-9E02-4C087AD5A147}"/>
    <cellStyle name="Normal 2 3 2 2 4 5" xfId="8052" xr:uid="{DE27F368-F4E7-42A7-A1F8-7AD530AB19E2}"/>
    <cellStyle name="Normal 2 3 2 2 4 5 2" xfId="20116" xr:uid="{E57B5478-0A29-4A13-9109-6064F06BA239}"/>
    <cellStyle name="Normal 2 3 2 2 4 6" xfId="11027" xr:uid="{068A1252-073E-4567-B8B6-6472F98A0B44}"/>
    <cellStyle name="Normal 2 3 2 2 4 6 2" xfId="23091" xr:uid="{C4B0031E-EED1-474D-B5D0-A26ED2274480}"/>
    <cellStyle name="Normal 2 3 2 2 4 7" xfId="14164" xr:uid="{56A371E0-FEAC-48B9-A5F6-6B7E3C4D6D56}"/>
    <cellStyle name="Normal 2 3 2 2 5" xfId="2683" xr:uid="{BD4E27A0-3A1F-4B27-BD4C-5008F2E77582}"/>
    <cellStyle name="Normal 2 3 2 2 5 2" xfId="5659" xr:uid="{9F2E276F-88B8-49B4-B1EC-532CD092D23E}"/>
    <cellStyle name="Normal 2 3 2 2 5 2 2" xfId="17723" xr:uid="{3442E928-72DB-439D-A9A8-21EBE2CBA780}"/>
    <cellStyle name="Normal 2 3 2 2 5 3" xfId="8635" xr:uid="{A0FCB64D-1E25-498D-8CD5-22ACA64C54BC}"/>
    <cellStyle name="Normal 2 3 2 2 5 3 2" xfId="20699" xr:uid="{F383921C-4F4B-4BAC-AF69-521A0946F93B}"/>
    <cellStyle name="Normal 2 3 2 2 5 4" xfId="11610" xr:uid="{894FDA5B-AD8C-4677-9C9E-197046FDF364}"/>
    <cellStyle name="Normal 2 3 2 2 5 4 2" xfId="23674" xr:uid="{8802621F-4DD2-4B03-B246-771880B19F8C}"/>
    <cellStyle name="Normal 2 3 2 2 5 5" xfId="14747" xr:uid="{488F032F-9440-48D3-BD73-50B3E00C9494}"/>
    <cellStyle name="Normal 2 3 2 2 6" xfId="3557" xr:uid="{715994A6-5B5A-4A99-90D0-CAF98D63F942}"/>
    <cellStyle name="Normal 2 3 2 2 6 2" xfId="6533" xr:uid="{F1EE857B-EA01-4BE0-9371-FEC68E54D302}"/>
    <cellStyle name="Normal 2 3 2 2 6 2 2" xfId="18597" xr:uid="{64B6BEDE-73AA-4AD9-B74C-3B3C49BC6168}"/>
    <cellStyle name="Normal 2 3 2 2 6 3" xfId="9509" xr:uid="{F39145A2-F593-4E92-92AD-5CB6589267E3}"/>
    <cellStyle name="Normal 2 3 2 2 6 3 2" xfId="21573" xr:uid="{597E4D9A-250E-496C-9ACB-EA3CCBA33C1D}"/>
    <cellStyle name="Normal 2 3 2 2 6 4" xfId="12484" xr:uid="{B8A7407D-4808-499E-B55F-F4A4D192A920}"/>
    <cellStyle name="Normal 2 3 2 2 6 4 2" xfId="24548" xr:uid="{D0CABBBE-BDA0-454C-844F-AA9134601238}"/>
    <cellStyle name="Normal 2 3 2 2 6 5" xfId="15621" xr:uid="{1C842372-105D-4227-8CF8-576796522B04}"/>
    <cellStyle name="Normal 2 3 2 2 7" xfId="4784" xr:uid="{B4699A60-FD82-4872-BDD2-08157A10DF67}"/>
    <cellStyle name="Normal 2 3 2 2 7 2" xfId="16848" xr:uid="{425D662A-78B6-435D-BC30-9AB42A2DE39D}"/>
    <cellStyle name="Normal 2 3 2 2 8" xfId="7760" xr:uid="{5CCF4437-CE3F-4595-AD32-00F3A06675E4}"/>
    <cellStyle name="Normal 2 3 2 2 8 2" xfId="19824" xr:uid="{39D2C94C-2437-48F0-9560-F060D4C3A2DE}"/>
    <cellStyle name="Normal 2 3 2 2 9" xfId="10735" xr:uid="{73D561C0-4B00-4122-9DCF-1BDA38353DF9}"/>
    <cellStyle name="Normal 2 3 2 2 9 2" xfId="22799" xr:uid="{9D2868AB-8AB3-40E6-9CB8-B3B1D351D969}"/>
    <cellStyle name="Normal 2 3 2 3" xfId="1794" xr:uid="{922FA44D-A0DE-477B-995A-8B44A640B34D}"/>
    <cellStyle name="Normal 2 3 2 3 2" xfId="2393" xr:uid="{8508379B-D7A5-4847-B36C-1FAB7372E1C4}"/>
    <cellStyle name="Normal 2 3 2 3 2 2" xfId="3268" xr:uid="{88215868-0A86-4583-9286-428ACD2EF91A}"/>
    <cellStyle name="Normal 2 3 2 3 2 2 2" xfId="6244" xr:uid="{7E0ABF26-2C97-4B0F-B011-51BB2C4A30AB}"/>
    <cellStyle name="Normal 2 3 2 3 2 2 2 2" xfId="18308" xr:uid="{BB041A6C-2ABD-4242-8468-80AA73193233}"/>
    <cellStyle name="Normal 2 3 2 3 2 2 3" xfId="9220" xr:uid="{45EE78BD-95E5-48E0-B4C7-26BF9A3536F8}"/>
    <cellStyle name="Normal 2 3 2 3 2 2 3 2" xfId="21284" xr:uid="{8CA72C5B-824A-44E7-A112-5939538FB0E4}"/>
    <cellStyle name="Normal 2 3 2 3 2 2 4" xfId="12195" xr:uid="{87902D32-90C2-4E0A-906F-30D4687CF49D}"/>
    <cellStyle name="Normal 2 3 2 3 2 2 4 2" xfId="24259" xr:uid="{A5AFE781-0AC1-429E-8BD2-13F32B72C833}"/>
    <cellStyle name="Normal 2 3 2 3 2 2 5" xfId="15332" xr:uid="{EE93F85C-382B-4FAD-A52A-E5D6E923EA1E}"/>
    <cellStyle name="Normal 2 3 2 3 2 3" xfId="4142" xr:uid="{968E3C33-CCCD-419D-9FD4-B97B6BF6E603}"/>
    <cellStyle name="Normal 2 3 2 3 2 3 2" xfId="7118" xr:uid="{46E2BCD2-CD73-484C-9DC7-A27AF2F842BC}"/>
    <cellStyle name="Normal 2 3 2 3 2 3 2 2" xfId="19182" xr:uid="{78FF57F7-4CC6-4C55-8B2E-07FF5674A898}"/>
    <cellStyle name="Normal 2 3 2 3 2 3 3" xfId="10094" xr:uid="{53472666-C54A-41A6-8142-F566A139A963}"/>
    <cellStyle name="Normal 2 3 2 3 2 3 3 2" xfId="22158" xr:uid="{0DF13D74-DAED-4756-8949-20E23E2A5F92}"/>
    <cellStyle name="Normal 2 3 2 3 2 3 4" xfId="13069" xr:uid="{5D45AF93-2306-4BD0-BB73-262FECBD3429}"/>
    <cellStyle name="Normal 2 3 2 3 2 3 4 2" xfId="25133" xr:uid="{3355AF99-B2C4-40F7-A00F-567871C9BA23}"/>
    <cellStyle name="Normal 2 3 2 3 2 3 5" xfId="16206" xr:uid="{AABFE3A2-CB12-420F-8584-DC635FE53C81}"/>
    <cellStyle name="Normal 2 3 2 3 2 4" xfId="5369" xr:uid="{A11E7C6D-88A6-48AA-9668-A2BF4732F921}"/>
    <cellStyle name="Normal 2 3 2 3 2 4 2" xfId="17433" xr:uid="{F8CB1BE9-B13E-4574-8471-638E4FC14BA7}"/>
    <cellStyle name="Normal 2 3 2 3 2 5" xfId="8345" xr:uid="{269D3F83-F2E6-4A31-96A2-2F3B704F58C1}"/>
    <cellStyle name="Normal 2 3 2 3 2 5 2" xfId="20409" xr:uid="{FA82004A-7DAF-4477-9FAE-D17F815705F8}"/>
    <cellStyle name="Normal 2 3 2 3 2 6" xfId="11320" xr:uid="{662DF8A6-6C18-476A-B092-4A61881F7AEC}"/>
    <cellStyle name="Normal 2 3 2 3 2 6 2" xfId="23384" xr:uid="{F2CBDA66-261B-4374-BC98-F3353C672831}"/>
    <cellStyle name="Normal 2 3 2 3 2 7" xfId="14457" xr:uid="{ED346FCC-23D8-4A50-B4EB-2F625B13C392}"/>
    <cellStyle name="Normal 2 3 2 3 3" xfId="2102" xr:uid="{FB5CACCC-64E2-4E90-B66E-984BF5E2C2C3}"/>
    <cellStyle name="Normal 2 3 2 3 3 2" xfId="2977" xr:uid="{9D8B6E97-7DBF-4822-AC99-514698E6FA17}"/>
    <cellStyle name="Normal 2 3 2 3 3 2 2" xfId="5953" xr:uid="{49CEBCDC-27B0-45EF-9030-4D5C8A60C254}"/>
    <cellStyle name="Normal 2 3 2 3 3 2 2 2" xfId="18017" xr:uid="{4A885C27-D465-46B2-9DB8-F9D7FF1D2D93}"/>
    <cellStyle name="Normal 2 3 2 3 3 2 3" xfId="8929" xr:uid="{C1DFE7E1-B36E-4F79-83AB-831F68B6934E}"/>
    <cellStyle name="Normal 2 3 2 3 3 2 3 2" xfId="20993" xr:uid="{57CC043A-D07E-4BAD-AA88-497A034CC762}"/>
    <cellStyle name="Normal 2 3 2 3 3 2 4" xfId="11904" xr:uid="{473637DC-4392-47C1-B942-54238871B1C4}"/>
    <cellStyle name="Normal 2 3 2 3 3 2 4 2" xfId="23968" xr:uid="{736E0885-816F-436F-8F88-02ECB9C9A98D}"/>
    <cellStyle name="Normal 2 3 2 3 3 2 5" xfId="15041" xr:uid="{DBE1FCC2-4C95-4A4F-AB96-6393A67900A1}"/>
    <cellStyle name="Normal 2 3 2 3 3 3" xfId="3851" xr:uid="{4238B70D-163F-4755-9AD3-F8A62D119B3F}"/>
    <cellStyle name="Normal 2 3 2 3 3 3 2" xfId="6827" xr:uid="{76A31A26-5966-4CFC-9386-DEB29075D5B9}"/>
    <cellStyle name="Normal 2 3 2 3 3 3 2 2" xfId="18891" xr:uid="{C3D211B1-68A1-4EED-A66A-4CB3017A37E7}"/>
    <cellStyle name="Normal 2 3 2 3 3 3 3" xfId="9803" xr:uid="{A130228E-F98D-4C9D-AB28-3A45968E469D}"/>
    <cellStyle name="Normal 2 3 2 3 3 3 3 2" xfId="21867" xr:uid="{4DA1EA4D-2291-4C61-8D08-E84D8AADA8DF}"/>
    <cellStyle name="Normal 2 3 2 3 3 3 4" xfId="12778" xr:uid="{58907BA3-3AFC-49E8-885C-81815F4B2B95}"/>
    <cellStyle name="Normal 2 3 2 3 3 3 4 2" xfId="24842" xr:uid="{E77FEB7B-DCEE-4599-816D-4576B0566E18}"/>
    <cellStyle name="Normal 2 3 2 3 3 3 5" xfId="15915" xr:uid="{6D284F89-063F-48B6-A841-68705419E4C4}"/>
    <cellStyle name="Normal 2 3 2 3 3 4" xfId="5078" xr:uid="{132DBDAA-EE48-498A-849B-B653A1F513BC}"/>
    <cellStyle name="Normal 2 3 2 3 3 4 2" xfId="17142" xr:uid="{AE17AD69-E3C4-4ED4-946C-821A21223003}"/>
    <cellStyle name="Normal 2 3 2 3 3 5" xfId="8054" xr:uid="{C52AF452-695B-490D-AED5-AC3FC0E86FA3}"/>
    <cellStyle name="Normal 2 3 2 3 3 5 2" xfId="20118" xr:uid="{930B7CE3-2B07-434D-BAFE-C10B8B2B32F2}"/>
    <cellStyle name="Normal 2 3 2 3 3 6" xfId="11029" xr:uid="{035BDD49-C1C9-4064-AB6F-3D8ABE6979DA}"/>
    <cellStyle name="Normal 2 3 2 3 3 6 2" xfId="23093" xr:uid="{53FF6DC3-6E56-4685-83A6-38817F01B5F8}"/>
    <cellStyle name="Normal 2 3 2 3 3 7" xfId="14166" xr:uid="{41E66470-D1D2-479B-9C3F-E76C803E176E}"/>
    <cellStyle name="Normal 2 3 2 3 4" xfId="2685" xr:uid="{37557196-937C-4873-8E51-E3D03DE2DBCA}"/>
    <cellStyle name="Normal 2 3 2 3 4 2" xfId="5661" xr:uid="{3C4C6FDE-32D0-4C96-AE7B-36C7380A8C30}"/>
    <cellStyle name="Normal 2 3 2 3 4 2 2" xfId="17725" xr:uid="{352B44AC-9F9C-464F-A30D-35E15C22B24E}"/>
    <cellStyle name="Normal 2 3 2 3 4 3" xfId="8637" xr:uid="{BD7E2970-09AE-481B-8F69-9819E75473C3}"/>
    <cellStyle name="Normal 2 3 2 3 4 3 2" xfId="20701" xr:uid="{8F688F82-877B-4B37-9DC8-5D4E7DAE4D01}"/>
    <cellStyle name="Normal 2 3 2 3 4 4" xfId="11612" xr:uid="{F602D350-5DCB-490F-9C8C-3025E00E60D0}"/>
    <cellStyle name="Normal 2 3 2 3 4 4 2" xfId="23676" xr:uid="{217490DE-CF21-4231-9669-AAA1CF9BC4BF}"/>
    <cellStyle name="Normal 2 3 2 3 4 5" xfId="14749" xr:uid="{D85E7791-5773-4724-B1C4-C9B3E60B1B04}"/>
    <cellStyle name="Normal 2 3 2 3 5" xfId="3559" xr:uid="{4053D77E-9480-4C5F-88B2-F3722C508218}"/>
    <cellStyle name="Normal 2 3 2 3 5 2" xfId="6535" xr:uid="{01DF9B9D-9AB1-4CE1-B5A8-310136C237A3}"/>
    <cellStyle name="Normal 2 3 2 3 5 2 2" xfId="18599" xr:uid="{03A471CF-5BEB-4FBE-8FAF-CCD86BE3F813}"/>
    <cellStyle name="Normal 2 3 2 3 5 3" xfId="9511" xr:uid="{26A92740-5C1E-4F8E-A823-7232311CE5CB}"/>
    <cellStyle name="Normal 2 3 2 3 5 3 2" xfId="21575" xr:uid="{22192EA0-4ED8-438C-9BE1-7382C1B3CA62}"/>
    <cellStyle name="Normal 2 3 2 3 5 4" xfId="12486" xr:uid="{136E3899-18A8-4BE5-BDCA-459477EE55F6}"/>
    <cellStyle name="Normal 2 3 2 3 5 4 2" xfId="24550" xr:uid="{7A0C82F7-93C2-4FC3-BD40-952CEAFC1A27}"/>
    <cellStyle name="Normal 2 3 2 3 5 5" xfId="15623" xr:uid="{2FC59940-A220-4E42-A204-05EAB302FA20}"/>
    <cellStyle name="Normal 2 3 2 3 6" xfId="4786" xr:uid="{353C9E72-E5AE-4761-9AEB-FA59D3C6661A}"/>
    <cellStyle name="Normal 2 3 2 3 6 2" xfId="16850" xr:uid="{C6BC0EB4-1C15-4671-B158-8CE5B9D83370}"/>
    <cellStyle name="Normal 2 3 2 3 7" xfId="7762" xr:uid="{6345F6A9-AC3A-4251-BD44-FAF988831EE9}"/>
    <cellStyle name="Normal 2 3 2 3 7 2" xfId="19826" xr:uid="{16FFE092-ED13-46DD-BB63-A140989192CE}"/>
    <cellStyle name="Normal 2 3 2 3 8" xfId="10737" xr:uid="{7A66CDC6-0D31-460A-BD49-FBC802E1FB8C}"/>
    <cellStyle name="Normal 2 3 2 3 8 2" xfId="22801" xr:uid="{466CCF23-EE44-4405-A443-629D02D6DFD7}"/>
    <cellStyle name="Normal 2 3 2 3 9" xfId="13874" xr:uid="{988968FD-F348-4843-99D0-762299A68976}"/>
    <cellStyle name="Normal 2 3 2 4" xfId="2390" xr:uid="{97DD42C8-AF6C-44DD-904A-25B19D585AB0}"/>
    <cellStyle name="Normal 2 3 2 4 2" xfId="3265" xr:uid="{B90A0B3E-3073-4CB1-B3DE-1DEBAE8D0489}"/>
    <cellStyle name="Normal 2 3 2 4 2 2" xfId="6241" xr:uid="{2F6E02AE-C2CD-42D2-867B-2B45B13E8A19}"/>
    <cellStyle name="Normal 2 3 2 4 2 2 2" xfId="18305" xr:uid="{82963193-EA48-45D4-9F27-56FA6B0DB9FC}"/>
    <cellStyle name="Normal 2 3 2 4 2 3" xfId="9217" xr:uid="{365B5686-83AA-4250-A5A2-75BAEA5B2CC2}"/>
    <cellStyle name="Normal 2 3 2 4 2 3 2" xfId="21281" xr:uid="{8D73E8E6-A564-4D03-913F-624F9C658DF1}"/>
    <cellStyle name="Normal 2 3 2 4 2 4" xfId="12192" xr:uid="{645F39B2-81A3-4738-BEDD-832DDA6CF9B4}"/>
    <cellStyle name="Normal 2 3 2 4 2 4 2" xfId="24256" xr:uid="{D17E7C7D-A740-4ADF-B915-616FF61761ED}"/>
    <cellStyle name="Normal 2 3 2 4 2 5" xfId="15329" xr:uid="{7ED68696-9FEA-4A53-85C5-40BA3BA42476}"/>
    <cellStyle name="Normal 2 3 2 4 3" xfId="4139" xr:uid="{DD97FAC3-FA12-429A-AE80-FED637DDB7A6}"/>
    <cellStyle name="Normal 2 3 2 4 3 2" xfId="7115" xr:uid="{49AA27C1-8F21-4DC8-AED9-8F784C11C7E2}"/>
    <cellStyle name="Normal 2 3 2 4 3 2 2" xfId="19179" xr:uid="{A5DAF92C-8684-447B-BD88-F02C5506FE9B}"/>
    <cellStyle name="Normal 2 3 2 4 3 3" xfId="10091" xr:uid="{F72A66BF-3704-4B85-A4E0-8581CF813B3B}"/>
    <cellStyle name="Normal 2 3 2 4 3 3 2" xfId="22155" xr:uid="{4C343CD8-4844-436D-BD39-4E035C471D03}"/>
    <cellStyle name="Normal 2 3 2 4 3 4" xfId="13066" xr:uid="{D59268F4-459C-40F6-9535-B4A255B522AB}"/>
    <cellStyle name="Normal 2 3 2 4 3 4 2" xfId="25130" xr:uid="{D8E2C5CC-2C7B-4D8E-A7C5-FF17C16AD32E}"/>
    <cellStyle name="Normal 2 3 2 4 3 5" xfId="16203" xr:uid="{15D3FACC-38DD-4389-9FDF-B0D0430BBDBF}"/>
    <cellStyle name="Normal 2 3 2 4 4" xfId="5366" xr:uid="{D7273C8D-8109-4FD3-8688-6E4DA3921BC1}"/>
    <cellStyle name="Normal 2 3 2 4 4 2" xfId="17430" xr:uid="{9B12203A-A08F-41CC-BCAF-8FA1E3E7417B}"/>
    <cellStyle name="Normal 2 3 2 4 5" xfId="8342" xr:uid="{5289E9CF-ACD2-4425-A291-F96BFBA035F6}"/>
    <cellStyle name="Normal 2 3 2 4 5 2" xfId="20406" xr:uid="{FE3C9DA4-87E8-4930-98F3-8C0875748CE5}"/>
    <cellStyle name="Normal 2 3 2 4 6" xfId="11317" xr:uid="{7E3810A1-6AC3-40EE-9BD1-9D2065EB0698}"/>
    <cellStyle name="Normal 2 3 2 4 6 2" xfId="23381" xr:uid="{32219214-4EE6-4CDD-9279-2A5D259E6A64}"/>
    <cellStyle name="Normal 2 3 2 4 7" xfId="14454" xr:uid="{D23E9CE1-CF88-4ABF-9507-0766E178F076}"/>
    <cellStyle name="Normal 2 3 2 5" xfId="2099" xr:uid="{CDC7DD88-F105-4C61-90EC-BFD6FA75DE15}"/>
    <cellStyle name="Normal 2 3 2 5 2" xfId="2974" xr:uid="{4A3CF07C-F273-440F-8630-F7E6D5803A70}"/>
    <cellStyle name="Normal 2 3 2 5 2 2" xfId="5950" xr:uid="{615FA3F0-12F3-4233-ACF5-A0FD94DA661E}"/>
    <cellStyle name="Normal 2 3 2 5 2 2 2" xfId="18014" xr:uid="{5D366CFC-5CC5-4CCE-A6C1-629FB7A1D5F2}"/>
    <cellStyle name="Normal 2 3 2 5 2 3" xfId="8926" xr:uid="{FB15D23C-DFD4-4BD4-BA6E-7C909E0292BA}"/>
    <cellStyle name="Normal 2 3 2 5 2 3 2" xfId="20990" xr:uid="{769EE367-9A6F-4563-80D5-FC52D1F435AE}"/>
    <cellStyle name="Normal 2 3 2 5 2 4" xfId="11901" xr:uid="{9F13B2D8-688D-4266-8BAE-28176FA0C5BA}"/>
    <cellStyle name="Normal 2 3 2 5 2 4 2" xfId="23965" xr:uid="{AB230E80-F7E2-41ED-8375-ED69EC3D67FF}"/>
    <cellStyle name="Normal 2 3 2 5 2 5" xfId="15038" xr:uid="{7719AB8F-7538-44F2-93BE-F51A6EF0539F}"/>
    <cellStyle name="Normal 2 3 2 5 3" xfId="3848" xr:uid="{80B3ADC2-506F-4FA4-925E-FB6BA25A7998}"/>
    <cellStyle name="Normal 2 3 2 5 3 2" xfId="6824" xr:uid="{6D9FC50B-46E6-4BF6-8575-607988816B99}"/>
    <cellStyle name="Normal 2 3 2 5 3 2 2" xfId="18888" xr:uid="{C8726665-5BDB-41C3-911A-ABD571306DC4}"/>
    <cellStyle name="Normal 2 3 2 5 3 3" xfId="9800" xr:uid="{5B6F0710-2196-4781-888B-4006846997F2}"/>
    <cellStyle name="Normal 2 3 2 5 3 3 2" xfId="21864" xr:uid="{30681154-6FEF-4725-96F5-6486F8D6A4C6}"/>
    <cellStyle name="Normal 2 3 2 5 3 4" xfId="12775" xr:uid="{CA226ED1-2400-4C15-8F88-6438ACEDED23}"/>
    <cellStyle name="Normal 2 3 2 5 3 4 2" xfId="24839" xr:uid="{C764AE34-51F9-4491-B787-18A1AE54D09C}"/>
    <cellStyle name="Normal 2 3 2 5 3 5" xfId="15912" xr:uid="{FEC4872B-017A-4553-932D-C24EC7D4CD8D}"/>
    <cellStyle name="Normal 2 3 2 5 4" xfId="5075" xr:uid="{3CC7F3A4-346A-4937-90A3-1703021FB2FD}"/>
    <cellStyle name="Normal 2 3 2 5 4 2" xfId="17139" xr:uid="{684ED9A9-24BB-484C-A302-903F9F02F7CC}"/>
    <cellStyle name="Normal 2 3 2 5 5" xfId="8051" xr:uid="{7680001A-E62C-4FDB-B240-D34DD11C9CC2}"/>
    <cellStyle name="Normal 2 3 2 5 5 2" xfId="20115" xr:uid="{89A63FAE-19E7-4D3D-A754-F54F6290D84A}"/>
    <cellStyle name="Normal 2 3 2 5 6" xfId="11026" xr:uid="{5FCBDFF6-D9CC-4F36-9440-4F4F1D84510B}"/>
    <cellStyle name="Normal 2 3 2 5 6 2" xfId="23090" xr:uid="{96A84772-8EC1-4375-A4BC-0E978C01E0A4}"/>
    <cellStyle name="Normal 2 3 2 5 7" xfId="14163" xr:uid="{283D82BC-6D97-458D-A18D-A5EB161FCC67}"/>
    <cellStyle name="Normal 2 3 2 6" xfId="1791" xr:uid="{555B582A-9887-4B38-8FE3-92DFB1427749}"/>
    <cellStyle name="Normal 2 3 2 6 2" xfId="4783" xr:uid="{6E58A333-1D89-4B7A-B3F5-E0BC0A079015}"/>
    <cellStyle name="Normal 2 3 2 6 2 2" xfId="16847" xr:uid="{5A537BFF-2896-4AAD-A157-EA05495F61CB}"/>
    <cellStyle name="Normal 2 3 2 6 3" xfId="7759" xr:uid="{0BA08F36-8096-439C-BF1C-9CBB7BF0F8CB}"/>
    <cellStyle name="Normal 2 3 2 6 3 2" xfId="19823" xr:uid="{3D6F8FB3-CD87-4DBD-8B90-D3C949B25DBC}"/>
    <cellStyle name="Normal 2 3 2 6 4" xfId="10734" xr:uid="{980099C2-9A94-4F93-BD44-DE321BA892F2}"/>
    <cellStyle name="Normal 2 3 2 6 4 2" xfId="22798" xr:uid="{C20A0B3D-77A9-4A19-9702-19843205255B}"/>
    <cellStyle name="Normal 2 3 2 6 5" xfId="13871" xr:uid="{9878A1D4-8F20-43B2-882D-C21FF88ACB39}"/>
    <cellStyle name="Normal 2 3 2 7" xfId="2682" xr:uid="{624DCC79-B2CD-49D8-BD22-202FA8E8C630}"/>
    <cellStyle name="Normal 2 3 2 7 2" xfId="5658" xr:uid="{F22822C7-B143-48FE-B5A7-757300C40BD5}"/>
    <cellStyle name="Normal 2 3 2 7 2 2" xfId="17722" xr:uid="{D59E2A29-510E-4164-8020-77B807AD0A3D}"/>
    <cellStyle name="Normal 2 3 2 7 3" xfId="8634" xr:uid="{1EF19592-A069-43AB-BFC3-639909FDDC5C}"/>
    <cellStyle name="Normal 2 3 2 7 3 2" xfId="20698" xr:uid="{6459CA44-93B7-45A1-9D31-07E12CF06ABF}"/>
    <cellStyle name="Normal 2 3 2 7 4" xfId="11609" xr:uid="{03D0954A-E679-4359-872C-649C2931A8B6}"/>
    <cellStyle name="Normal 2 3 2 7 4 2" xfId="23673" xr:uid="{C79AEFDF-DB3D-4315-A515-AF0242199683}"/>
    <cellStyle name="Normal 2 3 2 7 5" xfId="14746" xr:uid="{CB5066C7-2B9C-42A7-A7F8-2E4A452CAE4A}"/>
    <cellStyle name="Normal 2 3 2 8" xfId="3556" xr:uid="{FF28FFD6-DFF2-4462-972A-6589D236713A}"/>
    <cellStyle name="Normal 2 3 2 8 2" xfId="6532" xr:uid="{962C8CF9-588C-4819-902B-84EE13C44645}"/>
    <cellStyle name="Normal 2 3 2 8 2 2" xfId="18596" xr:uid="{1DA1F69C-24F1-4767-B9AA-6FDAC1979C00}"/>
    <cellStyle name="Normal 2 3 2 8 3" xfId="9508" xr:uid="{2D36E900-86C6-44BA-BBC1-ED0BDA05F24E}"/>
    <cellStyle name="Normal 2 3 2 8 3 2" xfId="21572" xr:uid="{937C2F1A-3515-42F2-B266-EE97CBE232C8}"/>
    <cellStyle name="Normal 2 3 2 8 4" xfId="12483" xr:uid="{5CD50628-5D93-431F-9E93-729C063AD633}"/>
    <cellStyle name="Normal 2 3 2 8 4 2" xfId="24547" xr:uid="{E3994B07-90FA-4C74-BA80-9ADC39FDA5A4}"/>
    <cellStyle name="Normal 2 3 2 8 5" xfId="15620" xr:uid="{6362A8A6-CF3E-4161-A428-476CED6E663D}"/>
    <cellStyle name="Normal 2 3 3" xfId="1305" xr:uid="{515525FF-A7F6-461A-B1B5-C6F0899AA05A}"/>
    <cellStyle name="Normal 2 3 3 10" xfId="10365" xr:uid="{E03DDED0-8365-4F16-BE4A-5259A9277DA3}"/>
    <cellStyle name="Normal 2 3 3 10 2" xfId="22429" xr:uid="{B7A0FB0C-1628-401F-940E-7915D8EF4B84}"/>
    <cellStyle name="Normal 2 3 3 11" xfId="13441" xr:uid="{CF1B57C1-A71C-4C25-9F4D-34B3604A0CF8}"/>
    <cellStyle name="Normal 2 3 3 2" xfId="1796" xr:uid="{2352F2AD-F87A-45F8-A607-07DA3DE733C9}"/>
    <cellStyle name="Normal 2 3 3 2 2" xfId="2395" xr:uid="{FA935B65-5CE3-4E6B-B2E3-29E2AB69F46A}"/>
    <cellStyle name="Normal 2 3 3 2 2 2" xfId="3270" xr:uid="{0BFC49CE-796D-406C-BE7E-992FD859F8EB}"/>
    <cellStyle name="Normal 2 3 3 2 2 2 2" xfId="6246" xr:uid="{405364AC-22DC-4447-AF0C-B5D8000011DA}"/>
    <cellStyle name="Normal 2 3 3 2 2 2 2 2" xfId="18310" xr:uid="{BF7BC66A-0A66-455B-BF59-4E8DDB717A98}"/>
    <cellStyle name="Normal 2 3 3 2 2 2 3" xfId="9222" xr:uid="{2500A22C-BC73-4545-8C90-0B49FB1B0EDE}"/>
    <cellStyle name="Normal 2 3 3 2 2 2 3 2" xfId="21286" xr:uid="{C67D83B8-2F74-4969-8A5A-AFC448BA49A4}"/>
    <cellStyle name="Normal 2 3 3 2 2 2 4" xfId="12197" xr:uid="{FB24E5E9-9A68-41C1-BDDF-9CA2B32E875A}"/>
    <cellStyle name="Normal 2 3 3 2 2 2 4 2" xfId="24261" xr:uid="{8A6F66D0-1DCA-447B-9E0E-1A46556063A0}"/>
    <cellStyle name="Normal 2 3 3 2 2 2 5" xfId="15334" xr:uid="{ED920D73-5884-4822-AF74-FF90D8437C25}"/>
    <cellStyle name="Normal 2 3 3 2 2 3" xfId="4144" xr:uid="{EF643F33-0662-496A-B3F6-5A96E771FC4A}"/>
    <cellStyle name="Normal 2 3 3 2 2 3 2" xfId="7120" xr:uid="{B48C3CC2-1D91-4659-9E9E-60A4E88FAFBD}"/>
    <cellStyle name="Normal 2 3 3 2 2 3 2 2" xfId="19184" xr:uid="{A7C96888-CA95-4316-8B3D-67E906AE98E3}"/>
    <cellStyle name="Normal 2 3 3 2 2 3 3" xfId="10096" xr:uid="{3660315C-473A-4F8F-A362-D108BCD0C55A}"/>
    <cellStyle name="Normal 2 3 3 2 2 3 3 2" xfId="22160" xr:uid="{28AC9943-5A41-4917-9875-52A7BCE074D7}"/>
    <cellStyle name="Normal 2 3 3 2 2 3 4" xfId="13071" xr:uid="{1172D987-68B4-4036-B2B8-75DCC0081606}"/>
    <cellStyle name="Normal 2 3 3 2 2 3 4 2" xfId="25135" xr:uid="{68A5F72E-AFA3-47EC-8838-807BBB6431F5}"/>
    <cellStyle name="Normal 2 3 3 2 2 3 5" xfId="16208" xr:uid="{D57E3257-4484-45E1-B925-FD19FBC14FD0}"/>
    <cellStyle name="Normal 2 3 3 2 2 4" xfId="5371" xr:uid="{A40EA4B6-5E7B-44EE-A719-4E854B6E6BAF}"/>
    <cellStyle name="Normal 2 3 3 2 2 4 2" xfId="17435" xr:uid="{210C9F49-3217-4412-9215-1F3627DBD63A}"/>
    <cellStyle name="Normal 2 3 3 2 2 5" xfId="8347" xr:uid="{D940AAA9-3311-49A7-9F57-633E2869DA80}"/>
    <cellStyle name="Normal 2 3 3 2 2 5 2" xfId="20411" xr:uid="{DF2DA6EF-5038-498A-A89C-372E161CBAD7}"/>
    <cellStyle name="Normal 2 3 3 2 2 6" xfId="11322" xr:uid="{3BA60EE6-3A47-4093-A892-D9F923DBECE9}"/>
    <cellStyle name="Normal 2 3 3 2 2 6 2" xfId="23386" xr:uid="{637E2235-662F-4EA2-9E30-E707C569EB00}"/>
    <cellStyle name="Normal 2 3 3 2 2 7" xfId="14459" xr:uid="{72B83725-7134-4661-82FC-2BDD74E8C2DE}"/>
    <cellStyle name="Normal 2 3 3 2 3" xfId="2104" xr:uid="{900E2F14-5F64-49F2-8C82-53BE2C996F71}"/>
    <cellStyle name="Normal 2 3 3 2 3 2" xfId="2979" xr:uid="{DC29849F-8C3D-401E-AA7A-E4E01B325983}"/>
    <cellStyle name="Normal 2 3 3 2 3 2 2" xfId="5955" xr:uid="{B7EB7A8A-194C-45C1-B166-A49B64B70287}"/>
    <cellStyle name="Normal 2 3 3 2 3 2 2 2" xfId="18019" xr:uid="{BF54EC5C-D884-498C-ADCF-C50F45AEF15B}"/>
    <cellStyle name="Normal 2 3 3 2 3 2 3" xfId="8931" xr:uid="{93DDAD72-38A6-4C86-A9AE-3ECC6689E7FF}"/>
    <cellStyle name="Normal 2 3 3 2 3 2 3 2" xfId="20995" xr:uid="{11506E23-2C8A-46AB-AB2F-AE4EAA31FA62}"/>
    <cellStyle name="Normal 2 3 3 2 3 2 4" xfId="11906" xr:uid="{FB393DAB-F785-422E-80EE-570F34E477F1}"/>
    <cellStyle name="Normal 2 3 3 2 3 2 4 2" xfId="23970" xr:uid="{11B7A8A9-02F2-438F-A00F-85C235AF3BA1}"/>
    <cellStyle name="Normal 2 3 3 2 3 2 5" xfId="15043" xr:uid="{5D999C20-99A3-4355-8F4D-E3D45D59FDC7}"/>
    <cellStyle name="Normal 2 3 3 2 3 3" xfId="3853" xr:uid="{F4B87FAE-8CF8-4C73-9AB0-D00770D85A5E}"/>
    <cellStyle name="Normal 2 3 3 2 3 3 2" xfId="6829" xr:uid="{5CC55C3D-7762-48C5-944D-CF215D4AED6B}"/>
    <cellStyle name="Normal 2 3 3 2 3 3 2 2" xfId="18893" xr:uid="{11BC2D8F-6498-4C98-B515-A59A2091DBEC}"/>
    <cellStyle name="Normal 2 3 3 2 3 3 3" xfId="9805" xr:uid="{E44CF499-C0D8-410F-9E17-A9179D9AF66F}"/>
    <cellStyle name="Normal 2 3 3 2 3 3 3 2" xfId="21869" xr:uid="{E4CB4B08-0F25-4093-B8D3-AACF3ACDBE20}"/>
    <cellStyle name="Normal 2 3 3 2 3 3 4" xfId="12780" xr:uid="{74F87AC2-3D5A-4E66-A323-3C8792694046}"/>
    <cellStyle name="Normal 2 3 3 2 3 3 4 2" xfId="24844" xr:uid="{62E46882-8CD9-4A7D-8658-14ADDF431127}"/>
    <cellStyle name="Normal 2 3 3 2 3 3 5" xfId="15917" xr:uid="{13B88CA5-C793-4744-984B-5255980A126D}"/>
    <cellStyle name="Normal 2 3 3 2 3 4" xfId="5080" xr:uid="{AC7B37A8-C431-47F5-A172-E5F1D1B29AC8}"/>
    <cellStyle name="Normal 2 3 3 2 3 4 2" xfId="17144" xr:uid="{4FE681C7-7D9E-4076-957E-CF0E18FD076E}"/>
    <cellStyle name="Normal 2 3 3 2 3 5" xfId="8056" xr:uid="{86E950E8-8062-4A9C-A0A0-6D08D1F78242}"/>
    <cellStyle name="Normal 2 3 3 2 3 5 2" xfId="20120" xr:uid="{2C01FC77-A4EC-436F-9C37-D463F9EB5B7B}"/>
    <cellStyle name="Normal 2 3 3 2 3 6" xfId="11031" xr:uid="{5716389B-AB50-4D0F-B285-E38DACF59037}"/>
    <cellStyle name="Normal 2 3 3 2 3 6 2" xfId="23095" xr:uid="{3209014A-86CE-4B83-BB4E-B800B4EDAF8E}"/>
    <cellStyle name="Normal 2 3 3 2 3 7" xfId="14168" xr:uid="{8AF30281-D9A0-47D8-B311-A09A31225B5A}"/>
    <cellStyle name="Normal 2 3 3 2 4" xfId="2687" xr:uid="{8DD74F86-9D79-4EBA-8BB8-E2B129FB3737}"/>
    <cellStyle name="Normal 2 3 3 2 4 2" xfId="5663" xr:uid="{0AD2640B-5ECA-4A9E-87F4-A5C899B8B0E4}"/>
    <cellStyle name="Normal 2 3 3 2 4 2 2" xfId="17727" xr:uid="{2226021E-31B2-404A-A206-5C4DA9A22264}"/>
    <cellStyle name="Normal 2 3 3 2 4 3" xfId="8639" xr:uid="{16E05A19-CD55-4913-81E7-FC6EE4015C96}"/>
    <cellStyle name="Normal 2 3 3 2 4 3 2" xfId="20703" xr:uid="{31390D93-C5FE-4D25-A724-ED75D23C1EFD}"/>
    <cellStyle name="Normal 2 3 3 2 4 4" xfId="11614" xr:uid="{87387055-0027-4E73-9F22-A3D672597DDA}"/>
    <cellStyle name="Normal 2 3 3 2 4 4 2" xfId="23678" xr:uid="{1698982B-1254-41A1-8E3E-2B51CF6E0B3C}"/>
    <cellStyle name="Normal 2 3 3 2 4 5" xfId="14751" xr:uid="{C8829249-1058-4687-9C7B-5EE56D7C90D4}"/>
    <cellStyle name="Normal 2 3 3 2 5" xfId="3561" xr:uid="{0C87590C-38C6-4D21-8B26-ADD0154B6888}"/>
    <cellStyle name="Normal 2 3 3 2 5 2" xfId="6537" xr:uid="{FE698706-CC3C-45E0-AB6E-E28DD2857EAD}"/>
    <cellStyle name="Normal 2 3 3 2 5 2 2" xfId="18601" xr:uid="{594B3C91-FF07-4A0E-84EA-E844F576EEAB}"/>
    <cellStyle name="Normal 2 3 3 2 5 3" xfId="9513" xr:uid="{7BF38D8E-6B42-449D-A1EF-AA01BFDF9B1C}"/>
    <cellStyle name="Normal 2 3 3 2 5 3 2" xfId="21577" xr:uid="{B8CFF4AC-36BF-4CC0-A8CC-2CF2DD91B602}"/>
    <cellStyle name="Normal 2 3 3 2 5 4" xfId="12488" xr:uid="{35EA5FE5-2D3F-45EA-9A9C-72885151C10E}"/>
    <cellStyle name="Normal 2 3 3 2 5 4 2" xfId="24552" xr:uid="{E8681A5D-FFDB-4D6A-9988-D4D0DC5846E8}"/>
    <cellStyle name="Normal 2 3 3 2 5 5" xfId="15625" xr:uid="{7E00FF0F-A104-446B-8CC7-E7259639D173}"/>
    <cellStyle name="Normal 2 3 3 2 6" xfId="4788" xr:uid="{4DF5330D-5BE9-4DC9-9D6D-15C5A3B9139B}"/>
    <cellStyle name="Normal 2 3 3 2 6 2" xfId="16852" xr:uid="{E9029013-2CD5-47B2-8367-E77CDB8030C9}"/>
    <cellStyle name="Normal 2 3 3 2 7" xfId="7764" xr:uid="{7EF739EA-C208-41DA-A7A5-19FD8BF487F6}"/>
    <cellStyle name="Normal 2 3 3 2 7 2" xfId="19828" xr:uid="{7BA531CF-AE35-44F2-AF73-D56A45EA9EFB}"/>
    <cellStyle name="Normal 2 3 3 2 8" xfId="10739" xr:uid="{17B880F2-082B-4086-AF2B-22E607499D67}"/>
    <cellStyle name="Normal 2 3 3 2 8 2" xfId="22803" xr:uid="{E228B3A4-77F0-4C2E-80AE-03432D175F51}"/>
    <cellStyle name="Normal 2 3 3 2 9" xfId="13876" xr:uid="{1FBC54D7-B672-4AC3-9E81-2AF78EFFD342}"/>
    <cellStyle name="Normal 2 3 3 3" xfId="2394" xr:uid="{55F0E5E6-6763-43B4-B088-576245F34079}"/>
    <cellStyle name="Normal 2 3 3 3 2" xfId="3269" xr:uid="{28D0CE43-E16E-44E7-884C-4C64DBCDC973}"/>
    <cellStyle name="Normal 2 3 3 3 2 2" xfId="6245" xr:uid="{D7A06F89-ECAB-40DA-88A5-91D3A5577217}"/>
    <cellStyle name="Normal 2 3 3 3 2 2 2" xfId="18309" xr:uid="{9A26891E-5420-4762-A40E-A734F5339E4C}"/>
    <cellStyle name="Normal 2 3 3 3 2 3" xfId="9221" xr:uid="{3EBF8E07-6E85-4806-8E5E-0C246C62AE80}"/>
    <cellStyle name="Normal 2 3 3 3 2 3 2" xfId="21285" xr:uid="{650B3B52-DC5F-4340-ACF9-0EE9D14CCDF3}"/>
    <cellStyle name="Normal 2 3 3 3 2 4" xfId="12196" xr:uid="{82B9ACDC-3BF7-4FDF-B0D2-3A15345905FA}"/>
    <cellStyle name="Normal 2 3 3 3 2 4 2" xfId="24260" xr:uid="{3B3CE28F-21BF-4321-B840-B0A44A959F07}"/>
    <cellStyle name="Normal 2 3 3 3 2 5" xfId="15333" xr:uid="{4C6AC7F6-60E0-4AAD-ADFF-3C56620279EF}"/>
    <cellStyle name="Normal 2 3 3 3 3" xfId="4143" xr:uid="{6C36FDF2-8C85-45FE-85DB-3DD276102AD8}"/>
    <cellStyle name="Normal 2 3 3 3 3 2" xfId="7119" xr:uid="{6934632D-7920-4FCC-9300-DE5EE31C14D5}"/>
    <cellStyle name="Normal 2 3 3 3 3 2 2" xfId="19183" xr:uid="{05F0F01F-4C56-4D55-A23E-E6C6F244645D}"/>
    <cellStyle name="Normal 2 3 3 3 3 3" xfId="10095" xr:uid="{44EB89B5-B7C2-4A44-96DB-7D0310E33CBE}"/>
    <cellStyle name="Normal 2 3 3 3 3 3 2" xfId="22159" xr:uid="{1402BA37-FCDB-413A-81AD-84B5699D5B66}"/>
    <cellStyle name="Normal 2 3 3 3 3 4" xfId="13070" xr:uid="{D1A3909B-B03B-481B-9313-1BB61B8D268A}"/>
    <cellStyle name="Normal 2 3 3 3 3 4 2" xfId="25134" xr:uid="{00C30832-8953-498D-94EF-54C308A0A7F3}"/>
    <cellStyle name="Normal 2 3 3 3 3 5" xfId="16207" xr:uid="{4216E504-CCB5-42A2-90C6-CD115531212B}"/>
    <cellStyle name="Normal 2 3 3 3 4" xfId="5370" xr:uid="{15B0B415-7B90-4B54-AC07-9082E3EA6DBF}"/>
    <cellStyle name="Normal 2 3 3 3 4 2" xfId="17434" xr:uid="{DE95F389-7037-48A9-BC13-965B30B4CF8E}"/>
    <cellStyle name="Normal 2 3 3 3 5" xfId="8346" xr:uid="{6C6886A8-AA74-45F4-A726-257DECAEF4E8}"/>
    <cellStyle name="Normal 2 3 3 3 5 2" xfId="20410" xr:uid="{6CFABDFC-A52C-41BA-9217-6AA9806AD714}"/>
    <cellStyle name="Normal 2 3 3 3 6" xfId="11321" xr:uid="{6B0F629B-E844-4635-8B56-08CFC020A666}"/>
    <cellStyle name="Normal 2 3 3 3 6 2" xfId="23385" xr:uid="{F58BD4B6-E0A5-421C-B829-829DA6513515}"/>
    <cellStyle name="Normal 2 3 3 3 7" xfId="14458" xr:uid="{F957E38C-A7A0-47D9-8F27-44EAE0A9FEA4}"/>
    <cellStyle name="Normal 2 3 3 4" xfId="2103" xr:uid="{5B84F3A5-F9FF-4AF0-B3F6-0D5D8EA67E59}"/>
    <cellStyle name="Normal 2 3 3 4 2" xfId="2978" xr:uid="{6F11AA3C-FCAA-4E65-A044-EC74110CD78B}"/>
    <cellStyle name="Normal 2 3 3 4 2 2" xfId="5954" xr:uid="{07E00EFC-166F-466C-863C-3FC70B52909E}"/>
    <cellStyle name="Normal 2 3 3 4 2 2 2" xfId="18018" xr:uid="{1BCC12EE-28DC-46B4-A52F-BBA9D2E5EF14}"/>
    <cellStyle name="Normal 2 3 3 4 2 3" xfId="8930" xr:uid="{96147354-6C3A-4CA6-B139-F4334295DCE3}"/>
    <cellStyle name="Normal 2 3 3 4 2 3 2" xfId="20994" xr:uid="{BAF89341-8F66-4A18-BFF2-FF67F412CBE7}"/>
    <cellStyle name="Normal 2 3 3 4 2 4" xfId="11905" xr:uid="{734D7930-93F5-48F7-9564-F221B3D4B400}"/>
    <cellStyle name="Normal 2 3 3 4 2 4 2" xfId="23969" xr:uid="{095D6F73-97E8-416F-8532-67F5E114DD55}"/>
    <cellStyle name="Normal 2 3 3 4 2 5" xfId="15042" xr:uid="{248F98EF-3192-4B26-863B-317094BDE226}"/>
    <cellStyle name="Normal 2 3 3 4 3" xfId="3852" xr:uid="{2B5AC443-B46F-4AB6-801A-134B25D36801}"/>
    <cellStyle name="Normal 2 3 3 4 3 2" xfId="6828" xr:uid="{2B7E9EAE-5465-4FEF-A9A2-39C72EAE1BA5}"/>
    <cellStyle name="Normal 2 3 3 4 3 2 2" xfId="18892" xr:uid="{2B8F4710-36E3-4DE5-8CAC-05EA1A7DC4D8}"/>
    <cellStyle name="Normal 2 3 3 4 3 3" xfId="9804" xr:uid="{44603B93-09DA-47D7-8E61-EF7D5FD7F031}"/>
    <cellStyle name="Normal 2 3 3 4 3 3 2" xfId="21868" xr:uid="{E0C46445-D220-4C20-B6F5-51BD13BBA8E4}"/>
    <cellStyle name="Normal 2 3 3 4 3 4" xfId="12779" xr:uid="{2DF08EB4-0A21-4181-B5D9-1F8D86D094E2}"/>
    <cellStyle name="Normal 2 3 3 4 3 4 2" xfId="24843" xr:uid="{1FF0FAA6-C0A0-47A1-B650-1BEE3FB2FF26}"/>
    <cellStyle name="Normal 2 3 3 4 3 5" xfId="15916" xr:uid="{A1A34540-6633-4D5B-90AB-BB91D9851D23}"/>
    <cellStyle name="Normal 2 3 3 4 4" xfId="5079" xr:uid="{C3945734-D432-4D08-901E-AA1A6050E8BC}"/>
    <cellStyle name="Normal 2 3 3 4 4 2" xfId="17143" xr:uid="{02BD1337-0EAA-48DC-9F34-B3CBD07A04A1}"/>
    <cellStyle name="Normal 2 3 3 4 5" xfId="8055" xr:uid="{930858E1-F061-4C71-B715-76D05562AA99}"/>
    <cellStyle name="Normal 2 3 3 4 5 2" xfId="20119" xr:uid="{60F54AFE-0035-4671-B484-C08AA83049A4}"/>
    <cellStyle name="Normal 2 3 3 4 6" xfId="11030" xr:uid="{99D9C3F9-DB75-4EDA-97D6-1F95EE405F94}"/>
    <cellStyle name="Normal 2 3 3 4 6 2" xfId="23094" xr:uid="{4C0AF16E-A58E-4196-95DD-CCDE0FD0CF8A}"/>
    <cellStyle name="Normal 2 3 3 4 7" xfId="14167" xr:uid="{7ECD385B-865E-4FE5-8445-180E5A6C8404}"/>
    <cellStyle name="Normal 2 3 3 5" xfId="1795" xr:uid="{EE9294F6-8532-4A9F-94CE-E4C08A2A8287}"/>
    <cellStyle name="Normal 2 3 3 5 2" xfId="4787" xr:uid="{BA9DF48F-87D2-4781-BB08-BAC6F3C273E4}"/>
    <cellStyle name="Normal 2 3 3 5 2 2" xfId="16851" xr:uid="{B97DBE8F-7377-44EC-B475-057F6E4EF8DE}"/>
    <cellStyle name="Normal 2 3 3 5 3" xfId="7763" xr:uid="{7AD7A9C3-9EB5-4614-8C07-8C89C0A84B35}"/>
    <cellStyle name="Normal 2 3 3 5 3 2" xfId="19827" xr:uid="{F30E9FB4-9ACF-4DF0-B5E2-AB7CCFAA1AB6}"/>
    <cellStyle name="Normal 2 3 3 5 4" xfId="10738" xr:uid="{CCDBE631-2E92-4797-878B-0D520C58D11B}"/>
    <cellStyle name="Normal 2 3 3 5 4 2" xfId="22802" xr:uid="{A0F03DBB-ACF4-4498-A1F5-D614CDE961FC}"/>
    <cellStyle name="Normal 2 3 3 5 5" xfId="13875" xr:uid="{CBFC691B-9195-4526-AF34-BBCEF484474A}"/>
    <cellStyle name="Normal 2 3 3 6" xfId="2686" xr:uid="{38F0833B-61BD-4FDF-8DD3-6D4BD5ADC6A9}"/>
    <cellStyle name="Normal 2 3 3 6 2" xfId="5662" xr:uid="{B6EB97B3-5E10-4539-A74A-BB4C9D386AF2}"/>
    <cellStyle name="Normal 2 3 3 6 2 2" xfId="17726" xr:uid="{B666455E-A63D-4394-B44F-3D3E2AC8F4DE}"/>
    <cellStyle name="Normal 2 3 3 6 3" xfId="8638" xr:uid="{A5A358C2-0537-4BA8-8763-8C2802A84C57}"/>
    <cellStyle name="Normal 2 3 3 6 3 2" xfId="20702" xr:uid="{D0B585FA-DFEB-4164-A627-0667FD7A719F}"/>
    <cellStyle name="Normal 2 3 3 6 4" xfId="11613" xr:uid="{54D8F820-8DF9-483E-8883-7C30C823612E}"/>
    <cellStyle name="Normal 2 3 3 6 4 2" xfId="23677" xr:uid="{D17D5042-6B15-4D34-A67C-B7A75384B2B0}"/>
    <cellStyle name="Normal 2 3 3 6 5" xfId="14750" xr:uid="{CEEFB370-A807-477B-98E6-A44B583706BA}"/>
    <cellStyle name="Normal 2 3 3 7" xfId="3560" xr:uid="{7817FF41-433C-4A8A-873A-3350304E7B93}"/>
    <cellStyle name="Normal 2 3 3 7 2" xfId="6536" xr:uid="{26A8D4AE-4E14-457D-9B3A-EA05D7CBCD5F}"/>
    <cellStyle name="Normal 2 3 3 7 2 2" xfId="18600" xr:uid="{FDEBF41F-F9C5-42B6-8318-12BD66CAB8AB}"/>
    <cellStyle name="Normal 2 3 3 7 3" xfId="9512" xr:uid="{EAA6ACA3-97B4-470F-996B-4602695387F4}"/>
    <cellStyle name="Normal 2 3 3 7 3 2" xfId="21576" xr:uid="{B59C30A4-5F03-4E75-8916-31B2576D2011}"/>
    <cellStyle name="Normal 2 3 3 7 4" xfId="12487" xr:uid="{34A80974-8A46-47CA-98B7-A392892F20E1}"/>
    <cellStyle name="Normal 2 3 3 7 4 2" xfId="24551" xr:uid="{02FEF6A2-44F4-404F-B5BB-F9DB7DD23DD0}"/>
    <cellStyle name="Normal 2 3 3 7 5" xfId="15624" xr:uid="{3FF3A7FF-D2DA-4EBB-9CBD-A5F117989A8F}"/>
    <cellStyle name="Normal 2 3 3 8" xfId="4413" xr:uid="{519B61B4-9416-44A4-92B2-EB36418FC6D3}"/>
    <cellStyle name="Normal 2 3 3 8 2" xfId="16477" xr:uid="{C67F6197-D3A4-47DC-8687-37D662498E09}"/>
    <cellStyle name="Normal 2 3 3 9" xfId="7389" xr:uid="{FD485857-3DF5-45F7-BA0A-672C151D0F96}"/>
    <cellStyle name="Normal 2 3 3 9 2" xfId="19453" xr:uid="{2F25126E-4E23-4DE9-A784-3450FD1E5321}"/>
    <cellStyle name="Normal 2 3 4" xfId="1306" xr:uid="{9BB5B115-55DA-4E84-9E66-03442D2A83CB}"/>
    <cellStyle name="Normal 2 3 4 10" xfId="13442" xr:uid="{EA924F8C-863E-4E72-92A1-4798C063B349}"/>
    <cellStyle name="Normal 2 3 4 2" xfId="2396" xr:uid="{7A6E3B37-CCEB-4530-A99E-AA0641E143CE}"/>
    <cellStyle name="Normal 2 3 4 2 2" xfId="3271" xr:uid="{6CCA4AAD-7B9A-4495-8114-24DB66C11FB5}"/>
    <cellStyle name="Normal 2 3 4 2 2 2" xfId="6247" xr:uid="{C20B4BCB-B8B8-4AB6-896E-B86873EEB7AE}"/>
    <cellStyle name="Normal 2 3 4 2 2 2 2" xfId="18311" xr:uid="{8C464B04-188E-4274-9162-AE79DBBBB38D}"/>
    <cellStyle name="Normal 2 3 4 2 2 3" xfId="9223" xr:uid="{B45D7B88-4AA8-4731-837E-0DC2F702199A}"/>
    <cellStyle name="Normal 2 3 4 2 2 3 2" xfId="21287" xr:uid="{2BA60726-259B-4F1B-AABF-0681FB9725B5}"/>
    <cellStyle name="Normal 2 3 4 2 2 4" xfId="12198" xr:uid="{45A598C7-1D61-4C5E-B20E-3750B7131461}"/>
    <cellStyle name="Normal 2 3 4 2 2 4 2" xfId="24262" xr:uid="{5E8D3DD3-178E-4FC7-93FA-0FDE4E8C3B73}"/>
    <cellStyle name="Normal 2 3 4 2 2 5" xfId="15335" xr:uid="{FA9EE98F-7D8B-4103-AA44-61A64A6D3E05}"/>
    <cellStyle name="Normal 2 3 4 2 3" xfId="4145" xr:uid="{9FAAFE36-80CF-4C42-A0E9-AFEEDE338E01}"/>
    <cellStyle name="Normal 2 3 4 2 3 2" xfId="7121" xr:uid="{964549CA-A5D6-4BC6-ACDF-84D4EFD45C20}"/>
    <cellStyle name="Normal 2 3 4 2 3 2 2" xfId="19185" xr:uid="{C8ED7F4E-8A23-48C6-86DD-8BFAE2A9F2E2}"/>
    <cellStyle name="Normal 2 3 4 2 3 3" xfId="10097" xr:uid="{2DCE527D-ABA9-4F4E-9A60-86DB5C2A9F1C}"/>
    <cellStyle name="Normal 2 3 4 2 3 3 2" xfId="22161" xr:uid="{A1E0DB3E-F3C1-4D42-B50C-90096AF3C0F1}"/>
    <cellStyle name="Normal 2 3 4 2 3 4" xfId="13072" xr:uid="{C9B3358C-F4F2-4E6D-BE96-04EE83DE1441}"/>
    <cellStyle name="Normal 2 3 4 2 3 4 2" xfId="25136" xr:uid="{B1867951-3CCB-437F-993F-5968924E8F1A}"/>
    <cellStyle name="Normal 2 3 4 2 3 5" xfId="16209" xr:uid="{EEB56901-73EB-4EEB-9CCF-7AFFC76F2600}"/>
    <cellStyle name="Normal 2 3 4 2 4" xfId="5372" xr:uid="{1B61098E-C95F-4D19-B891-485ABB37401D}"/>
    <cellStyle name="Normal 2 3 4 2 4 2" xfId="17436" xr:uid="{22AAEAAA-83D3-4914-AC91-2FFE61A47AF6}"/>
    <cellStyle name="Normal 2 3 4 2 5" xfId="8348" xr:uid="{25CAF4DC-FA4B-4913-8906-B80324B6C4DD}"/>
    <cellStyle name="Normal 2 3 4 2 5 2" xfId="20412" xr:uid="{BD40021F-EDBD-4246-AD7D-C3BC49BFD5B6}"/>
    <cellStyle name="Normal 2 3 4 2 6" xfId="11323" xr:uid="{FD121052-19F3-414C-896F-8AD2BAAC2C81}"/>
    <cellStyle name="Normal 2 3 4 2 6 2" xfId="23387" xr:uid="{F48D2A5A-5FD4-4C75-9084-AF0E93E2E781}"/>
    <cellStyle name="Normal 2 3 4 2 7" xfId="14460" xr:uid="{84D8B0A1-99BF-4236-9C32-29F7F434F2F3}"/>
    <cellStyle name="Normal 2 3 4 3" xfId="2105" xr:uid="{C1E8F439-4ADD-43D5-B6AB-88587B16074E}"/>
    <cellStyle name="Normal 2 3 4 3 2" xfId="2980" xr:uid="{52C04543-2DC7-4820-93C7-7DC1B1E99247}"/>
    <cellStyle name="Normal 2 3 4 3 2 2" xfId="5956" xr:uid="{2AEAA40C-CE07-4798-BA7F-E3D50C2C6B5F}"/>
    <cellStyle name="Normal 2 3 4 3 2 2 2" xfId="18020" xr:uid="{D3A71202-8BEA-4ACD-AB57-854790E96E5E}"/>
    <cellStyle name="Normal 2 3 4 3 2 3" xfId="8932" xr:uid="{B603F874-9543-4124-AB93-4D84C858DBCD}"/>
    <cellStyle name="Normal 2 3 4 3 2 3 2" xfId="20996" xr:uid="{FC4349D2-538D-4D80-B994-6F50267CEF43}"/>
    <cellStyle name="Normal 2 3 4 3 2 4" xfId="11907" xr:uid="{B5735919-37C8-4952-9CD1-6A26D0FB8C72}"/>
    <cellStyle name="Normal 2 3 4 3 2 4 2" xfId="23971" xr:uid="{CF098FA2-41C5-4164-8481-0D35ADD180D4}"/>
    <cellStyle name="Normal 2 3 4 3 2 5" xfId="15044" xr:uid="{D794D8F5-BDDF-48F7-A8A8-6C91E73E5709}"/>
    <cellStyle name="Normal 2 3 4 3 3" xfId="3854" xr:uid="{4047A7F8-E1CE-46E2-81C8-41FB5E917097}"/>
    <cellStyle name="Normal 2 3 4 3 3 2" xfId="6830" xr:uid="{4E0C93B8-29B2-4BD0-91C5-896571EABA3B}"/>
    <cellStyle name="Normal 2 3 4 3 3 2 2" xfId="18894" xr:uid="{CA16319F-E93C-4771-9FAF-0F4D08E02E38}"/>
    <cellStyle name="Normal 2 3 4 3 3 3" xfId="9806" xr:uid="{CC830011-986C-4E8C-A456-69CFEBCB4014}"/>
    <cellStyle name="Normal 2 3 4 3 3 3 2" xfId="21870" xr:uid="{3DFDBB3B-BC71-494A-89A0-FEDE29B83DD1}"/>
    <cellStyle name="Normal 2 3 4 3 3 4" xfId="12781" xr:uid="{A2A480AE-9573-4DDD-B764-3F2E61EF69D8}"/>
    <cellStyle name="Normal 2 3 4 3 3 4 2" xfId="24845" xr:uid="{2A6D318A-CFDE-4D5F-AA48-1A64D38B4F20}"/>
    <cellStyle name="Normal 2 3 4 3 3 5" xfId="15918" xr:uid="{EF72C413-11CB-4E56-BEDD-C22B9E1A70EC}"/>
    <cellStyle name="Normal 2 3 4 3 4" xfId="5081" xr:uid="{DBC76FD5-102B-4D83-8BDD-A509FFB28997}"/>
    <cellStyle name="Normal 2 3 4 3 4 2" xfId="17145" xr:uid="{4EA164E2-142E-4F2C-8E19-C674A643103E}"/>
    <cellStyle name="Normal 2 3 4 3 5" xfId="8057" xr:uid="{DC87A006-B715-413F-94E9-E44D298F4B99}"/>
    <cellStyle name="Normal 2 3 4 3 5 2" xfId="20121" xr:uid="{D5C39E54-B543-48CD-A447-49AA3684EC38}"/>
    <cellStyle name="Normal 2 3 4 3 6" xfId="11032" xr:uid="{734298B8-D1D1-4D5A-8626-7DEF4481A273}"/>
    <cellStyle name="Normal 2 3 4 3 6 2" xfId="23096" xr:uid="{B810FB29-0FA7-4C90-80A1-874FAA69B542}"/>
    <cellStyle name="Normal 2 3 4 3 7" xfId="14169" xr:uid="{8DEF7948-255D-4BC6-A1F8-11624B624057}"/>
    <cellStyle name="Normal 2 3 4 4" xfId="1797" xr:uid="{BC972D74-36B3-40CB-A102-550860AE6BD7}"/>
    <cellStyle name="Normal 2 3 4 4 2" xfId="4789" xr:uid="{483A4DED-CA3E-4B65-9E85-4D4BACB394CD}"/>
    <cellStyle name="Normal 2 3 4 4 2 2" xfId="16853" xr:uid="{4AB730C7-037F-4393-9947-5D418ACEBD1E}"/>
    <cellStyle name="Normal 2 3 4 4 3" xfId="7765" xr:uid="{F273A202-54B5-4094-98E0-D2D54CF02298}"/>
    <cellStyle name="Normal 2 3 4 4 3 2" xfId="19829" xr:uid="{4FE0DAB7-F95B-4CEF-BF41-8A6E1408678F}"/>
    <cellStyle name="Normal 2 3 4 4 4" xfId="10740" xr:uid="{FFAEAECE-A78E-4179-9073-DC16C250BE04}"/>
    <cellStyle name="Normal 2 3 4 4 4 2" xfId="22804" xr:uid="{FA85F277-F8CB-457F-A930-8E071EFD632D}"/>
    <cellStyle name="Normal 2 3 4 4 5" xfId="13877" xr:uid="{EC2E185C-B264-49F2-B67D-3F3A29149FE5}"/>
    <cellStyle name="Normal 2 3 4 5" xfId="2688" xr:uid="{60803240-CAB9-4F52-83D3-E139734345A4}"/>
    <cellStyle name="Normal 2 3 4 5 2" xfId="5664" xr:uid="{43D5AB9D-BB0C-4393-B633-78D9E9C383CA}"/>
    <cellStyle name="Normal 2 3 4 5 2 2" xfId="17728" xr:uid="{BA50C82E-1C64-47F5-ADF9-168CE12093B0}"/>
    <cellStyle name="Normal 2 3 4 5 3" xfId="8640" xr:uid="{21791BF6-A3A0-4994-8F3B-2769D94F0504}"/>
    <cellStyle name="Normal 2 3 4 5 3 2" xfId="20704" xr:uid="{14D658A1-BA2A-48DF-A2AC-AD9BF33EC6A6}"/>
    <cellStyle name="Normal 2 3 4 5 4" xfId="11615" xr:uid="{B59C7317-CD2D-461D-816D-57408642A9C1}"/>
    <cellStyle name="Normal 2 3 4 5 4 2" xfId="23679" xr:uid="{1DE001F3-27B1-4851-9709-D6A38171F801}"/>
    <cellStyle name="Normal 2 3 4 5 5" xfId="14752" xr:uid="{5C21BBEC-E11A-43D2-BC0D-EDBEDCAA06A5}"/>
    <cellStyle name="Normal 2 3 4 6" xfId="3562" xr:uid="{E1467B80-2788-420E-B8B2-AB0EAD34FDE3}"/>
    <cellStyle name="Normal 2 3 4 6 2" xfId="6538" xr:uid="{C9918C76-9C37-4442-80F5-627E233B492E}"/>
    <cellStyle name="Normal 2 3 4 6 2 2" xfId="18602" xr:uid="{9DE71D65-6F1D-48CE-A4BC-29F10C0A8BAF}"/>
    <cellStyle name="Normal 2 3 4 6 3" xfId="9514" xr:uid="{AA36B920-E5F5-449A-B5AE-7B83D587CF9C}"/>
    <cellStyle name="Normal 2 3 4 6 3 2" xfId="21578" xr:uid="{8F67936B-ED03-4274-9248-D1BDEBF7EE45}"/>
    <cellStyle name="Normal 2 3 4 6 4" xfId="12489" xr:uid="{DB27AB32-1025-4B30-9339-485F098EC841}"/>
    <cellStyle name="Normal 2 3 4 6 4 2" xfId="24553" xr:uid="{A9843211-7EAA-4C8C-918C-E021A4523DAB}"/>
    <cellStyle name="Normal 2 3 4 6 5" xfId="15626" xr:uid="{B7B91DD9-B71B-4C4E-9B0C-8CC0757394AC}"/>
    <cellStyle name="Normal 2 3 4 7" xfId="4414" xr:uid="{71AE11E0-817F-4CFF-90E3-CE0D34E8C1C6}"/>
    <cellStyle name="Normal 2 3 4 7 2" xfId="16478" xr:uid="{B0A1458E-B2FF-49D0-B1E7-CAE5F8E78D17}"/>
    <cellStyle name="Normal 2 3 4 8" xfId="7390" xr:uid="{5AFB0D87-FA02-4939-8504-438B8A7A0132}"/>
    <cellStyle name="Normal 2 3 4 8 2" xfId="19454" xr:uid="{6390CCFC-61DD-4163-8865-334E26CA835D}"/>
    <cellStyle name="Normal 2 3 4 9" xfId="10366" xr:uid="{F119789B-73B9-4C34-AB18-CE9D46417036}"/>
    <cellStyle name="Normal 2 3 4 9 2" xfId="22430" xr:uid="{C111798E-F74B-4F8D-875C-1EF6DF2B0439}"/>
    <cellStyle name="Normal 2 3 5" xfId="1517" xr:uid="{0FE59367-B4C2-46C3-AB35-CD130AF15F4E}"/>
    <cellStyle name="Normal 2 3 5 10" xfId="13607" xr:uid="{086325C0-2937-427B-B1E2-1365182AB15D}"/>
    <cellStyle name="Normal 2 3 5 2" xfId="2397" xr:uid="{6E5A0E45-45EA-4E3C-9182-3D34DFAB3B77}"/>
    <cellStyle name="Normal 2 3 5 2 2" xfId="3272" xr:uid="{F199A9FA-B5E9-4B85-8F09-E7A6EB1B8CED}"/>
    <cellStyle name="Normal 2 3 5 2 2 2" xfId="6248" xr:uid="{546EF401-53B4-4D39-86AC-AE7525079D8E}"/>
    <cellStyle name="Normal 2 3 5 2 2 2 2" xfId="18312" xr:uid="{B65E517B-CB9E-4DF0-B23F-789884B9DDFD}"/>
    <cellStyle name="Normal 2 3 5 2 2 3" xfId="9224" xr:uid="{BA26C0EC-AACF-450E-9B0F-507B7442F5BF}"/>
    <cellStyle name="Normal 2 3 5 2 2 3 2" xfId="21288" xr:uid="{A5909AC1-EA1E-4055-A1A7-7155985F07CC}"/>
    <cellStyle name="Normal 2 3 5 2 2 4" xfId="12199" xr:uid="{3E96C2CD-100E-4C56-93A2-B8FB6DF5E07E}"/>
    <cellStyle name="Normal 2 3 5 2 2 4 2" xfId="24263" xr:uid="{C1460BA3-0815-41FF-BCB2-4790F4D46660}"/>
    <cellStyle name="Normal 2 3 5 2 2 5" xfId="15336" xr:uid="{68241A48-4ECD-45A7-8179-0CB9CF0303F0}"/>
    <cellStyle name="Normal 2 3 5 2 3" xfId="4146" xr:uid="{31589F31-C1BA-4974-A042-F462505E57F4}"/>
    <cellStyle name="Normal 2 3 5 2 3 2" xfId="7122" xr:uid="{0A16A5BB-BD34-4DAF-9636-1BFB4200B242}"/>
    <cellStyle name="Normal 2 3 5 2 3 2 2" xfId="19186" xr:uid="{8C2E5E35-0B89-483D-B011-004213D2AE46}"/>
    <cellStyle name="Normal 2 3 5 2 3 3" xfId="10098" xr:uid="{C2F73A0A-DAF4-4CFE-8D38-D5B8A57205E0}"/>
    <cellStyle name="Normal 2 3 5 2 3 3 2" xfId="22162" xr:uid="{293E905B-210E-473A-BB7A-6AA3E864C752}"/>
    <cellStyle name="Normal 2 3 5 2 3 4" xfId="13073" xr:uid="{FC4DB53A-B912-4B21-A5ED-879B944E6DD7}"/>
    <cellStyle name="Normal 2 3 5 2 3 4 2" xfId="25137" xr:uid="{8168E34C-35B0-4523-AEF4-F7D49E793424}"/>
    <cellStyle name="Normal 2 3 5 2 3 5" xfId="16210" xr:uid="{147B5845-376B-4A92-8DAC-A31E76281DD7}"/>
    <cellStyle name="Normal 2 3 5 2 4" xfId="5373" xr:uid="{2E019D11-DAC3-4CA5-AD7A-D595A70EC004}"/>
    <cellStyle name="Normal 2 3 5 2 4 2" xfId="17437" xr:uid="{937F0512-49FD-4593-A3DD-D6D0DE2B9434}"/>
    <cellStyle name="Normal 2 3 5 2 5" xfId="8349" xr:uid="{9E25E727-1E4E-423C-9749-A44271FFA360}"/>
    <cellStyle name="Normal 2 3 5 2 5 2" xfId="20413" xr:uid="{E9338A03-CC0F-49AC-A0A6-99787320F710}"/>
    <cellStyle name="Normal 2 3 5 2 6" xfId="11324" xr:uid="{966981B3-7126-492B-8099-D7CF72B6AACC}"/>
    <cellStyle name="Normal 2 3 5 2 6 2" xfId="23388" xr:uid="{8732A1DF-DE39-465D-BDA0-41CA3804DAD9}"/>
    <cellStyle name="Normal 2 3 5 2 7" xfId="14461" xr:uid="{61D72AC7-7C37-4536-AAB6-EE6E110F9A88}"/>
    <cellStyle name="Normal 2 3 5 3" xfId="2106" xr:uid="{3BCB8E2B-986F-444F-A23B-4669FCF13915}"/>
    <cellStyle name="Normal 2 3 5 3 2" xfId="2981" xr:uid="{B2687236-A3D0-4251-88B5-B1733F648B75}"/>
    <cellStyle name="Normal 2 3 5 3 2 2" xfId="5957" xr:uid="{2DDC812B-D3E4-4FAF-893E-AE8E5A565BC3}"/>
    <cellStyle name="Normal 2 3 5 3 2 2 2" xfId="18021" xr:uid="{C2860B06-D77A-4C3F-8895-E1CDE49B87BD}"/>
    <cellStyle name="Normal 2 3 5 3 2 3" xfId="8933" xr:uid="{8C65C45E-8BAF-4A25-8304-24D4371BD824}"/>
    <cellStyle name="Normal 2 3 5 3 2 3 2" xfId="20997" xr:uid="{78EAD690-4D25-40AC-8BC7-542283516D92}"/>
    <cellStyle name="Normal 2 3 5 3 2 4" xfId="11908" xr:uid="{1C1B2504-5FCF-49BF-9369-3394C70C56C0}"/>
    <cellStyle name="Normal 2 3 5 3 2 4 2" xfId="23972" xr:uid="{111448E1-25C2-435D-9775-4DFF663CBDA1}"/>
    <cellStyle name="Normal 2 3 5 3 2 5" xfId="15045" xr:uid="{201886A0-B57B-49AE-8A98-8252A005453A}"/>
    <cellStyle name="Normal 2 3 5 3 3" xfId="3855" xr:uid="{1C163956-2F31-4382-A871-95BD95D774AB}"/>
    <cellStyle name="Normal 2 3 5 3 3 2" xfId="6831" xr:uid="{9851EDD0-6E16-4588-9458-8463B7A4F99F}"/>
    <cellStyle name="Normal 2 3 5 3 3 2 2" xfId="18895" xr:uid="{62B9CCCC-BD45-4D0C-89B4-62C8112B758A}"/>
    <cellStyle name="Normal 2 3 5 3 3 3" xfId="9807" xr:uid="{47493B49-AC45-45F1-BD5E-1C58299BDE6D}"/>
    <cellStyle name="Normal 2 3 5 3 3 3 2" xfId="21871" xr:uid="{4711089F-A47D-49AE-98F4-69FF72F04546}"/>
    <cellStyle name="Normal 2 3 5 3 3 4" xfId="12782" xr:uid="{AE7C5B66-BA8D-4DED-A111-D4ADB534C38F}"/>
    <cellStyle name="Normal 2 3 5 3 3 4 2" xfId="24846" xr:uid="{538E284C-2289-42FD-BB99-EC30545FDD28}"/>
    <cellStyle name="Normal 2 3 5 3 3 5" xfId="15919" xr:uid="{8BD6ECC9-CCA0-425C-BEF7-2B72C6CD6C96}"/>
    <cellStyle name="Normal 2 3 5 3 4" xfId="5082" xr:uid="{6AA4A8AE-3FF7-48F7-A24C-ECAE26F9C015}"/>
    <cellStyle name="Normal 2 3 5 3 4 2" xfId="17146" xr:uid="{F80CE6F7-D8C1-4B62-A0CA-2D015F8D0296}"/>
    <cellStyle name="Normal 2 3 5 3 5" xfId="8058" xr:uid="{5D20D582-47DC-43D0-8091-5C77FACD7E42}"/>
    <cellStyle name="Normal 2 3 5 3 5 2" xfId="20122" xr:uid="{E5A13710-4C3F-43EE-AAC3-59B79879FE77}"/>
    <cellStyle name="Normal 2 3 5 3 6" xfId="11033" xr:uid="{D6E3E9C1-0C4A-47D7-AAD2-DDC925C52278}"/>
    <cellStyle name="Normal 2 3 5 3 6 2" xfId="23097" xr:uid="{34482651-13D7-42A5-9EDD-FCC49B745499}"/>
    <cellStyle name="Normal 2 3 5 3 7" xfId="14170" xr:uid="{59A2BCCD-765B-415D-9085-E9D8623D25F9}"/>
    <cellStyle name="Normal 2 3 5 4" xfId="1798" xr:uid="{FE837D3B-25FB-45EF-9E64-05C9D09B7184}"/>
    <cellStyle name="Normal 2 3 5 4 2" xfId="4790" xr:uid="{46646CAF-7E56-400E-86DF-77A7B18E67D6}"/>
    <cellStyle name="Normal 2 3 5 4 2 2" xfId="16854" xr:uid="{5469A534-571B-4D75-8433-A5B1E9A05866}"/>
    <cellStyle name="Normal 2 3 5 4 3" xfId="7766" xr:uid="{3701EDB1-EFD5-4DF8-8166-460D58242F1D}"/>
    <cellStyle name="Normal 2 3 5 4 3 2" xfId="19830" xr:uid="{862226D2-3832-4481-8DA2-65390A0420F9}"/>
    <cellStyle name="Normal 2 3 5 4 4" xfId="10741" xr:uid="{D0C43167-091D-4631-A9CE-73FB7BC9914A}"/>
    <cellStyle name="Normal 2 3 5 4 4 2" xfId="22805" xr:uid="{3ABF66BC-2504-431C-9C85-3D0E583A6FEB}"/>
    <cellStyle name="Normal 2 3 5 4 5" xfId="13878" xr:uid="{3222B9F2-8095-460F-BF21-49871EF6F61F}"/>
    <cellStyle name="Normal 2 3 5 5" xfId="2689" xr:uid="{DE9B1145-4DF5-42A6-B972-0094F9F272E2}"/>
    <cellStyle name="Normal 2 3 5 5 2" xfId="5665" xr:uid="{94FED4E8-C4A0-4A70-9EF8-FC1D90E6A894}"/>
    <cellStyle name="Normal 2 3 5 5 2 2" xfId="17729" xr:uid="{D8E7053D-8A18-4DA1-A800-7217C640FA20}"/>
    <cellStyle name="Normal 2 3 5 5 3" xfId="8641" xr:uid="{052966F6-CBA2-475B-B507-14A16F8C22F3}"/>
    <cellStyle name="Normal 2 3 5 5 3 2" xfId="20705" xr:uid="{37D94538-493D-4442-938D-0D4664DE8CB1}"/>
    <cellStyle name="Normal 2 3 5 5 4" xfId="11616" xr:uid="{8924A96B-6B9C-41AC-95C7-D8D1851623C4}"/>
    <cellStyle name="Normal 2 3 5 5 4 2" xfId="23680" xr:uid="{5EF59B6B-83DE-4E7D-A37C-A814001B5B06}"/>
    <cellStyle name="Normal 2 3 5 5 5" xfId="14753" xr:uid="{F9537B89-1A98-47B2-B108-3FFEDDEF12D0}"/>
    <cellStyle name="Normal 2 3 5 6" xfId="3563" xr:uid="{9DFBA8DF-4138-44C3-98D4-A5A95A13BA8E}"/>
    <cellStyle name="Normal 2 3 5 6 2" xfId="6539" xr:uid="{15287D20-4C36-415F-9B12-1F2B5FA25687}"/>
    <cellStyle name="Normal 2 3 5 6 2 2" xfId="18603" xr:uid="{620018B3-45A0-4996-8FFA-73D831A8A40E}"/>
    <cellStyle name="Normal 2 3 5 6 3" xfId="9515" xr:uid="{27274C32-3A5C-4E69-909B-9C879C627332}"/>
    <cellStyle name="Normal 2 3 5 6 3 2" xfId="21579" xr:uid="{BD2723FA-5682-47F9-A71B-403D4C7BC2EE}"/>
    <cellStyle name="Normal 2 3 5 6 4" xfId="12490" xr:uid="{E78240CF-4206-42F6-86E4-BC5F5AD5866D}"/>
    <cellStyle name="Normal 2 3 5 6 4 2" xfId="24554" xr:uid="{CD51BD3A-DE3F-48DC-A197-666197C7C037}"/>
    <cellStyle name="Normal 2 3 5 6 5" xfId="15627" xr:uid="{10490AF6-754F-42D9-A52E-1E15945896B7}"/>
    <cellStyle name="Normal 2 3 5 7" xfId="4519" xr:uid="{49528C52-CC7F-4CCA-9543-003459F00C4D}"/>
    <cellStyle name="Normal 2 3 5 7 2" xfId="16583" xr:uid="{4D393D6C-978C-40AC-A407-76FAA12AA32F}"/>
    <cellStyle name="Normal 2 3 5 8" xfId="7495" xr:uid="{459C5C7E-49CF-419C-BA73-4B33BC649EA4}"/>
    <cellStyle name="Normal 2 3 5 8 2" xfId="19559" xr:uid="{559B413B-2604-44E2-8176-889F8968AE70}"/>
    <cellStyle name="Normal 2 3 5 9" xfId="10470" xr:uid="{5118F156-2844-4785-952B-3DC953C9C2C7}"/>
    <cellStyle name="Normal 2 3 5 9 2" xfId="22534" xr:uid="{F96C7073-A7E4-4397-B02A-F6B4BF353E82}"/>
    <cellStyle name="Normal 2 3 6" xfId="2389" xr:uid="{C0EA6442-274D-429D-BD37-1F0684F2F4C2}"/>
    <cellStyle name="Normal 2 3 6 2" xfId="3264" xr:uid="{FF2CDE25-710D-472C-9B0E-7B114E9CCA40}"/>
    <cellStyle name="Normal 2 3 6 2 2" xfId="6240" xr:uid="{CD752F5C-9CB2-4251-9881-FEF0712DAA33}"/>
    <cellStyle name="Normal 2 3 6 2 2 2" xfId="18304" xr:uid="{1050E443-0940-41A8-9514-E8C8E5C493CD}"/>
    <cellStyle name="Normal 2 3 6 2 3" xfId="9216" xr:uid="{63BE2415-8DE5-4E10-B7AC-BC1D5801EC7E}"/>
    <cellStyle name="Normal 2 3 6 2 3 2" xfId="21280" xr:uid="{C941FDF6-3E4F-4D4D-9948-B625864EC149}"/>
    <cellStyle name="Normal 2 3 6 2 4" xfId="12191" xr:uid="{9EA54C13-CF26-40E0-AEDB-FC5656E04CDF}"/>
    <cellStyle name="Normal 2 3 6 2 4 2" xfId="24255" xr:uid="{0FB69AD5-3761-44E4-AD12-ACF340B74DAA}"/>
    <cellStyle name="Normal 2 3 6 2 5" xfId="15328" xr:uid="{C64C6BD4-A266-4149-8042-1A8856C1F484}"/>
    <cellStyle name="Normal 2 3 6 3" xfId="4138" xr:uid="{64BA1E21-CFD2-49F8-98EC-5500693ABAAA}"/>
    <cellStyle name="Normal 2 3 6 3 2" xfId="7114" xr:uid="{2C380673-DA99-42F1-B155-E30F60F70373}"/>
    <cellStyle name="Normal 2 3 6 3 2 2" xfId="19178" xr:uid="{2778FB95-405E-4E90-8684-93F71F4D0C2B}"/>
    <cellStyle name="Normal 2 3 6 3 3" xfId="10090" xr:uid="{7218EF2C-A1C5-4801-9B19-CD78A02477A0}"/>
    <cellStyle name="Normal 2 3 6 3 3 2" xfId="22154" xr:uid="{187FC495-FE7F-41F1-97B6-9D371B61B773}"/>
    <cellStyle name="Normal 2 3 6 3 4" xfId="13065" xr:uid="{F94E5E98-9FB5-45B0-8278-9D63722D1F8F}"/>
    <cellStyle name="Normal 2 3 6 3 4 2" xfId="25129" xr:uid="{86685B48-3417-4A6F-87CF-060CE612F4C6}"/>
    <cellStyle name="Normal 2 3 6 3 5" xfId="16202" xr:uid="{D4C0813E-354D-46B0-82A4-CE9378306522}"/>
    <cellStyle name="Normal 2 3 6 4" xfId="5365" xr:uid="{8B94022D-117D-430D-BC44-93594D25169E}"/>
    <cellStyle name="Normal 2 3 6 4 2" xfId="17429" xr:uid="{C6A60736-B9BA-43F9-8A08-AEF200627762}"/>
    <cellStyle name="Normal 2 3 6 5" xfId="8341" xr:uid="{459E780C-9605-4D4B-A37F-486AE09C4579}"/>
    <cellStyle name="Normal 2 3 6 5 2" xfId="20405" xr:uid="{1BF820FB-054F-4C76-B7DE-814E9F46DD8F}"/>
    <cellStyle name="Normal 2 3 6 6" xfId="11316" xr:uid="{D9C1B3BA-52CD-420A-B9AB-A14F616E327C}"/>
    <cellStyle name="Normal 2 3 6 6 2" xfId="23380" xr:uid="{81ABB7EF-30B8-43CF-8551-FAB8719E959A}"/>
    <cellStyle name="Normal 2 3 6 7" xfId="14453" xr:uid="{F0631D23-9B93-40EF-BF07-69C501002A61}"/>
    <cellStyle name="Normal 2 3 7" xfId="2098" xr:uid="{78B431A1-9528-4928-AAA7-35945FA629DA}"/>
    <cellStyle name="Normal 2 3 7 2" xfId="2973" xr:uid="{A29141EE-AFF3-42DD-986F-8C91DC5B3546}"/>
    <cellStyle name="Normal 2 3 7 2 2" xfId="5949" xr:uid="{FFC01C4C-D904-4BD1-8E53-753308C90DEF}"/>
    <cellStyle name="Normal 2 3 7 2 2 2" xfId="18013" xr:uid="{E12E28FF-621B-4027-BF21-904620172BB8}"/>
    <cellStyle name="Normal 2 3 7 2 3" xfId="8925" xr:uid="{0B798636-B0DA-4B42-8CE7-0D3E9D8D935D}"/>
    <cellStyle name="Normal 2 3 7 2 3 2" xfId="20989" xr:uid="{592BBAFC-2E3E-4E10-B161-12B7F64D6EEE}"/>
    <cellStyle name="Normal 2 3 7 2 4" xfId="11900" xr:uid="{8ED9B49A-32D6-4C9D-80DE-D07090ABED10}"/>
    <cellStyle name="Normal 2 3 7 2 4 2" xfId="23964" xr:uid="{7392B100-2E01-40A8-A39C-FA1A68FADB4C}"/>
    <cellStyle name="Normal 2 3 7 2 5" xfId="15037" xr:uid="{26B80C7F-9DE0-4DF9-8E3D-9A53E1B7B42D}"/>
    <cellStyle name="Normal 2 3 7 3" xfId="3847" xr:uid="{442827A7-5073-4E06-A2E4-E230EB91C43C}"/>
    <cellStyle name="Normal 2 3 7 3 2" xfId="6823" xr:uid="{04D5BA4C-DF02-4E8A-AB92-B8BF51769336}"/>
    <cellStyle name="Normal 2 3 7 3 2 2" xfId="18887" xr:uid="{67CDFB91-8251-4A70-8892-CA079D7E4CD4}"/>
    <cellStyle name="Normal 2 3 7 3 3" xfId="9799" xr:uid="{3470A2FE-D67B-429A-9C33-CAA79A76BB7B}"/>
    <cellStyle name="Normal 2 3 7 3 3 2" xfId="21863" xr:uid="{B54EC3DE-B5D9-4300-96A5-41FCF6D3BCE4}"/>
    <cellStyle name="Normal 2 3 7 3 4" xfId="12774" xr:uid="{CC72C0DF-96D2-410E-AE19-42973238B638}"/>
    <cellStyle name="Normal 2 3 7 3 4 2" xfId="24838" xr:uid="{F07ADED3-BDBB-411F-A3A7-174677724E44}"/>
    <cellStyle name="Normal 2 3 7 3 5" xfId="15911" xr:uid="{9F331982-0FCE-4748-AA2D-6F5A90FA2423}"/>
    <cellStyle name="Normal 2 3 7 4" xfId="5074" xr:uid="{C336846D-0378-4952-BD9D-2A6DC91AFD11}"/>
    <cellStyle name="Normal 2 3 7 4 2" xfId="17138" xr:uid="{C7A5018D-97EC-4A97-8ED9-926704839811}"/>
    <cellStyle name="Normal 2 3 7 5" xfId="8050" xr:uid="{FC895495-0681-459D-8951-987AA6C2A290}"/>
    <cellStyle name="Normal 2 3 7 5 2" xfId="20114" xr:uid="{A0350E70-6AC5-4B60-AC91-0335C1BDC325}"/>
    <cellStyle name="Normal 2 3 7 6" xfId="11025" xr:uid="{15B62925-814B-405A-9F6E-997719336261}"/>
    <cellStyle name="Normal 2 3 7 6 2" xfId="23089" xr:uid="{4C4C2F26-71E1-49BE-9EFA-3FBCBE06A608}"/>
    <cellStyle name="Normal 2 3 7 7" xfId="14162" xr:uid="{7B9122A5-A0DC-4E30-B6B0-0AB45A70610A}"/>
    <cellStyle name="Normal 2 3 8" xfId="1790" xr:uid="{060D9730-B52C-4C45-9CE8-086821FD2C46}"/>
    <cellStyle name="Normal 2 3 8 2" xfId="4782" xr:uid="{C559CA16-8791-46F0-9600-9F1EE2F73004}"/>
    <cellStyle name="Normal 2 3 8 2 2" xfId="16846" xr:uid="{D1690F25-0562-4B5F-AE38-E00A17A322B2}"/>
    <cellStyle name="Normal 2 3 8 3" xfId="7758" xr:uid="{1349418D-93A7-4A20-A3DA-EE767581FAEE}"/>
    <cellStyle name="Normal 2 3 8 3 2" xfId="19822" xr:uid="{68C921CA-C7C4-45B2-BDD6-775468CACFBB}"/>
    <cellStyle name="Normal 2 3 8 4" xfId="10733" xr:uid="{BDCFE432-6394-4D77-8B9A-DA2049E12183}"/>
    <cellStyle name="Normal 2 3 8 4 2" xfId="22797" xr:uid="{14175DDE-783C-413A-A03C-59DDB8B48DDC}"/>
    <cellStyle name="Normal 2 3 8 5" xfId="13870" xr:uid="{A7471FC6-8E59-4146-BC05-07C97659C49A}"/>
    <cellStyle name="Normal 2 3 9" xfId="2681" xr:uid="{FE213054-0CB0-401D-B98F-58128EBD3F5A}"/>
    <cellStyle name="Normal 2 3 9 2" xfId="5657" xr:uid="{8CE13C4E-A9B8-414B-9727-3CBB5834C6A3}"/>
    <cellStyle name="Normal 2 3 9 2 2" xfId="17721" xr:uid="{65D5FC92-690A-4737-934D-34BA6D0E4637}"/>
    <cellStyle name="Normal 2 3 9 3" xfId="8633" xr:uid="{8EA6DEE3-B4B1-4ACD-8602-003AF67B25CC}"/>
    <cellStyle name="Normal 2 3 9 3 2" xfId="20697" xr:uid="{EAE8DFAA-2F0C-441D-8927-3A28FD24C270}"/>
    <cellStyle name="Normal 2 3 9 4" xfId="11608" xr:uid="{8895F0EE-BFF6-4064-9CEC-13C558C33A08}"/>
    <cellStyle name="Normal 2 3 9 4 2" xfId="23672" xr:uid="{A34B118B-2CA6-4FBC-A4C0-256DCE90D213}"/>
    <cellStyle name="Normal 2 3 9 5" xfId="14745" xr:uid="{4137FCD6-0C6D-4339-AE1E-A1F630F0BA54}"/>
    <cellStyle name="Normal 2 4" xfId="487" xr:uid="{00000000-0005-0000-0000-00008E020000}"/>
    <cellStyle name="Normal 2 4 2" xfId="679" xr:uid="{00000000-0005-0000-0000-00008F020000}"/>
    <cellStyle name="Normal 2 4 2 2" xfId="1800" xr:uid="{AAD8F380-14CF-47AC-8E9F-4975B1EFDC5C}"/>
    <cellStyle name="Normal 2 4 2 2 2" xfId="2399" xr:uid="{71FFAB59-EABA-47D6-AFB2-8167C14E18F8}"/>
    <cellStyle name="Normal 2 4 2 2 2 2" xfId="3274" xr:uid="{742E65C0-70A2-429B-B0D6-9C29CC1BB309}"/>
    <cellStyle name="Normal 2 4 2 2 2 2 2" xfId="6250" xr:uid="{1827F4CC-23DE-45AC-A32F-9CEC60B5FE24}"/>
    <cellStyle name="Normal 2 4 2 2 2 2 2 2" xfId="18314" xr:uid="{9FAAA65E-6073-44F7-AAC7-9D243BCE21A9}"/>
    <cellStyle name="Normal 2 4 2 2 2 2 3" xfId="9226" xr:uid="{10A5FF06-D154-470D-A030-2F238D771418}"/>
    <cellStyle name="Normal 2 4 2 2 2 2 3 2" xfId="21290" xr:uid="{35B08C9B-8B3B-472B-9CDC-096AA54948EC}"/>
    <cellStyle name="Normal 2 4 2 2 2 2 4" xfId="12201" xr:uid="{0AC0DA1C-7DE9-41DF-BA61-8C35A73E86AC}"/>
    <cellStyle name="Normal 2 4 2 2 2 2 4 2" xfId="24265" xr:uid="{B4ACEB08-785A-443D-AA85-58E49AEBFEB2}"/>
    <cellStyle name="Normal 2 4 2 2 2 2 5" xfId="15338" xr:uid="{977C753E-2EA5-481D-A758-2E083DA1E6EF}"/>
    <cellStyle name="Normal 2 4 2 2 2 3" xfId="4148" xr:uid="{0BD12ABB-A03A-4060-9718-055ACF1E6875}"/>
    <cellStyle name="Normal 2 4 2 2 2 3 2" xfId="7124" xr:uid="{59F75799-627D-4541-AE87-3182CF4331B6}"/>
    <cellStyle name="Normal 2 4 2 2 2 3 2 2" xfId="19188" xr:uid="{287AE037-D060-4FFE-86C8-4D1B11409359}"/>
    <cellStyle name="Normal 2 4 2 2 2 3 3" xfId="10100" xr:uid="{B93095E4-1FDE-4136-8345-568F185E5E7F}"/>
    <cellStyle name="Normal 2 4 2 2 2 3 3 2" xfId="22164" xr:uid="{A3BB1CAF-DC96-4D2B-9767-3D09B64C9EE9}"/>
    <cellStyle name="Normal 2 4 2 2 2 3 4" xfId="13075" xr:uid="{9D989E0B-68C4-4C69-B4EF-DB117D1A8311}"/>
    <cellStyle name="Normal 2 4 2 2 2 3 4 2" xfId="25139" xr:uid="{4675AC72-5922-419B-938C-39DE1E3C332F}"/>
    <cellStyle name="Normal 2 4 2 2 2 3 5" xfId="16212" xr:uid="{6768E886-00DD-4938-9127-5644AEF665C5}"/>
    <cellStyle name="Normal 2 4 2 2 2 4" xfId="5375" xr:uid="{0D468DFD-2238-441A-A803-006EB2187842}"/>
    <cellStyle name="Normal 2 4 2 2 2 4 2" xfId="17439" xr:uid="{A3B0AAEC-5DC0-4CD0-8523-16462B74FFF8}"/>
    <cellStyle name="Normal 2 4 2 2 2 5" xfId="8351" xr:uid="{BDBC77CF-13B0-4364-BDE5-FFD6B2F5B7E7}"/>
    <cellStyle name="Normal 2 4 2 2 2 5 2" xfId="20415" xr:uid="{42136564-D618-4C41-9B9A-B11846DADB7B}"/>
    <cellStyle name="Normal 2 4 2 2 2 6" xfId="11326" xr:uid="{24F31DA6-4F86-4CDF-AFEC-AED3824962FE}"/>
    <cellStyle name="Normal 2 4 2 2 2 6 2" xfId="23390" xr:uid="{3C2105B9-6F3D-419F-BA01-C8A336C05404}"/>
    <cellStyle name="Normal 2 4 2 2 2 7" xfId="14463" xr:uid="{993DD88C-DE5A-4AE5-B10D-A7125FE2F832}"/>
    <cellStyle name="Normal 2 4 2 2 3" xfId="2108" xr:uid="{3640AF0F-2AE2-4EE1-A2B0-7755C97D6D91}"/>
    <cellStyle name="Normal 2 4 2 2 3 2" xfId="2983" xr:uid="{B1BC4508-1D1D-45CC-9FC4-BD5010E89340}"/>
    <cellStyle name="Normal 2 4 2 2 3 2 2" xfId="5959" xr:uid="{85275783-47B6-4039-800D-225F8B8968C3}"/>
    <cellStyle name="Normal 2 4 2 2 3 2 2 2" xfId="18023" xr:uid="{EB492A2C-1D77-4BE1-8FBE-B4C1A809F996}"/>
    <cellStyle name="Normal 2 4 2 2 3 2 3" xfId="8935" xr:uid="{3DC73B30-7FD4-40DB-9B4C-DCD96D10FBA9}"/>
    <cellStyle name="Normal 2 4 2 2 3 2 3 2" xfId="20999" xr:uid="{95CE92AC-A5A7-47BF-B691-19BD021C17B7}"/>
    <cellStyle name="Normal 2 4 2 2 3 2 4" xfId="11910" xr:uid="{C23288BE-D04F-4DD4-82A0-F254F239D780}"/>
    <cellStyle name="Normal 2 4 2 2 3 2 4 2" xfId="23974" xr:uid="{5C72EEE6-FEEA-4D8B-9163-B15E7BD97858}"/>
    <cellStyle name="Normal 2 4 2 2 3 2 5" xfId="15047" xr:uid="{677680C3-B215-4580-98DC-F99312862E39}"/>
    <cellStyle name="Normal 2 4 2 2 3 3" xfId="3857" xr:uid="{839FCD81-ABC4-48CC-9B51-D06CA2EFC4DE}"/>
    <cellStyle name="Normal 2 4 2 2 3 3 2" xfId="6833" xr:uid="{021ED156-D65D-4B4C-8BD2-9271D6301786}"/>
    <cellStyle name="Normal 2 4 2 2 3 3 2 2" xfId="18897" xr:uid="{C7D7202A-AA96-43E6-A805-DA0CF423F77B}"/>
    <cellStyle name="Normal 2 4 2 2 3 3 3" xfId="9809" xr:uid="{88B56FA4-39F4-4592-92C0-46110DF58B42}"/>
    <cellStyle name="Normal 2 4 2 2 3 3 3 2" xfId="21873" xr:uid="{0E9859F4-1118-4409-A926-25C1C0E6A967}"/>
    <cellStyle name="Normal 2 4 2 2 3 3 4" xfId="12784" xr:uid="{04DBE539-64C4-4F75-A5AF-C31B54248B49}"/>
    <cellStyle name="Normal 2 4 2 2 3 3 4 2" xfId="24848" xr:uid="{ED72780E-8938-4B97-AC86-59A4CF659D87}"/>
    <cellStyle name="Normal 2 4 2 2 3 3 5" xfId="15921" xr:uid="{270454E8-216B-4665-AC78-E02A4F22765C}"/>
    <cellStyle name="Normal 2 4 2 2 3 4" xfId="5084" xr:uid="{7FB65372-2879-475D-933D-4846B28A5E56}"/>
    <cellStyle name="Normal 2 4 2 2 3 4 2" xfId="17148" xr:uid="{306BDA65-C750-467F-8283-94423EFFC8F4}"/>
    <cellStyle name="Normal 2 4 2 2 3 5" xfId="8060" xr:uid="{EDFEA0A7-27B6-4DC3-8E2C-C56E27CE606C}"/>
    <cellStyle name="Normal 2 4 2 2 3 5 2" xfId="20124" xr:uid="{BB26A0DD-B2EB-42AE-83B1-97DB84FE6B9E}"/>
    <cellStyle name="Normal 2 4 2 2 3 6" xfId="11035" xr:uid="{22FDD805-9012-4645-BC20-1F841D1DD05D}"/>
    <cellStyle name="Normal 2 4 2 2 3 6 2" xfId="23099" xr:uid="{2ED9281A-3DF3-4611-9F53-A3649CE570B3}"/>
    <cellStyle name="Normal 2 4 2 2 3 7" xfId="14172" xr:uid="{4FE4ACA4-7430-4880-AD4F-D005D10A0C93}"/>
    <cellStyle name="Normal 2 4 2 2 4" xfId="2691" xr:uid="{00C3FAB4-AEF6-455F-A6C2-5D675EA5CB6D}"/>
    <cellStyle name="Normal 2 4 2 2 4 2" xfId="5667" xr:uid="{C6D87C5A-E985-4789-A0F4-CDACB1D9383D}"/>
    <cellStyle name="Normal 2 4 2 2 4 2 2" xfId="17731" xr:uid="{9F0DEFE5-61FE-435A-8F95-A862219261F5}"/>
    <cellStyle name="Normal 2 4 2 2 4 3" xfId="8643" xr:uid="{0B8EAEC5-4948-4591-948A-ED27AB83478B}"/>
    <cellStyle name="Normal 2 4 2 2 4 3 2" xfId="20707" xr:uid="{67A2CA21-3EB2-459D-A6F6-3FE0ADAD3B54}"/>
    <cellStyle name="Normal 2 4 2 2 4 4" xfId="11618" xr:uid="{3BAB91DE-38FA-4C66-9550-3BCA9ABAF68C}"/>
    <cellStyle name="Normal 2 4 2 2 4 4 2" xfId="23682" xr:uid="{17BFCC6E-7163-4256-A74D-C24A98890D37}"/>
    <cellStyle name="Normal 2 4 2 2 4 5" xfId="14755" xr:uid="{8C7CEA1E-EA0E-4944-A620-92210292D4AC}"/>
    <cellStyle name="Normal 2 4 2 2 5" xfId="3565" xr:uid="{BB909603-2D35-438D-B94D-030A695812F3}"/>
    <cellStyle name="Normal 2 4 2 2 5 2" xfId="6541" xr:uid="{9375DDFE-04F3-457D-B4AA-30E7D8F24BD7}"/>
    <cellStyle name="Normal 2 4 2 2 5 2 2" xfId="18605" xr:uid="{B90EFBCC-119A-433A-BD06-48E646DCD1C8}"/>
    <cellStyle name="Normal 2 4 2 2 5 3" xfId="9517" xr:uid="{C58E2B62-47FA-4892-BBCF-A12E212C6A74}"/>
    <cellStyle name="Normal 2 4 2 2 5 3 2" xfId="21581" xr:uid="{4885D1BB-5D58-4117-BCCC-1317993256A8}"/>
    <cellStyle name="Normal 2 4 2 2 5 4" xfId="12492" xr:uid="{C1D2C8C4-8765-4AE3-BA1C-1D35F8B0CE90}"/>
    <cellStyle name="Normal 2 4 2 2 5 4 2" xfId="24556" xr:uid="{35D5F20A-9CDC-4A3C-B251-0B6893CA9476}"/>
    <cellStyle name="Normal 2 4 2 2 5 5" xfId="15629" xr:uid="{8BC88572-B2AA-46A8-BE94-FC830D870C33}"/>
    <cellStyle name="Normal 2 4 2 2 6" xfId="4792" xr:uid="{ADE0FE3F-37ED-4DD1-A339-E3DBF1749C67}"/>
    <cellStyle name="Normal 2 4 2 2 6 2" xfId="16856" xr:uid="{A535950A-4785-4312-8688-B2E72F42B832}"/>
    <cellStyle name="Normal 2 4 2 2 7" xfId="7768" xr:uid="{4E6DE143-146D-4B3B-8032-0DEAAF0260CD}"/>
    <cellStyle name="Normal 2 4 2 2 7 2" xfId="19832" xr:uid="{FFA7002A-7A3A-43C4-86E3-166F31D92E87}"/>
    <cellStyle name="Normal 2 4 2 2 8" xfId="10743" xr:uid="{7F138CF8-5DF7-41E6-ACD7-08B7EFFF9151}"/>
    <cellStyle name="Normal 2 4 2 2 8 2" xfId="22807" xr:uid="{48F82ABA-4D0E-4F3A-9C5B-D5A013D3E330}"/>
    <cellStyle name="Normal 2 4 2 2 9" xfId="13880" xr:uid="{2067C466-41CB-4794-8E62-859E7D24B336}"/>
    <cellStyle name="Normal 2 4 2 3" xfId="2398" xr:uid="{E46C63BF-4955-4123-AB86-D5CD87F7728E}"/>
    <cellStyle name="Normal 2 4 2 3 2" xfId="3273" xr:uid="{D5D255F7-3188-42E2-A224-490894AB3D41}"/>
    <cellStyle name="Normal 2 4 2 3 2 2" xfId="6249" xr:uid="{47FB0549-C1D9-4E01-B0F4-296E7D765F63}"/>
    <cellStyle name="Normal 2 4 2 3 2 2 2" xfId="18313" xr:uid="{9D2BA2A7-11EB-46C6-BAB1-27793624B713}"/>
    <cellStyle name="Normal 2 4 2 3 2 3" xfId="9225" xr:uid="{AEC98D8A-AA39-4102-B04A-C67E03A0D35F}"/>
    <cellStyle name="Normal 2 4 2 3 2 3 2" xfId="21289" xr:uid="{AEC907DA-61FC-48FB-9FB0-6AE058AB2EC7}"/>
    <cellStyle name="Normal 2 4 2 3 2 4" xfId="12200" xr:uid="{356F1A6F-E8E7-4377-A284-35812B1EB1D6}"/>
    <cellStyle name="Normal 2 4 2 3 2 4 2" xfId="24264" xr:uid="{CD1A60F6-9BCF-4A42-B989-704543AA17BF}"/>
    <cellStyle name="Normal 2 4 2 3 2 5" xfId="15337" xr:uid="{394C8D35-3235-4FAB-A5DD-C1265D6F5E65}"/>
    <cellStyle name="Normal 2 4 2 3 3" xfId="4147" xr:uid="{1727294B-BF87-4AA8-8527-C02BAA9A9681}"/>
    <cellStyle name="Normal 2 4 2 3 3 2" xfId="7123" xr:uid="{4CC2EC2F-D7EE-4D83-9D18-452FE5176312}"/>
    <cellStyle name="Normal 2 4 2 3 3 2 2" xfId="19187" xr:uid="{F809850E-620D-451B-A622-28D09C3AB6B0}"/>
    <cellStyle name="Normal 2 4 2 3 3 3" xfId="10099" xr:uid="{E2471087-A53F-4BA7-AC16-B9CB8145141E}"/>
    <cellStyle name="Normal 2 4 2 3 3 3 2" xfId="22163" xr:uid="{F8E6D7B6-2029-4C17-A962-C3DF94CD0802}"/>
    <cellStyle name="Normal 2 4 2 3 3 4" xfId="13074" xr:uid="{337A9710-8276-4FB0-B491-EE94F3E1A066}"/>
    <cellStyle name="Normal 2 4 2 3 3 4 2" xfId="25138" xr:uid="{D59A0384-54BD-4541-9386-A93EA106201E}"/>
    <cellStyle name="Normal 2 4 2 3 3 5" xfId="16211" xr:uid="{D454E352-5E0E-465A-A897-7F398B1D2294}"/>
    <cellStyle name="Normal 2 4 2 3 4" xfId="5374" xr:uid="{C66576A9-7873-4796-BF95-01D2544D61B8}"/>
    <cellStyle name="Normal 2 4 2 3 4 2" xfId="17438" xr:uid="{035F5EDB-5605-4ED0-8CE7-EFE4A99E0451}"/>
    <cellStyle name="Normal 2 4 2 3 5" xfId="8350" xr:uid="{5A211EC1-5320-4E90-A851-557107BEC0B9}"/>
    <cellStyle name="Normal 2 4 2 3 5 2" xfId="20414" xr:uid="{6E2F74D3-7E60-4937-B92D-2B96B1A970A5}"/>
    <cellStyle name="Normal 2 4 2 3 6" xfId="11325" xr:uid="{F2973E02-7A42-4BD5-A6A4-1FDB98DEB359}"/>
    <cellStyle name="Normal 2 4 2 3 6 2" xfId="23389" xr:uid="{980C7A0E-A30C-40A3-90AA-3B82034A3AC4}"/>
    <cellStyle name="Normal 2 4 2 3 7" xfId="14462" xr:uid="{179AADED-198E-43F4-B9EC-5581AC1C1E58}"/>
    <cellStyle name="Normal 2 4 2 4" xfId="2107" xr:uid="{F78DB535-B751-48F2-8901-B233EADCFF33}"/>
    <cellStyle name="Normal 2 4 2 4 2" xfId="2982" xr:uid="{5361C676-3011-421B-9BD4-0B7C831C0F52}"/>
    <cellStyle name="Normal 2 4 2 4 2 2" xfId="5958" xr:uid="{EA1F5E3C-BE24-45DB-A0DE-2CE836F2056F}"/>
    <cellStyle name="Normal 2 4 2 4 2 2 2" xfId="18022" xr:uid="{CFDC8C7E-0E60-4471-ADC8-AE29E01F06EA}"/>
    <cellStyle name="Normal 2 4 2 4 2 3" xfId="8934" xr:uid="{B4DC2E36-D2FF-4D29-BFB4-947700000C1B}"/>
    <cellStyle name="Normal 2 4 2 4 2 3 2" xfId="20998" xr:uid="{BFB2B3AC-80C2-4937-A6D6-7510CF5FEFC7}"/>
    <cellStyle name="Normal 2 4 2 4 2 4" xfId="11909" xr:uid="{7792A1BD-2D00-4F5D-AFA0-E7A71F22AACC}"/>
    <cellStyle name="Normal 2 4 2 4 2 4 2" xfId="23973" xr:uid="{B1A73436-1F65-48F0-AB9A-B1806799A641}"/>
    <cellStyle name="Normal 2 4 2 4 2 5" xfId="15046" xr:uid="{4E35F834-10AA-4095-9612-EAF01C7552D1}"/>
    <cellStyle name="Normal 2 4 2 4 3" xfId="3856" xr:uid="{C05CC66C-E6E5-4DF0-B968-8DE9C40103EB}"/>
    <cellStyle name="Normal 2 4 2 4 3 2" xfId="6832" xr:uid="{55073E4A-9D99-4464-BDBA-52DA99E4C100}"/>
    <cellStyle name="Normal 2 4 2 4 3 2 2" xfId="18896" xr:uid="{880D7C60-426B-4270-B780-4C811E95C6F6}"/>
    <cellStyle name="Normal 2 4 2 4 3 3" xfId="9808" xr:uid="{E29E7C1C-4BD6-443E-B69A-8C60066BD93D}"/>
    <cellStyle name="Normal 2 4 2 4 3 3 2" xfId="21872" xr:uid="{D41F5B11-FBB3-41D8-9F2F-CDBCC13E05C4}"/>
    <cellStyle name="Normal 2 4 2 4 3 4" xfId="12783" xr:uid="{4086C91E-61CD-484E-8D97-F37C4812B84C}"/>
    <cellStyle name="Normal 2 4 2 4 3 4 2" xfId="24847" xr:uid="{88E5325E-895B-4E78-9329-F182B96650B3}"/>
    <cellStyle name="Normal 2 4 2 4 3 5" xfId="15920" xr:uid="{03BA0188-5F74-4008-92CC-C7626A96632A}"/>
    <cellStyle name="Normal 2 4 2 4 4" xfId="5083" xr:uid="{184B01A7-2ECA-4D40-ABD9-B29AFB26CBDF}"/>
    <cellStyle name="Normal 2 4 2 4 4 2" xfId="17147" xr:uid="{41C22A32-C89B-4419-B563-87F290170F69}"/>
    <cellStyle name="Normal 2 4 2 4 5" xfId="8059" xr:uid="{26660E25-BD4E-4F55-A781-1005D75F9FC7}"/>
    <cellStyle name="Normal 2 4 2 4 5 2" xfId="20123" xr:uid="{6C3104D0-417C-4064-8174-78F0C18EA816}"/>
    <cellStyle name="Normal 2 4 2 4 6" xfId="11034" xr:uid="{017312C6-F858-499C-A27F-3620D4AFD0D7}"/>
    <cellStyle name="Normal 2 4 2 4 6 2" xfId="23098" xr:uid="{E3C9398B-FEDC-4CB2-AF0F-FEFE400CDDF1}"/>
    <cellStyle name="Normal 2 4 2 4 7" xfId="14171" xr:uid="{34647C1C-7B12-4CC2-A01D-6DF168542E54}"/>
    <cellStyle name="Normal 2 4 2 5" xfId="1799" xr:uid="{52E1774F-A397-468C-A81B-A6DF9AC40C25}"/>
    <cellStyle name="Normal 2 4 2 5 2" xfId="4791" xr:uid="{5BE323DE-68A3-4D67-9282-CBB4D051A093}"/>
    <cellStyle name="Normal 2 4 2 5 2 2" xfId="16855" xr:uid="{8AA8F5E9-4F69-43A3-A213-068F4AEAF160}"/>
    <cellStyle name="Normal 2 4 2 5 3" xfId="7767" xr:uid="{C44A7022-0AAD-4855-9A70-9D2EAF1322DC}"/>
    <cellStyle name="Normal 2 4 2 5 3 2" xfId="19831" xr:uid="{78266B99-8607-4FFD-B76B-BF0ED7286019}"/>
    <cellStyle name="Normal 2 4 2 5 4" xfId="10742" xr:uid="{FC93B8AE-7422-4CDF-956E-D2BA3ABD39A1}"/>
    <cellStyle name="Normal 2 4 2 5 4 2" xfId="22806" xr:uid="{66B49C04-3498-4146-BC03-66D81CC26053}"/>
    <cellStyle name="Normal 2 4 2 5 5" xfId="13879" xr:uid="{E30C69BF-6124-4E7B-8E18-F58D1F46CD0E}"/>
    <cellStyle name="Normal 2 4 2 6" xfId="2690" xr:uid="{81D48832-942B-4F16-A277-35A6190F28BF}"/>
    <cellStyle name="Normal 2 4 2 6 2" xfId="5666" xr:uid="{ED23B1EA-DC9D-469B-8FCF-7C327AA83AEA}"/>
    <cellStyle name="Normal 2 4 2 6 2 2" xfId="17730" xr:uid="{C9F80765-910D-4431-8FD1-28C9D1D0ACC4}"/>
    <cellStyle name="Normal 2 4 2 6 3" xfId="8642" xr:uid="{367EABAB-D191-4B34-A291-36373CC9CCCB}"/>
    <cellStyle name="Normal 2 4 2 6 3 2" xfId="20706" xr:uid="{6C92EA2B-5BA9-467D-9D18-EA383550310A}"/>
    <cellStyle name="Normal 2 4 2 6 4" xfId="11617" xr:uid="{6CDAF0D2-0260-487D-8EFC-E3E5EC31AE03}"/>
    <cellStyle name="Normal 2 4 2 6 4 2" xfId="23681" xr:uid="{023A8D7C-4E3C-46A3-8690-8C5AD3D20499}"/>
    <cellStyle name="Normal 2 4 2 6 5" xfId="14754" xr:uid="{A4F67BCF-87DC-49A0-955D-405019A161A8}"/>
    <cellStyle name="Normal 2 4 2 7" xfId="3564" xr:uid="{B74FE4B0-8C7F-4E28-B689-A437412A4416}"/>
    <cellStyle name="Normal 2 4 2 7 2" xfId="6540" xr:uid="{E64D984B-5210-4CC9-91EF-225543C8759B}"/>
    <cellStyle name="Normal 2 4 2 7 2 2" xfId="18604" xr:uid="{60E72E47-D82A-435C-A0EF-01E80582E396}"/>
    <cellStyle name="Normal 2 4 2 7 3" xfId="9516" xr:uid="{6327EE10-AD9A-4E85-B27B-70510E7094B5}"/>
    <cellStyle name="Normal 2 4 2 7 3 2" xfId="21580" xr:uid="{4893E55B-90E5-4AF0-B267-AC6DD1E3BB89}"/>
    <cellStyle name="Normal 2 4 2 7 4" xfId="12491" xr:uid="{581D1B02-69E0-4755-A25B-D07570C3EB57}"/>
    <cellStyle name="Normal 2 4 2 7 4 2" xfId="24555" xr:uid="{8E058EBB-0184-491F-9D88-97BCCEFB20CB}"/>
    <cellStyle name="Normal 2 4 2 7 5" xfId="15628" xr:uid="{C985FF92-D833-4802-A7DE-6371319BED6E}"/>
    <cellStyle name="Normal 2 4 3" xfId="1801" xr:uid="{9E5D0C6C-CDDA-4928-A4E8-E3208A1D5F1F}"/>
    <cellStyle name="Normal 2 4 3 2" xfId="2400" xr:uid="{C752B609-4B65-4754-8AAE-59D133968A14}"/>
    <cellStyle name="Normal 2 4 3 2 2" xfId="3275" xr:uid="{90183E43-C1FB-45A8-90DC-DA85E438AA2D}"/>
    <cellStyle name="Normal 2 4 3 2 2 2" xfId="6251" xr:uid="{946808FC-A3ED-4316-BA25-FFB36F11EEE7}"/>
    <cellStyle name="Normal 2 4 3 2 2 2 2" xfId="18315" xr:uid="{F64C369E-468B-482E-AC63-2463354E8EB0}"/>
    <cellStyle name="Normal 2 4 3 2 2 3" xfId="9227" xr:uid="{FB766048-B510-4460-95C1-48827582B90C}"/>
    <cellStyle name="Normal 2 4 3 2 2 3 2" xfId="21291" xr:uid="{3813A8EF-7D96-46FD-81D9-CEC359C7D071}"/>
    <cellStyle name="Normal 2 4 3 2 2 4" xfId="12202" xr:uid="{F1FC9841-E720-4BA4-ABBC-6EF0CF902D30}"/>
    <cellStyle name="Normal 2 4 3 2 2 4 2" xfId="24266" xr:uid="{7A87A2C7-C097-4D96-80E8-5C22AFEA0E1E}"/>
    <cellStyle name="Normal 2 4 3 2 2 5" xfId="15339" xr:uid="{CF254541-EFA7-43DB-9427-35027F1769B3}"/>
    <cellStyle name="Normal 2 4 3 2 3" xfId="4149" xr:uid="{115070D3-0923-4C5C-A664-A9B869433949}"/>
    <cellStyle name="Normal 2 4 3 2 3 2" xfId="7125" xr:uid="{DAD66E1D-189D-4453-AB92-C88E9108EAE1}"/>
    <cellStyle name="Normal 2 4 3 2 3 2 2" xfId="19189" xr:uid="{59F734BB-7091-4982-8B77-D66AA13F8AE6}"/>
    <cellStyle name="Normal 2 4 3 2 3 3" xfId="10101" xr:uid="{DE057CCA-962A-460B-AB63-AFB01E914995}"/>
    <cellStyle name="Normal 2 4 3 2 3 3 2" xfId="22165" xr:uid="{BDC5AAF6-A025-411A-A37E-D4A22FAE4DA4}"/>
    <cellStyle name="Normal 2 4 3 2 3 4" xfId="13076" xr:uid="{71FFA6A0-FFA4-4186-9035-44FA0C7BC604}"/>
    <cellStyle name="Normal 2 4 3 2 3 4 2" xfId="25140" xr:uid="{F86392CA-024C-442A-827F-7288DC7C6858}"/>
    <cellStyle name="Normal 2 4 3 2 3 5" xfId="16213" xr:uid="{CCF5F078-F3C8-4682-A6E1-B0A0129A1D92}"/>
    <cellStyle name="Normal 2 4 3 2 4" xfId="5376" xr:uid="{BE6E436A-8221-498A-A0E1-696912B36C07}"/>
    <cellStyle name="Normal 2 4 3 2 4 2" xfId="17440" xr:uid="{BB2D4A5B-ED89-4839-83D1-A53BDACA1191}"/>
    <cellStyle name="Normal 2 4 3 2 5" xfId="8352" xr:uid="{53C77857-A96E-41A3-B762-033AA3565D61}"/>
    <cellStyle name="Normal 2 4 3 2 5 2" xfId="20416" xr:uid="{320E52FE-921E-43A7-998E-9A76F2AE6823}"/>
    <cellStyle name="Normal 2 4 3 2 6" xfId="11327" xr:uid="{F13BC9C5-8080-408A-995E-44681C434193}"/>
    <cellStyle name="Normal 2 4 3 2 6 2" xfId="23391" xr:uid="{E9C78AEF-E5EC-4794-8BCF-04010B0B1904}"/>
    <cellStyle name="Normal 2 4 3 2 7" xfId="14464" xr:uid="{48449666-9C05-49F1-A705-19FE78CB2CC3}"/>
    <cellStyle name="Normal 2 4 3 3" xfId="2109" xr:uid="{FFEDA2FA-60E9-4E4D-92F0-F3385B0D6FAD}"/>
    <cellStyle name="Normal 2 4 3 3 2" xfId="2984" xr:uid="{8FDD105B-482C-4221-85AE-46042C02301B}"/>
    <cellStyle name="Normal 2 4 3 3 2 2" xfId="5960" xr:uid="{C672663B-2D8A-4960-8BB0-B408A3C4C105}"/>
    <cellStyle name="Normal 2 4 3 3 2 2 2" xfId="18024" xr:uid="{1F774546-720C-4F5A-8BFA-3E9F3657DF80}"/>
    <cellStyle name="Normal 2 4 3 3 2 3" xfId="8936" xr:uid="{B3831517-0701-4BF9-BF69-A506E6C515A3}"/>
    <cellStyle name="Normal 2 4 3 3 2 3 2" xfId="21000" xr:uid="{23C58E84-18FB-4379-A779-3F5D0A3330AC}"/>
    <cellStyle name="Normal 2 4 3 3 2 4" xfId="11911" xr:uid="{438D333C-DB5A-41ED-BE77-477ABCD91FB8}"/>
    <cellStyle name="Normal 2 4 3 3 2 4 2" xfId="23975" xr:uid="{39A73971-3D88-4A07-A9C2-113ECB4B361C}"/>
    <cellStyle name="Normal 2 4 3 3 2 5" xfId="15048" xr:uid="{B090F305-8954-4EF5-8603-A378E32F3E7E}"/>
    <cellStyle name="Normal 2 4 3 3 3" xfId="3858" xr:uid="{ABCB1F4C-032B-4056-AFA8-7D852864D7B3}"/>
    <cellStyle name="Normal 2 4 3 3 3 2" xfId="6834" xr:uid="{52797E04-1A4B-496D-9DF8-B432C363C443}"/>
    <cellStyle name="Normal 2 4 3 3 3 2 2" xfId="18898" xr:uid="{D8C1F67D-5FE7-4463-B234-9990A9A2362D}"/>
    <cellStyle name="Normal 2 4 3 3 3 3" xfId="9810" xr:uid="{4736E7B0-325E-4B13-A9DC-AF18F5EACF59}"/>
    <cellStyle name="Normal 2 4 3 3 3 3 2" xfId="21874" xr:uid="{4531CCF0-6A75-421F-B36B-03F2E4EAB183}"/>
    <cellStyle name="Normal 2 4 3 3 3 4" xfId="12785" xr:uid="{D8ABFB16-09D0-4C1F-9B6E-34C1A8757654}"/>
    <cellStyle name="Normal 2 4 3 3 3 4 2" xfId="24849" xr:uid="{B8B604A4-920A-4EF2-89CA-8DC7C0EAB7FD}"/>
    <cellStyle name="Normal 2 4 3 3 3 5" xfId="15922" xr:uid="{A19FB20E-2EE7-4205-B030-6B09279C6AA1}"/>
    <cellStyle name="Normal 2 4 3 3 4" xfId="5085" xr:uid="{DFB6250A-958E-451C-8829-D8506561121A}"/>
    <cellStyle name="Normal 2 4 3 3 4 2" xfId="17149" xr:uid="{B09BB226-EFBA-43A0-A84A-2A92E7FA8302}"/>
    <cellStyle name="Normal 2 4 3 3 5" xfId="8061" xr:uid="{6463EE38-78EA-4FBA-99CB-965F864D384F}"/>
    <cellStyle name="Normal 2 4 3 3 5 2" xfId="20125" xr:uid="{A95142CB-04D7-4942-B81F-1FAE939146C5}"/>
    <cellStyle name="Normal 2 4 3 3 6" xfId="11036" xr:uid="{DE683567-1381-47FA-934D-14A977271735}"/>
    <cellStyle name="Normal 2 4 3 3 6 2" xfId="23100" xr:uid="{4880C7CC-6DAB-4242-8E65-10011320963E}"/>
    <cellStyle name="Normal 2 4 3 3 7" xfId="14173" xr:uid="{EA825F92-48E6-4975-AEF2-18561878E833}"/>
    <cellStyle name="Normal 2 4 3 4" xfId="2692" xr:uid="{69AE2594-58DD-4CFE-9F9B-F32EC63DEB1F}"/>
    <cellStyle name="Normal 2 4 3 4 2" xfId="5668" xr:uid="{54485048-DD89-4F50-BA93-4111860E97B5}"/>
    <cellStyle name="Normal 2 4 3 4 2 2" xfId="17732" xr:uid="{A799E149-B3C9-48ED-BDB5-69510D8A794E}"/>
    <cellStyle name="Normal 2 4 3 4 3" xfId="8644" xr:uid="{0131A713-4447-4C70-B241-3EC1EE375C7B}"/>
    <cellStyle name="Normal 2 4 3 4 3 2" xfId="20708" xr:uid="{02B41BC3-D62A-4D55-9F69-CB7A6E622CF9}"/>
    <cellStyle name="Normal 2 4 3 4 4" xfId="11619" xr:uid="{74ACCFEA-9C2A-4554-A60E-A2A43D5997E4}"/>
    <cellStyle name="Normal 2 4 3 4 4 2" xfId="23683" xr:uid="{6097D494-484C-4B08-9E6C-5FE59B79FE1F}"/>
    <cellStyle name="Normal 2 4 3 4 5" xfId="14756" xr:uid="{607A723D-4F10-4969-94DA-CB7F754E82FB}"/>
    <cellStyle name="Normal 2 4 3 5" xfId="3566" xr:uid="{4865B149-77A9-4BC7-BD58-16B8CF86841C}"/>
    <cellStyle name="Normal 2 4 3 5 2" xfId="6542" xr:uid="{6B4E454D-3A7B-4DC6-A073-AA99A546823F}"/>
    <cellStyle name="Normal 2 4 3 5 2 2" xfId="18606" xr:uid="{5F6BC323-84D1-4E98-B0CA-13041C7698FA}"/>
    <cellStyle name="Normal 2 4 3 5 3" xfId="9518" xr:uid="{45FD59BE-BB1A-4CA3-A4FC-81597B8CDDE4}"/>
    <cellStyle name="Normal 2 4 3 5 3 2" xfId="21582" xr:uid="{DC5E952E-0688-4AE9-B9F5-924434CD9589}"/>
    <cellStyle name="Normal 2 4 3 5 4" xfId="12493" xr:uid="{9435CCE0-BE6E-44FD-BA1D-2E0196BC5F18}"/>
    <cellStyle name="Normal 2 4 3 5 4 2" xfId="24557" xr:uid="{74D6A74A-6D8B-4E03-8FE7-1189B918FE0B}"/>
    <cellStyle name="Normal 2 4 3 5 5" xfId="15630" xr:uid="{207AF81D-B02E-4373-9B6A-9B0114325DA0}"/>
    <cellStyle name="Normal 2 4 3 6" xfId="4793" xr:uid="{04179259-5F90-4412-BC17-2BF521533470}"/>
    <cellStyle name="Normal 2 4 3 6 2" xfId="16857" xr:uid="{EDD5CA80-9BB2-46D9-8CEA-5B6FC9E3E9FD}"/>
    <cellStyle name="Normal 2 4 3 7" xfId="7769" xr:uid="{12009F46-9004-4F84-ABCE-8C42BB77059D}"/>
    <cellStyle name="Normal 2 4 3 7 2" xfId="19833" xr:uid="{927750B7-A8A3-4E5C-BB05-C46705ECAE1A}"/>
    <cellStyle name="Normal 2 4 3 8" xfId="10744" xr:uid="{508AB411-A7C6-4AD2-9431-75541BCD8F36}"/>
    <cellStyle name="Normal 2 4 3 8 2" xfId="22808" xr:uid="{44D972DC-5ED5-4E94-9CF8-5EF684A51789}"/>
    <cellStyle name="Normal 2 4 3 9" xfId="13881" xr:uid="{2249855C-C743-4CCB-B629-E47299CA7CD3}"/>
    <cellStyle name="Normal 2 4 4" xfId="1802" xr:uid="{1ADFA995-4187-42FD-BBAB-A1721CE0AF58}"/>
    <cellStyle name="Normal 2 5" xfId="488" xr:uid="{00000000-0005-0000-0000-000090020000}"/>
    <cellStyle name="Normal 2 5 2" xfId="1307" xr:uid="{C8692C75-3026-43F3-B5C9-69F2816BB236}"/>
    <cellStyle name="Normal 2 5 2 2" xfId="2401" xr:uid="{9586C2D6-EB52-450A-BFF6-63FEE22FE97A}"/>
    <cellStyle name="Normal 2 5 2 2 2" xfId="3276" xr:uid="{9C9E8F2D-CA4E-4481-B803-DDAD7FF4576C}"/>
    <cellStyle name="Normal 2 5 2 2 2 2" xfId="6252" xr:uid="{56E80CDB-2625-40CA-8F05-5446A67CDE22}"/>
    <cellStyle name="Normal 2 5 2 2 2 2 2" xfId="18316" xr:uid="{401F5FA8-5AE1-45F8-80FE-6A01278E2FB3}"/>
    <cellStyle name="Normal 2 5 2 2 2 3" xfId="9228" xr:uid="{8EC01BE4-5B6B-4266-8C20-485F4DB965A7}"/>
    <cellStyle name="Normal 2 5 2 2 2 3 2" xfId="21292" xr:uid="{36217054-CC14-482E-89CF-4A9F94164790}"/>
    <cellStyle name="Normal 2 5 2 2 2 4" xfId="12203" xr:uid="{D837DC3E-2867-4396-853C-6751E06ED913}"/>
    <cellStyle name="Normal 2 5 2 2 2 4 2" xfId="24267" xr:uid="{7B16F54C-1819-4FAC-914A-371B06A2F4B0}"/>
    <cellStyle name="Normal 2 5 2 2 2 5" xfId="15340" xr:uid="{401C3A7D-17F0-4265-B97C-26DF555FB1F6}"/>
    <cellStyle name="Normal 2 5 2 2 3" xfId="4150" xr:uid="{E95FF243-F8DC-469B-BB07-8B2F231F8D04}"/>
    <cellStyle name="Normal 2 5 2 2 3 2" xfId="7126" xr:uid="{B7FDA553-582A-480E-9D4A-3B742199DAEE}"/>
    <cellStyle name="Normal 2 5 2 2 3 2 2" xfId="19190" xr:uid="{509583E5-04B2-46DB-9A6C-B96A0012F7F4}"/>
    <cellStyle name="Normal 2 5 2 2 3 3" xfId="10102" xr:uid="{0DD6F8FC-1A7B-444D-B96A-D5B90B6EDC73}"/>
    <cellStyle name="Normal 2 5 2 2 3 3 2" xfId="22166" xr:uid="{6714A3A1-1E25-4448-801F-6B1464C37B85}"/>
    <cellStyle name="Normal 2 5 2 2 3 4" xfId="13077" xr:uid="{B97A3AEC-8822-490D-9D54-3C0EBBF4A0EB}"/>
    <cellStyle name="Normal 2 5 2 2 3 4 2" xfId="25141" xr:uid="{F41F492F-0FAB-4C6C-873C-20F1142F334D}"/>
    <cellStyle name="Normal 2 5 2 2 3 5" xfId="16214" xr:uid="{2EFA6905-5F04-43AC-A248-0D75CF76F96A}"/>
    <cellStyle name="Normal 2 5 2 2 4" xfId="5377" xr:uid="{BC67D735-B2B7-4277-AD25-5E6D27C2FC44}"/>
    <cellStyle name="Normal 2 5 2 2 4 2" xfId="17441" xr:uid="{E935BB82-4E10-4997-8781-8C24E2582B7A}"/>
    <cellStyle name="Normal 2 5 2 2 5" xfId="8353" xr:uid="{9993FFA2-0545-4EB1-AEE0-D47F2D5B3A5E}"/>
    <cellStyle name="Normal 2 5 2 2 5 2" xfId="20417" xr:uid="{B538CC01-33E1-4C3F-B93C-489FE04D28B4}"/>
    <cellStyle name="Normal 2 5 2 2 6" xfId="11328" xr:uid="{AFD987A9-C11A-4BEB-9CB5-EB1D36FA0956}"/>
    <cellStyle name="Normal 2 5 2 2 6 2" xfId="23392" xr:uid="{F9BB2F2F-6C24-4D17-A61B-B28067DE2ABB}"/>
    <cellStyle name="Normal 2 5 2 2 7" xfId="14465" xr:uid="{6FFF099E-DDFC-42D9-89D5-CA809A1A71C5}"/>
    <cellStyle name="Normal 2 5 2 3" xfId="2110" xr:uid="{8F2216A9-1C11-4B0C-8DBB-C1271B041228}"/>
    <cellStyle name="Normal 2 5 2 3 2" xfId="2985" xr:uid="{F2E62A21-75CB-4D36-8C63-F2495AC86505}"/>
    <cellStyle name="Normal 2 5 2 3 2 2" xfId="5961" xr:uid="{983EC53D-71AA-40AF-AFFA-A34B44953D2B}"/>
    <cellStyle name="Normal 2 5 2 3 2 2 2" xfId="18025" xr:uid="{B4C84A79-5660-4AA9-AAEB-08A3C0FE0EEF}"/>
    <cellStyle name="Normal 2 5 2 3 2 3" xfId="8937" xr:uid="{C2B5204F-B967-4C62-A904-8032358FF544}"/>
    <cellStyle name="Normal 2 5 2 3 2 3 2" xfId="21001" xr:uid="{0676A90B-0D13-46B0-8443-3423EF27BEE9}"/>
    <cellStyle name="Normal 2 5 2 3 2 4" xfId="11912" xr:uid="{6DC9EC97-7B9F-416B-8230-26EA94C0C795}"/>
    <cellStyle name="Normal 2 5 2 3 2 4 2" xfId="23976" xr:uid="{943A4695-CD6C-4C2D-9C43-52246812CDF2}"/>
    <cellStyle name="Normal 2 5 2 3 2 5" xfId="15049" xr:uid="{AFD30807-AEB6-4B63-B71C-BDA12A95965B}"/>
    <cellStyle name="Normal 2 5 2 3 3" xfId="3859" xr:uid="{A16BF37C-D249-48DB-A6DD-846D6AAB07F1}"/>
    <cellStyle name="Normal 2 5 2 3 3 2" xfId="6835" xr:uid="{C7BD0EFF-9E98-42D9-A107-6AFD4C4E403C}"/>
    <cellStyle name="Normal 2 5 2 3 3 2 2" xfId="18899" xr:uid="{46CD3A0E-F336-46C3-AC13-483320675AB0}"/>
    <cellStyle name="Normal 2 5 2 3 3 3" xfId="9811" xr:uid="{ADBEBCF9-A81B-4B79-BA8A-88973B2F152D}"/>
    <cellStyle name="Normal 2 5 2 3 3 3 2" xfId="21875" xr:uid="{E879D0EC-03F6-4978-9A8C-C63E6EB0389D}"/>
    <cellStyle name="Normal 2 5 2 3 3 4" xfId="12786" xr:uid="{672226E5-6189-42BB-BA62-12549CE62F5F}"/>
    <cellStyle name="Normal 2 5 2 3 3 4 2" xfId="24850" xr:uid="{BA1E29AB-E1D9-401F-AC10-F49BCF9552CA}"/>
    <cellStyle name="Normal 2 5 2 3 3 5" xfId="15923" xr:uid="{9428890D-8DCA-4E26-A16C-74BD663695F7}"/>
    <cellStyle name="Normal 2 5 2 3 4" xfId="5086" xr:uid="{E44FD3F8-FA16-4B3A-98D8-2289980E9EDE}"/>
    <cellStyle name="Normal 2 5 2 3 4 2" xfId="17150" xr:uid="{FBDF2BE5-BD06-4B1A-82FC-3AC08A14CC51}"/>
    <cellStyle name="Normal 2 5 2 3 5" xfId="8062" xr:uid="{F2A5DE97-3AE3-456F-AB5A-0CB41F05A517}"/>
    <cellStyle name="Normal 2 5 2 3 5 2" xfId="20126" xr:uid="{4915935A-50F7-415F-B9CF-C8F8A29D80D2}"/>
    <cellStyle name="Normal 2 5 2 3 6" xfId="11037" xr:uid="{3B8D8607-C703-43AD-8A6C-E21A0C592B46}"/>
    <cellStyle name="Normal 2 5 2 3 6 2" xfId="23101" xr:uid="{F4D8833F-6413-4DDE-B7E6-49B5FA1A9ABD}"/>
    <cellStyle name="Normal 2 5 2 3 7" xfId="14174" xr:uid="{D8AFF795-AD5F-4DD3-982F-B8ED33B18901}"/>
    <cellStyle name="Normal 2 5 2 4" xfId="1803" xr:uid="{9712134C-BF44-4BA3-9E76-FD3FC37C6C98}"/>
    <cellStyle name="Normal 2 5 2 4 2" xfId="4794" xr:uid="{57D69A49-FFBA-481F-80B2-D4E30A9AB6DE}"/>
    <cellStyle name="Normal 2 5 2 4 2 2" xfId="16858" xr:uid="{19BE0E48-C055-4694-B980-CC26A47C1B7A}"/>
    <cellStyle name="Normal 2 5 2 4 3" xfId="7770" xr:uid="{07EE2E3D-3064-47ED-AD8B-7BA0E7F417DC}"/>
    <cellStyle name="Normal 2 5 2 4 3 2" xfId="19834" xr:uid="{7547FFB9-1747-48DF-86B6-E0ABF125864E}"/>
    <cellStyle name="Normal 2 5 2 4 4" xfId="10745" xr:uid="{9ECDD37D-1B58-4DC3-9EDA-29C6CEC22D71}"/>
    <cellStyle name="Normal 2 5 2 4 4 2" xfId="22809" xr:uid="{47BDC2D2-D017-4A3D-B314-A2606FCA25F3}"/>
    <cellStyle name="Normal 2 5 2 4 5" xfId="13882" xr:uid="{EAB634C9-F95C-45DF-AEB4-2BAD3F8DA554}"/>
    <cellStyle name="Normal 2 5 2 5" xfId="2693" xr:uid="{91059AD3-C90F-46BB-9709-164B545D37C1}"/>
    <cellStyle name="Normal 2 5 2 5 2" xfId="5669" xr:uid="{28C34241-A054-4284-9B5A-91592F3287E3}"/>
    <cellStyle name="Normal 2 5 2 5 2 2" xfId="17733" xr:uid="{5B4EF892-C860-4011-AECE-CF0301AAF769}"/>
    <cellStyle name="Normal 2 5 2 5 3" xfId="8645" xr:uid="{F18E8154-4766-4A33-AEF3-5AA207DC55CD}"/>
    <cellStyle name="Normal 2 5 2 5 3 2" xfId="20709" xr:uid="{5F32F16F-CAD2-431A-9616-8A3A4B8D0CE8}"/>
    <cellStyle name="Normal 2 5 2 5 4" xfId="11620" xr:uid="{EEE54F6A-9755-48BE-B2FF-2B44F1CB16C2}"/>
    <cellStyle name="Normal 2 5 2 5 4 2" xfId="23684" xr:uid="{C0135A48-23EB-47E9-A76F-038468BCD65B}"/>
    <cellStyle name="Normal 2 5 2 5 5" xfId="14757" xr:uid="{5A753AB1-FA7A-4BAB-AA06-E7920CC323DC}"/>
    <cellStyle name="Normal 2 5 2 6" xfId="3567" xr:uid="{54B905FA-EE41-43F0-A805-A26CE30610B3}"/>
    <cellStyle name="Normal 2 5 2 6 2" xfId="6543" xr:uid="{0E3CBA2E-BF8B-4791-B329-776B09956292}"/>
    <cellStyle name="Normal 2 5 2 6 2 2" xfId="18607" xr:uid="{6158B60D-C72A-41B1-841E-BCADE5D0B2B5}"/>
    <cellStyle name="Normal 2 5 2 6 3" xfId="9519" xr:uid="{DE1F2C9F-5357-4500-8B4D-5EE200A2D35E}"/>
    <cellStyle name="Normal 2 5 2 6 3 2" xfId="21583" xr:uid="{E33DCEB6-67BC-46B9-B882-DCC194E972B8}"/>
    <cellStyle name="Normal 2 5 2 6 4" xfId="12494" xr:uid="{BE9F9487-4230-4865-9D7E-7838CEA8BA30}"/>
    <cellStyle name="Normal 2 5 2 6 4 2" xfId="24558" xr:uid="{0564789C-7F78-46E4-BD32-E507889CCABD}"/>
    <cellStyle name="Normal 2 5 2 6 5" xfId="15631" xr:uid="{EBBEED53-08DB-44E0-8191-05F73C39269D}"/>
    <cellStyle name="Normal 2 6" xfId="668" xr:uid="{00000000-0005-0000-0000-000091020000}"/>
    <cellStyle name="Normal 2 7" xfId="1804" xr:uid="{B031D181-5F2A-40DF-B4DD-9D718942B2D0}"/>
    <cellStyle name="Normal 2 7 2" xfId="2402" xr:uid="{4D11F448-BE84-4A63-A761-8F5926788BB6}"/>
    <cellStyle name="Normal 2 7 2 2" xfId="3277" xr:uid="{BE69B8DA-9AF7-4859-B4E1-F15989124455}"/>
    <cellStyle name="Normal 2 7 2 2 2" xfId="6253" xr:uid="{45BB0A3F-8D4D-4B7D-A9DD-554DCB81A51B}"/>
    <cellStyle name="Normal 2 7 2 2 2 2" xfId="18317" xr:uid="{42EA9E48-C412-435E-B8C0-513B68045443}"/>
    <cellStyle name="Normal 2 7 2 2 3" xfId="9229" xr:uid="{DF0236C5-438E-44A6-A8A0-F74A96768062}"/>
    <cellStyle name="Normal 2 7 2 2 3 2" xfId="21293" xr:uid="{5E1CB731-1935-49CE-B04C-9D2BE072247B}"/>
    <cellStyle name="Normal 2 7 2 2 4" xfId="12204" xr:uid="{6BA601FE-83E6-494E-90AE-8B2621198AD3}"/>
    <cellStyle name="Normal 2 7 2 2 4 2" xfId="24268" xr:uid="{1C106518-837E-4ABA-9F5F-BD1C6DF5CCC4}"/>
    <cellStyle name="Normal 2 7 2 2 5" xfId="15341" xr:uid="{6E6C3938-BF44-47AD-8EB5-FAEC56FC57F4}"/>
    <cellStyle name="Normal 2 7 2 3" xfId="4151" xr:uid="{36F2B90F-79EB-4BAA-AF2C-2DAFAB22C786}"/>
    <cellStyle name="Normal 2 7 2 3 2" xfId="7127" xr:uid="{7BA57989-1A5F-43F9-8F3B-E7BFF857DA78}"/>
    <cellStyle name="Normal 2 7 2 3 2 2" xfId="19191" xr:uid="{67EE15B0-F232-4EA5-AE3B-2E6835A6BABE}"/>
    <cellStyle name="Normal 2 7 2 3 3" xfId="10103" xr:uid="{664D2B04-591F-43CF-B5A0-40315FB63105}"/>
    <cellStyle name="Normal 2 7 2 3 3 2" xfId="22167" xr:uid="{EEF9E226-35B8-4FFF-A416-0427017AAFD8}"/>
    <cellStyle name="Normal 2 7 2 3 4" xfId="13078" xr:uid="{BC552A18-0150-49D9-8890-683E2DFFC91D}"/>
    <cellStyle name="Normal 2 7 2 3 4 2" xfId="25142" xr:uid="{209144BB-FC9C-407C-B4BB-F83D07DD686F}"/>
    <cellStyle name="Normal 2 7 2 3 5" xfId="16215" xr:uid="{E0DF1DB4-AECB-4B2A-88BF-AF934C0FA2B1}"/>
    <cellStyle name="Normal 2 7 2 4" xfId="5378" xr:uid="{773F892F-886E-46E0-A08E-8750AA800DF1}"/>
    <cellStyle name="Normal 2 7 2 4 2" xfId="17442" xr:uid="{57601C71-5FD9-4AD2-86FE-B95AE9EDA60D}"/>
    <cellStyle name="Normal 2 7 2 5" xfId="8354" xr:uid="{4AB2A971-47FE-4776-A878-9468B7D6AEE5}"/>
    <cellStyle name="Normal 2 7 2 5 2" xfId="20418" xr:uid="{4DEFA564-5175-4CB7-9215-75D97813BFC0}"/>
    <cellStyle name="Normal 2 7 2 6" xfId="11329" xr:uid="{30CF577A-1136-4EC0-B784-E51B6CECDC54}"/>
    <cellStyle name="Normal 2 7 2 6 2" xfId="23393" xr:uid="{3DB5EA00-2D76-4182-8326-93ABD25C9971}"/>
    <cellStyle name="Normal 2 7 2 7" xfId="14466" xr:uid="{EA9B0F1A-F47E-4B44-B4BD-761EEA0B66AD}"/>
    <cellStyle name="Normal 2 7 3" xfId="2111" xr:uid="{B269C6C1-D146-4070-B177-133747BEB050}"/>
    <cellStyle name="Normal 2 7 3 2" xfId="2986" xr:uid="{46C791C0-4953-4DC8-A0A3-62AA48EE9499}"/>
    <cellStyle name="Normal 2 7 3 2 2" xfId="5962" xr:uid="{057D8CE2-DA91-410F-9C1C-ECAC40F118C5}"/>
    <cellStyle name="Normal 2 7 3 2 2 2" xfId="18026" xr:uid="{A41C5317-1D76-44E1-9758-C7B2CC699180}"/>
    <cellStyle name="Normal 2 7 3 2 3" xfId="8938" xr:uid="{D7ED86C3-30EA-4035-A353-EBD308DC51CB}"/>
    <cellStyle name="Normal 2 7 3 2 3 2" xfId="21002" xr:uid="{A3D48E4F-6AE3-4D26-BA10-C2818F63DA8A}"/>
    <cellStyle name="Normal 2 7 3 2 4" xfId="11913" xr:uid="{9B6C9688-3E06-4128-A0B1-17649B20E63D}"/>
    <cellStyle name="Normal 2 7 3 2 4 2" xfId="23977" xr:uid="{37CCAA24-6DB9-4C08-8ACC-309775EB5F52}"/>
    <cellStyle name="Normal 2 7 3 2 5" xfId="15050" xr:uid="{1CB4DBA8-B0F3-4251-B78B-81B81F0684A4}"/>
    <cellStyle name="Normal 2 7 3 3" xfId="3860" xr:uid="{2E4C429E-457D-4423-8167-D6757B38D79D}"/>
    <cellStyle name="Normal 2 7 3 3 2" xfId="6836" xr:uid="{A46EFAC4-D2B4-4283-8BFB-B0C04D850104}"/>
    <cellStyle name="Normal 2 7 3 3 2 2" xfId="18900" xr:uid="{B574E0E9-2EEF-4230-995E-2AA619E719AB}"/>
    <cellStyle name="Normal 2 7 3 3 3" xfId="9812" xr:uid="{0B7CFB69-22E5-4844-B756-61FDC080F07D}"/>
    <cellStyle name="Normal 2 7 3 3 3 2" xfId="21876" xr:uid="{B900343C-7D63-4E48-A9D5-292E9A20D139}"/>
    <cellStyle name="Normal 2 7 3 3 4" xfId="12787" xr:uid="{D039828D-69B2-4DED-8BD7-27BE75BE4671}"/>
    <cellStyle name="Normal 2 7 3 3 4 2" xfId="24851" xr:uid="{AF822B9D-D840-4B3B-9EF9-8189C5C9DDF3}"/>
    <cellStyle name="Normal 2 7 3 3 5" xfId="15924" xr:uid="{365FA03E-4D4F-4927-85C4-349FC40B5CFF}"/>
    <cellStyle name="Normal 2 7 3 4" xfId="5087" xr:uid="{4F2A8B92-BEF1-43B4-8125-BC381AE81625}"/>
    <cellStyle name="Normal 2 7 3 4 2" xfId="17151" xr:uid="{62690B66-C8FB-4E24-9DCF-CED2724E531B}"/>
    <cellStyle name="Normal 2 7 3 5" xfId="8063" xr:uid="{A1E393EB-DF5B-4CC8-9183-AD546BB6E238}"/>
    <cellStyle name="Normal 2 7 3 5 2" xfId="20127" xr:uid="{4174B110-AB21-4E3D-900E-6E6677CB74FC}"/>
    <cellStyle name="Normal 2 7 3 6" xfId="11038" xr:uid="{5020F9F9-88E5-4887-A913-7E7BE3814D83}"/>
    <cellStyle name="Normal 2 7 3 6 2" xfId="23102" xr:uid="{733B0DCE-EA50-4716-8654-DEC083E9D472}"/>
    <cellStyle name="Normal 2 7 3 7" xfId="14175" xr:uid="{D88A8293-AEA1-484C-AD44-83FFFEAC4B2D}"/>
    <cellStyle name="Normal 2 7 4" xfId="2694" xr:uid="{EE3F4924-EE5B-4BFD-BBD6-910BCAAB85C3}"/>
    <cellStyle name="Normal 2 7 4 2" xfId="5670" xr:uid="{B65B16ED-BEE1-41D1-90BE-7FECFAE8CF0E}"/>
    <cellStyle name="Normal 2 7 4 2 2" xfId="17734" xr:uid="{9ACBC91C-A0A3-44A3-A772-DEBE876FE72E}"/>
    <cellStyle name="Normal 2 7 4 3" xfId="8646" xr:uid="{14BAF3D1-921F-4C23-A970-51886B3CC8E2}"/>
    <cellStyle name="Normal 2 7 4 3 2" xfId="20710" xr:uid="{E4C4BA1D-40B7-4D71-9C63-BB2906C0E370}"/>
    <cellStyle name="Normal 2 7 4 4" xfId="11621" xr:uid="{EF2EF2D5-CC2A-4642-9AD2-3A2A9CB3A1D0}"/>
    <cellStyle name="Normal 2 7 4 4 2" xfId="23685" xr:uid="{47E19FD4-87A2-434C-B466-EF1C4AE394DE}"/>
    <cellStyle name="Normal 2 7 4 5" xfId="14758" xr:uid="{CB58829A-1BB7-43F8-854D-FBF931B48BD6}"/>
    <cellStyle name="Normal 2 7 5" xfId="3568" xr:uid="{DCF9DBA9-D63C-42E8-AAE4-4100D0503216}"/>
    <cellStyle name="Normal 2 7 5 2" xfId="6544" xr:uid="{CC2E616E-692C-4805-AC0E-E0B277F5BC8E}"/>
    <cellStyle name="Normal 2 7 5 2 2" xfId="18608" xr:uid="{B9A1E320-9C63-43E4-A492-3AA02E945CA9}"/>
    <cellStyle name="Normal 2 7 5 3" xfId="9520" xr:uid="{21A4090C-3622-4060-8FE2-6B8536385285}"/>
    <cellStyle name="Normal 2 7 5 3 2" xfId="21584" xr:uid="{54441E87-1375-427F-BFA2-89CEE306E3D6}"/>
    <cellStyle name="Normal 2 7 5 4" xfId="12495" xr:uid="{0416D885-05E3-4CDE-90C2-192348DAF9C9}"/>
    <cellStyle name="Normal 2 7 5 4 2" xfId="24559" xr:uid="{3AD8CFE3-3ED8-46A1-89B9-25143C8C443C}"/>
    <cellStyle name="Normal 2 7 5 5" xfId="15632" xr:uid="{22F6C60D-7200-43E8-88D5-0F7D4E150B68}"/>
    <cellStyle name="Normal 2 7 6" xfId="4795" xr:uid="{74A47B3A-D360-41BE-8C2E-2D9C0B82CBB3}"/>
    <cellStyle name="Normal 2 7 6 2" xfId="16859" xr:uid="{8C9E90B8-D9AF-4D71-A0E0-CA4496F8CAF4}"/>
    <cellStyle name="Normal 2 7 7" xfId="7771" xr:uid="{E707BBD5-1EE8-452C-B2C9-145A5E0417B6}"/>
    <cellStyle name="Normal 2 7 7 2" xfId="19835" xr:uid="{C8C54908-A0BE-4261-8807-3938A038ACC6}"/>
    <cellStyle name="Normal 2 7 8" xfId="10746" xr:uid="{56E99BA8-795F-4781-96E6-E00C2C54F1E9}"/>
    <cellStyle name="Normal 2 7 8 2" xfId="22810" xr:uid="{103673C1-ADBB-4DC4-990F-074804BD3FB3}"/>
    <cellStyle name="Normal 2 7 9" xfId="13883" xr:uid="{71454DDC-F1D2-4586-9F7A-CFD3F98C3E10}"/>
    <cellStyle name="Normal 2 8" xfId="885" xr:uid="{EE77AAB0-E680-450C-8799-0FF392A277A2}"/>
    <cellStyle name="Normal 2 8 2" xfId="13234" xr:uid="{349B88D6-FF5F-4E95-8650-439C45A51442}"/>
    <cellStyle name="Normal 2 9" xfId="4218" xr:uid="{DCA3F95A-9D45-427A-9C92-01C63DA3ABE0}"/>
    <cellStyle name="Normal 2 9 2" xfId="16282" xr:uid="{13BD3F41-BDB3-4969-A7F2-EC63B1ACB9B3}"/>
    <cellStyle name="Normal 20" xfId="489" xr:uid="{00000000-0005-0000-0000-000092020000}"/>
    <cellStyle name="Normal 21" xfId="490" xr:uid="{00000000-0005-0000-0000-000093020000}"/>
    <cellStyle name="Normal 21 2" xfId="832" xr:uid="{00000000-0005-0000-0000-000094020000}"/>
    <cellStyle name="Normal 22" xfId="491" xr:uid="{00000000-0005-0000-0000-000095020000}"/>
    <cellStyle name="Normal 22 2" xfId="492" xr:uid="{00000000-0005-0000-0000-000096020000}"/>
    <cellStyle name="Normal 22 2 2" xfId="833" xr:uid="{00000000-0005-0000-0000-000097020000}"/>
    <cellStyle name="Normal 22 3" xfId="681" xr:uid="{00000000-0005-0000-0000-000098020000}"/>
    <cellStyle name="Normal 23" xfId="493" xr:uid="{00000000-0005-0000-0000-000099020000}"/>
    <cellStyle name="Normal 24" xfId="494" xr:uid="{00000000-0005-0000-0000-00009A020000}"/>
    <cellStyle name="Normal 24 2" xfId="495" xr:uid="{00000000-0005-0000-0000-00009B020000}"/>
    <cellStyle name="Normal 25" xfId="496" xr:uid="{00000000-0005-0000-0000-00009C020000}"/>
    <cellStyle name="Normal 26" xfId="497" xr:uid="{00000000-0005-0000-0000-00009D020000}"/>
    <cellStyle name="Normal 26 2" xfId="498" xr:uid="{00000000-0005-0000-0000-00009E020000}"/>
    <cellStyle name="Normal 26 2 2" xfId="834" xr:uid="{00000000-0005-0000-0000-00009F020000}"/>
    <cellStyle name="Normal 26 3" xfId="499" xr:uid="{00000000-0005-0000-0000-0000A0020000}"/>
    <cellStyle name="Normal 26 3 2" xfId="680" xr:uid="{00000000-0005-0000-0000-0000A1020000}"/>
    <cellStyle name="Normal 26 4" xfId="670" xr:uid="{00000000-0005-0000-0000-0000A2020000}"/>
    <cellStyle name="Normal 26 5" xfId="1308" xr:uid="{DC649923-57C7-4702-8EBB-B0525DF3FEE7}"/>
    <cellStyle name="Normal 27" xfId="500" xr:uid="{00000000-0005-0000-0000-0000A3020000}"/>
    <cellStyle name="Normal 27 2" xfId="835" xr:uid="{00000000-0005-0000-0000-0000A4020000}"/>
    <cellStyle name="Normal 28" xfId="501" xr:uid="{00000000-0005-0000-0000-0000A5020000}"/>
    <cellStyle name="Normal 28 2" xfId="836" xr:uid="{00000000-0005-0000-0000-0000A6020000}"/>
    <cellStyle name="Normal 29" xfId="502" xr:uid="{00000000-0005-0000-0000-0000A7020000}"/>
    <cellStyle name="Normal 3" xfId="10" xr:uid="{00000000-0005-0000-0000-0000A8020000}"/>
    <cellStyle name="Normal 3 10" xfId="4222" xr:uid="{F2C2EBA3-B68D-4452-BA13-5ACE07BFC474}"/>
    <cellStyle name="Normal 3 10 2" xfId="16286" xr:uid="{4723D90C-7391-4F93-803E-3BF9633966B4}"/>
    <cellStyle name="Normal 3 11" xfId="7198" xr:uid="{0C6F21A8-41F6-4122-B9B6-E01A8045FBE2}"/>
    <cellStyle name="Normal 3 11 2" xfId="19262" xr:uid="{4FC83290-3C03-4D14-9095-E27EADA4751B}"/>
    <cellStyle name="Normal 3 12" xfId="10174" xr:uid="{9FA09D5E-763E-4E44-9E86-005024925881}"/>
    <cellStyle name="Normal 3 12 2" xfId="22238" xr:uid="{F525C3E8-7BE4-48CC-96B1-02BC2F5793E8}"/>
    <cellStyle name="Normal 3 2" xfId="504" xr:uid="{00000000-0005-0000-0000-0000A9020000}"/>
    <cellStyle name="Normal 3 2 2" xfId="672" xr:uid="{00000000-0005-0000-0000-0000AA020000}"/>
    <cellStyle name="Normal 3 2 3" xfId="1309" xr:uid="{02D906FE-42FD-4D94-8621-006AB820130C}"/>
    <cellStyle name="Normal 3 3" xfId="505" xr:uid="{00000000-0005-0000-0000-0000AB020000}"/>
    <cellStyle name="Normal 3 3 2" xfId="837" xr:uid="{00000000-0005-0000-0000-0000AC020000}"/>
    <cellStyle name="Normal 3 4" xfId="506" xr:uid="{00000000-0005-0000-0000-0000AD020000}"/>
    <cellStyle name="Normal 3 4 10" xfId="4415" xr:uid="{5F497899-23F4-4E19-974B-740FF59B4CC3}"/>
    <cellStyle name="Normal 3 4 10 2" xfId="16479" xr:uid="{6099A971-D68C-4568-9EFF-DF9DC4ADAC63}"/>
    <cellStyle name="Normal 3 4 11" xfId="7391" xr:uid="{2620F087-6892-44A0-8CFF-1E3AB29D392D}"/>
    <cellStyle name="Normal 3 4 11 2" xfId="19455" xr:uid="{468EDD20-3E3D-4955-A176-4D0546FE33D8}"/>
    <cellStyle name="Normal 3 4 12" xfId="10367" xr:uid="{EE5AAA5D-0865-4759-9FAC-577E0879BF14}"/>
    <cellStyle name="Normal 3 4 12 2" xfId="22431" xr:uid="{F1B7C528-A064-4F8F-A968-975EF64120EC}"/>
    <cellStyle name="Normal 3 4 13" xfId="13187" xr:uid="{4B7812FB-A6AA-4136-9519-53A988477A31}"/>
    <cellStyle name="Normal 3 4 2" xfId="838" xr:uid="{00000000-0005-0000-0000-0000AE020000}"/>
    <cellStyle name="Normal 3 4 2 10" xfId="10368" xr:uid="{67851EC0-FCA9-4032-8DE7-504E6B932984}"/>
    <cellStyle name="Normal 3 4 2 10 2" xfId="22432" xr:uid="{E6658FFC-DFD3-4AFA-8458-7B637B86B0D7}"/>
    <cellStyle name="Normal 3 4 2 11" xfId="13219" xr:uid="{82348850-331F-4097-83AF-A610BF9E138D}"/>
    <cellStyle name="Normal 3 4 2 2" xfId="1312" xr:uid="{9230AAB5-0227-4FA4-B294-14C11EA6A5C3}"/>
    <cellStyle name="Normal 3 4 2 2 2" xfId="4417" xr:uid="{75AB0603-F73C-460E-A55C-D6BB4A88848E}"/>
    <cellStyle name="Normal 3 4 2 2 2 2" xfId="16481" xr:uid="{F38BD139-66EA-4640-BC77-A84686DC2428}"/>
    <cellStyle name="Normal 3 4 2 2 3" xfId="7393" xr:uid="{6E7C0BA9-A682-43E8-B130-8B696F664EEB}"/>
    <cellStyle name="Normal 3 4 2 2 3 2" xfId="19457" xr:uid="{EEC5A461-D28D-4FBF-9F84-7E11494F534F}"/>
    <cellStyle name="Normal 3 4 2 2 4" xfId="10369" xr:uid="{113E995B-60B3-4C4D-8853-2F2274A25151}"/>
    <cellStyle name="Normal 3 4 2 2 4 2" xfId="22433" xr:uid="{77A04653-0BCB-4D96-8727-729A066D6F5B}"/>
    <cellStyle name="Normal 3 4 2 2 5" xfId="13445" xr:uid="{16719569-2A0A-4A33-995C-4B458B5B23EA}"/>
    <cellStyle name="Normal 3 4 2 3" xfId="1551" xr:uid="{D2A6941D-F90C-4FD1-9954-D16A77B92C08}"/>
    <cellStyle name="Normal 3 4 2 3 2" xfId="4553" xr:uid="{45F46B23-4F1C-4FB7-87EB-BBD0E508665D}"/>
    <cellStyle name="Normal 3 4 2 3 2 2" xfId="16617" xr:uid="{8A5FC9AE-5AA2-4D70-8A2F-36B50A2B0AEA}"/>
    <cellStyle name="Normal 3 4 2 3 3" xfId="7529" xr:uid="{DF240CC7-1964-444E-B011-F8B29184FE4B}"/>
    <cellStyle name="Normal 3 4 2 3 3 2" xfId="19593" xr:uid="{B5742F91-4940-49CE-96F1-4563048E825E}"/>
    <cellStyle name="Normal 3 4 2 3 4" xfId="10504" xr:uid="{96AA65EE-FF1B-4A05-81FE-094095679306}"/>
    <cellStyle name="Normal 3 4 2 3 4 2" xfId="22568" xr:uid="{475ED580-30AA-4607-9229-5CE5EC361BB0}"/>
    <cellStyle name="Normal 3 4 2 3 5" xfId="13641" xr:uid="{6E68E665-14D6-48F0-AD4C-9C5DA2E21BC7}"/>
    <cellStyle name="Normal 3 4 2 4" xfId="2403" xr:uid="{E85FFF8A-2D48-4416-8EB0-8CC02046E68F}"/>
    <cellStyle name="Normal 3 4 2 4 2" xfId="5379" xr:uid="{6B4D736D-D026-41BC-BCD4-FAE7A85FA562}"/>
    <cellStyle name="Normal 3 4 2 4 2 2" xfId="17443" xr:uid="{0FB1B322-1A7F-45AB-86E6-86215AFA11C7}"/>
    <cellStyle name="Normal 3 4 2 4 3" xfId="8355" xr:uid="{0F017796-4B6D-432E-A497-80837F2EAEB8}"/>
    <cellStyle name="Normal 3 4 2 4 3 2" xfId="20419" xr:uid="{D95291CB-3D57-4E34-98CC-B4E8369DC3F3}"/>
    <cellStyle name="Normal 3 4 2 4 4" xfId="11330" xr:uid="{B404B5C9-B6B9-464E-8E92-DD984A7C3A3B}"/>
    <cellStyle name="Normal 3 4 2 4 4 2" xfId="23394" xr:uid="{A8535765-7C40-4633-AFF8-EF646D829B5C}"/>
    <cellStyle name="Normal 3 4 2 4 5" xfId="14467" xr:uid="{21B4EBBD-530A-49ED-93B0-D6DC6FA7A4C4}"/>
    <cellStyle name="Normal 3 4 2 5" xfId="3278" xr:uid="{57D7124C-90E6-4B68-87B5-9CA8C9271F03}"/>
    <cellStyle name="Normal 3 4 2 5 2" xfId="6254" xr:uid="{0472BE7B-D8B8-494D-99E9-74935210B44B}"/>
    <cellStyle name="Normal 3 4 2 5 2 2" xfId="18318" xr:uid="{7B9DE790-A0AF-45BD-A7F4-1E5BD8CB291B}"/>
    <cellStyle name="Normal 3 4 2 5 3" xfId="9230" xr:uid="{9D257F08-F4E2-4B9A-9D9C-1B7AD508906B}"/>
    <cellStyle name="Normal 3 4 2 5 3 2" xfId="21294" xr:uid="{60FDFF24-9074-44CD-83D0-E8D8DB4C3203}"/>
    <cellStyle name="Normal 3 4 2 5 4" xfId="12205" xr:uid="{91180669-9C5E-4DF5-A368-EA151F9F6665}"/>
    <cellStyle name="Normal 3 4 2 5 4 2" xfId="24269" xr:uid="{93507C69-0DC1-4B59-920B-B0B8A0DA70FD}"/>
    <cellStyle name="Normal 3 4 2 5 5" xfId="15342" xr:uid="{8CDACA29-718D-40F4-BB81-C7B0A22015ED}"/>
    <cellStyle name="Normal 3 4 2 6" xfId="4152" xr:uid="{28EEB2F0-6F3D-41A1-86AA-BEF579B0F833}"/>
    <cellStyle name="Normal 3 4 2 6 2" xfId="7128" xr:uid="{1444DEAB-FA4B-4139-B121-132ECB5DD078}"/>
    <cellStyle name="Normal 3 4 2 6 2 2" xfId="19192" xr:uid="{31042E8E-2AE9-49F5-B73E-41DD982F8774}"/>
    <cellStyle name="Normal 3 4 2 6 3" xfId="10104" xr:uid="{6DEB43FA-33A8-42FC-B3A6-46873DC19133}"/>
    <cellStyle name="Normal 3 4 2 6 3 2" xfId="22168" xr:uid="{A1ADDBFC-B9D3-4FAC-A456-95729F3C9B23}"/>
    <cellStyle name="Normal 3 4 2 6 4" xfId="13079" xr:uid="{29C7911B-CE40-4E5C-BA2A-C51F76DEA36C}"/>
    <cellStyle name="Normal 3 4 2 6 4 2" xfId="25143" xr:uid="{270B0C13-805E-4C4E-93F3-E7351DCCE21C}"/>
    <cellStyle name="Normal 3 4 2 6 5" xfId="16216" xr:uid="{FEB75F78-AE3A-4DB4-B956-0FD1103AA3EA}"/>
    <cellStyle name="Normal 3 4 2 7" xfId="1311" xr:uid="{799303E6-C807-4476-A524-784037925464}"/>
    <cellStyle name="Normal 3 4 2 7 2" xfId="13444" xr:uid="{EF78629A-B4F7-4A47-B2BA-A49204D780CD}"/>
    <cellStyle name="Normal 3 4 2 8" xfId="4416" xr:uid="{2382DE9F-5B11-45EB-A202-65764972EDCD}"/>
    <cellStyle name="Normal 3 4 2 8 2" xfId="16480" xr:uid="{BBE50AFB-EBA2-4C2E-9127-E9F79B975C43}"/>
    <cellStyle name="Normal 3 4 2 9" xfId="7392" xr:uid="{FBDC743B-7CC7-4036-940D-63323198C87A}"/>
    <cellStyle name="Normal 3 4 2 9 2" xfId="19456" xr:uid="{E791DFDF-AD98-4047-947D-FF58528A57AA}"/>
    <cellStyle name="Normal 3 4 3" xfId="1313" xr:uid="{2F14500B-1274-4C46-B232-8802B7820576}"/>
    <cellStyle name="Normal 3 4 3 2" xfId="2112" xr:uid="{65EE4D32-E1C1-4528-81B7-2070533A5C7B}"/>
    <cellStyle name="Normal 3 4 3 2 2" xfId="5088" xr:uid="{06D4A411-DB89-407E-925E-57D1A9FA9877}"/>
    <cellStyle name="Normal 3 4 3 2 2 2" xfId="17152" xr:uid="{9993AB94-2E32-4A5B-86B7-6D8FE6450678}"/>
    <cellStyle name="Normal 3 4 3 2 3" xfId="8064" xr:uid="{F6842071-D357-4AB1-94CF-EE917115C8FE}"/>
    <cellStyle name="Normal 3 4 3 2 3 2" xfId="20128" xr:uid="{8031E3A2-3AD8-4CC4-9879-52BB602F37B3}"/>
    <cellStyle name="Normal 3 4 3 2 4" xfId="11039" xr:uid="{42D628BA-BFC3-4292-B07C-C490595DD13F}"/>
    <cellStyle name="Normal 3 4 3 2 4 2" xfId="23103" xr:uid="{DD9EF48F-7815-44D9-9FBA-FB8B71783967}"/>
    <cellStyle name="Normal 3 4 3 2 5" xfId="14176" xr:uid="{BAD165C2-D07F-4DCA-B0E3-720D5CE5DE90}"/>
    <cellStyle name="Normal 3 4 3 3" xfId="2987" xr:uid="{A0EF78BD-FB00-4365-AF67-3DFCFDAE566F}"/>
    <cellStyle name="Normal 3 4 3 3 2" xfId="5963" xr:uid="{E720020E-6071-450B-86B8-5CC77C2C9DFC}"/>
    <cellStyle name="Normal 3 4 3 3 2 2" xfId="18027" xr:uid="{FD9738C4-4307-4332-BD47-3E1EEBB03F39}"/>
    <cellStyle name="Normal 3 4 3 3 3" xfId="8939" xr:uid="{5BE4DD2B-6FF4-4127-A02E-903C15A53EDF}"/>
    <cellStyle name="Normal 3 4 3 3 3 2" xfId="21003" xr:uid="{FD9F5778-3A09-4D68-BE7D-E60E63C41D8E}"/>
    <cellStyle name="Normal 3 4 3 3 4" xfId="11914" xr:uid="{5190DE37-38F4-456D-9148-30076D070E24}"/>
    <cellStyle name="Normal 3 4 3 3 4 2" xfId="23978" xr:uid="{BEF67520-8D62-486E-9BA9-8E98620E4C59}"/>
    <cellStyle name="Normal 3 4 3 3 5" xfId="15051" xr:uid="{E5DB2AB9-2112-42B7-A07F-8108E40CA927}"/>
    <cellStyle name="Normal 3 4 3 4" xfId="3861" xr:uid="{B1885FD0-B980-4F6C-98F8-42904DD1EBBA}"/>
    <cellStyle name="Normal 3 4 3 4 2" xfId="6837" xr:uid="{27BF3047-F53A-4EED-A521-6A5C9B4E2D87}"/>
    <cellStyle name="Normal 3 4 3 4 2 2" xfId="18901" xr:uid="{EA8E12B5-AB30-4249-85A1-F1D504FF830F}"/>
    <cellStyle name="Normal 3 4 3 4 3" xfId="9813" xr:uid="{F6E2DA05-EEAE-4EC5-843F-1FA6298D5F88}"/>
    <cellStyle name="Normal 3 4 3 4 3 2" xfId="21877" xr:uid="{B300356B-8F19-4DFB-9E52-A3053F025C50}"/>
    <cellStyle name="Normal 3 4 3 4 4" xfId="12788" xr:uid="{D4AAD4A9-99DA-47CD-9B05-2914ECAFC4F4}"/>
    <cellStyle name="Normal 3 4 3 4 4 2" xfId="24852" xr:uid="{D5E4A198-43D7-4150-AFBD-FA5F8DB32D00}"/>
    <cellStyle name="Normal 3 4 3 4 5" xfId="15925" xr:uid="{DAA5DFCD-F6A7-489B-BDA1-D3DDF658B1B3}"/>
    <cellStyle name="Normal 3 4 3 5" xfId="4418" xr:uid="{4DE64BBC-40E5-4920-B37D-83EEE4E91896}"/>
    <cellStyle name="Normal 3 4 3 5 2" xfId="16482" xr:uid="{23B952B1-31B4-4CD8-88A6-E3941CFBF7EA}"/>
    <cellStyle name="Normal 3 4 3 6" xfId="7394" xr:uid="{BFA4F460-07AD-49CC-9650-3E3DBE87E418}"/>
    <cellStyle name="Normal 3 4 3 6 2" xfId="19458" xr:uid="{14538DBE-B1E5-485B-8A92-E350C2A9168D}"/>
    <cellStyle name="Normal 3 4 3 7" xfId="10370" xr:uid="{136DAD52-F4FA-4317-8006-348E6666F2C6}"/>
    <cellStyle name="Normal 3 4 3 7 2" xfId="22434" xr:uid="{86248C6A-01FC-4F34-9F4D-55F19D1C0F30}"/>
    <cellStyle name="Normal 3 4 3 8" xfId="13446" xr:uid="{2B26C010-50F1-45A1-B317-9501C3BB00E1}"/>
    <cellStyle name="Normal 3 4 4" xfId="1314" xr:uid="{B83061E5-4454-42FE-A5E2-09E8BCD661B7}"/>
    <cellStyle name="Normal 3 4 4 2" xfId="4419" xr:uid="{F66ED42D-3A38-4562-9A3D-232B535367DD}"/>
    <cellStyle name="Normal 3 4 4 2 2" xfId="16483" xr:uid="{87075EB6-857A-4AC9-BD66-FD3AB8C28B07}"/>
    <cellStyle name="Normal 3 4 4 3" xfId="7395" xr:uid="{E5385460-7E6E-49A2-9954-39FF9E2C35D0}"/>
    <cellStyle name="Normal 3 4 4 3 2" xfId="19459" xr:uid="{FEDCCD4C-9A79-4494-96B2-52926BEDAD45}"/>
    <cellStyle name="Normal 3 4 4 4" xfId="10371" xr:uid="{E59634CA-DA0B-42C1-84CC-43A90D17FC53}"/>
    <cellStyle name="Normal 3 4 4 4 2" xfId="22435" xr:uid="{79E2ABD7-48F1-4BAE-91C7-532B6985EF20}"/>
    <cellStyle name="Normal 3 4 4 5" xfId="13447" xr:uid="{90636E5F-0D7B-4E09-A772-FD762014E766}"/>
    <cellStyle name="Normal 3 4 5" xfId="1518" xr:uid="{37F55B6C-80BB-4BFD-8819-9E42A4E82A73}"/>
    <cellStyle name="Normal 3 4 5 2" xfId="4520" xr:uid="{F8F2912B-E288-4EA9-A4D8-C80860B86F4F}"/>
    <cellStyle name="Normal 3 4 5 2 2" xfId="16584" xr:uid="{2C724272-BA42-4D3A-A951-114106C4CF03}"/>
    <cellStyle name="Normal 3 4 5 3" xfId="7496" xr:uid="{3A4B61BB-5061-422F-ACDA-51F06BA605C3}"/>
    <cellStyle name="Normal 3 4 5 3 2" xfId="19560" xr:uid="{3B927230-8025-4D2E-9354-BAB8B636ED64}"/>
    <cellStyle name="Normal 3 4 5 4" xfId="10471" xr:uid="{18C75B71-9AA8-43C7-97CF-F51EDC679970}"/>
    <cellStyle name="Normal 3 4 5 4 2" xfId="22535" xr:uid="{E26EB392-30DC-433B-95EF-3F565610919A}"/>
    <cellStyle name="Normal 3 4 5 5" xfId="13608" xr:uid="{8980833D-6D69-4B6E-A800-164161703FEE}"/>
    <cellStyle name="Normal 3 4 6" xfId="1805" xr:uid="{F055FD28-C36F-45E0-B32D-523402087F10}"/>
    <cellStyle name="Normal 3 4 6 2" xfId="4796" xr:uid="{A467B8A6-1F1B-4F59-B7DD-3D04419B31E8}"/>
    <cellStyle name="Normal 3 4 6 2 2" xfId="16860" xr:uid="{0FBD3608-12CF-4029-9FD0-1742D462DD2C}"/>
    <cellStyle name="Normal 3 4 6 3" xfId="7772" xr:uid="{A4C2F984-63DA-4D23-919A-DE814A66E36D}"/>
    <cellStyle name="Normal 3 4 6 3 2" xfId="19836" xr:uid="{182CFFE7-B8DE-4E19-BF39-A2610BB2A5CF}"/>
    <cellStyle name="Normal 3 4 6 4" xfId="10747" xr:uid="{02D8B08A-45F3-41EC-9AEC-4E55B26D69F7}"/>
    <cellStyle name="Normal 3 4 6 4 2" xfId="22811" xr:uid="{13603A5F-5502-4DCF-AD07-776D13CB557E}"/>
    <cellStyle name="Normal 3 4 6 5" xfId="13884" xr:uid="{348AA44A-0E37-4EF4-BAC1-FF9968C1E065}"/>
    <cellStyle name="Normal 3 4 7" xfId="2695" xr:uid="{DBD25D6E-E3E9-4971-8965-641678494AB0}"/>
    <cellStyle name="Normal 3 4 7 2" xfId="5671" xr:uid="{1DF73EB5-C0CA-4066-B53A-9BE003A17228}"/>
    <cellStyle name="Normal 3 4 7 2 2" xfId="17735" xr:uid="{DEF63F50-4F34-4E92-B4B0-6D9BEAF404B0}"/>
    <cellStyle name="Normal 3 4 7 3" xfId="8647" xr:uid="{5E97DCE7-ECE1-40C6-AA3E-4D26E41939F0}"/>
    <cellStyle name="Normal 3 4 7 3 2" xfId="20711" xr:uid="{26020B9F-915E-4DA4-887B-9EC7FE3869B1}"/>
    <cellStyle name="Normal 3 4 7 4" xfId="11622" xr:uid="{C8CD8FF6-4333-4175-BD80-B230F46FAA56}"/>
    <cellStyle name="Normal 3 4 7 4 2" xfId="23686" xr:uid="{7074809B-19D7-44E2-9DFA-CC03F50FB835}"/>
    <cellStyle name="Normal 3 4 7 5" xfId="14759" xr:uid="{6BB79643-51D6-4603-97D5-F556F8A62DDF}"/>
    <cellStyle name="Normal 3 4 8" xfId="3569" xr:uid="{13FB20A4-F590-4DC4-A679-33C6ED94B379}"/>
    <cellStyle name="Normal 3 4 8 2" xfId="6545" xr:uid="{11ED744A-766B-436D-A838-2EBE6E262E32}"/>
    <cellStyle name="Normal 3 4 8 2 2" xfId="18609" xr:uid="{6F2C1C74-B380-46C0-AD9F-F3C7357A9474}"/>
    <cellStyle name="Normal 3 4 8 3" xfId="9521" xr:uid="{25E1BAF5-0A4E-47D4-B15C-E592F5C77561}"/>
    <cellStyle name="Normal 3 4 8 3 2" xfId="21585" xr:uid="{9885A9CA-97BA-4A38-99BC-3AB8A89FB419}"/>
    <cellStyle name="Normal 3 4 8 4" xfId="12496" xr:uid="{ED7EE43A-BC07-4AD8-83C5-648CE3B143A0}"/>
    <cellStyle name="Normal 3 4 8 4 2" xfId="24560" xr:uid="{9F68DAEC-F947-4446-9829-8476097C24FA}"/>
    <cellStyle name="Normal 3 4 8 5" xfId="15633" xr:uid="{6D47945D-FAAF-45A2-9E9B-6C769B1BFE41}"/>
    <cellStyle name="Normal 3 4 9" xfId="1310" xr:uid="{D15FCA03-DBB7-4AD6-A6BE-708B628D9904}"/>
    <cellStyle name="Normal 3 4 9 2" xfId="13443" xr:uid="{E4F6A58D-6AD2-4426-8A8A-D442DD1FD7BC}"/>
    <cellStyle name="Normal 3 5" xfId="507" xr:uid="{00000000-0005-0000-0000-0000AF020000}"/>
    <cellStyle name="Normal 3 5 2" xfId="1316" xr:uid="{DB79BA0E-30EA-4045-A298-8A363B3344CB}"/>
    <cellStyle name="Normal 3 5 3" xfId="1317" xr:uid="{DC106C05-3B0B-42F8-BFF2-E9EF9694B1C8}"/>
    <cellStyle name="Normal 3 5 4" xfId="1574" xr:uid="{07BAB1B5-C08E-4933-B6AE-58142AFCC010}"/>
    <cellStyle name="Normal 3 5 5" xfId="1315" xr:uid="{CE629DCA-CA22-428A-8C52-65EBC08129F8}"/>
    <cellStyle name="Normal 3 6" xfId="671" xr:uid="{00000000-0005-0000-0000-0000B0020000}"/>
    <cellStyle name="Normal 3 7" xfId="503" xr:uid="{00000000-0005-0000-0000-0000B1020000}"/>
    <cellStyle name="Normal 3 8" xfId="1318" xr:uid="{56E616CB-D482-4830-BD88-4927E915B9AF}"/>
    <cellStyle name="Normal 3 8 2" xfId="4420" xr:uid="{B755E621-7C05-43B0-97EE-5FEE1718A26C}"/>
    <cellStyle name="Normal 3 8 2 2" xfId="16484" xr:uid="{19B5C72A-63F3-4D6E-9E31-C90A9853C084}"/>
    <cellStyle name="Normal 3 8 3" xfId="7396" xr:uid="{89C9D56A-A1E6-43F8-8B0D-74B172D74C32}"/>
    <cellStyle name="Normal 3 8 3 2" xfId="19460" xr:uid="{93DB5C22-E5BD-46F6-8890-2FC60D3F9831}"/>
    <cellStyle name="Normal 3 8 4" xfId="10372" xr:uid="{21A4834E-2FD2-40ED-B50E-2BFDF297310B}"/>
    <cellStyle name="Normal 3 8 4 2" xfId="22436" xr:uid="{E87046D5-3B64-4E34-8464-684C5B36749F}"/>
    <cellStyle name="Normal 3 8 5" xfId="13448" xr:uid="{72BA5448-C9DB-47BB-923B-5C2548275AF3}"/>
    <cellStyle name="Normal 3 9" xfId="890" xr:uid="{D3A51E15-9C23-4CF0-930E-A810A4313AAD}"/>
    <cellStyle name="Normal 3 9 2" xfId="13238" xr:uid="{4360C99E-89FB-4A56-B409-C9BED92A408F}"/>
    <cellStyle name="Normal 30" xfId="508" xr:uid="{00000000-0005-0000-0000-0000B2020000}"/>
    <cellStyle name="Normal 30 10" xfId="4421" xr:uid="{BAA00038-B437-4818-BF27-2862665F27BE}"/>
    <cellStyle name="Normal 30 10 2" xfId="16485" xr:uid="{9836CD32-A1D3-4431-ABD5-2531577F062B}"/>
    <cellStyle name="Normal 30 11" xfId="7397" xr:uid="{BE61CAB2-821C-4EF8-943C-F83A609BF424}"/>
    <cellStyle name="Normal 30 11 2" xfId="19461" xr:uid="{3584E81F-9E4A-428E-A39C-CD188747DE2A}"/>
    <cellStyle name="Normal 30 12" xfId="10373" xr:uid="{37331349-08F5-4BE5-AD45-62C30F71395C}"/>
    <cellStyle name="Normal 30 12 2" xfId="22437" xr:uid="{D92DA98A-AA2A-45DB-A9C6-4944B659A585}"/>
    <cellStyle name="Normal 30 13" xfId="13188" xr:uid="{A9864B16-4CD9-4FC8-B5DB-82E65CD99C3A}"/>
    <cellStyle name="Normal 30 2" xfId="839" xr:uid="{00000000-0005-0000-0000-0000B3020000}"/>
    <cellStyle name="Normal 30 2 10" xfId="10374" xr:uid="{89525A2C-8D78-4B92-BAB1-14B34957DFA6}"/>
    <cellStyle name="Normal 30 2 10 2" xfId="22438" xr:uid="{3F936241-0CEC-42FA-B15A-5F1F5D91C94C}"/>
    <cellStyle name="Normal 30 2 11" xfId="13220" xr:uid="{4C541535-6B56-4207-8005-8EEA5A486D35}"/>
    <cellStyle name="Normal 30 2 2" xfId="1321" xr:uid="{1C621159-7452-44C9-B6FA-14B4937FA016}"/>
    <cellStyle name="Normal 30 2 2 2" xfId="4423" xr:uid="{31BF0CB9-50C4-407F-8AD9-D41FDF644C1F}"/>
    <cellStyle name="Normal 30 2 2 2 2" xfId="16487" xr:uid="{7BDAB549-D1B5-472B-B0E5-8B0A6AA32A20}"/>
    <cellStyle name="Normal 30 2 2 3" xfId="7399" xr:uid="{4546D50D-1DC2-42A9-90AE-2D6D84D8EE34}"/>
    <cellStyle name="Normal 30 2 2 3 2" xfId="19463" xr:uid="{19F30411-4C47-4FE9-ADF6-D3FA73BAE7D0}"/>
    <cellStyle name="Normal 30 2 2 4" xfId="10375" xr:uid="{8B40A9BC-2F81-44C4-A202-6F59F2436090}"/>
    <cellStyle name="Normal 30 2 2 4 2" xfId="22439" xr:uid="{1E7F8508-D96C-479C-9C6E-7B4CDE11BAB8}"/>
    <cellStyle name="Normal 30 2 2 5" xfId="13451" xr:uid="{D311BC9F-E8B9-4B0E-979D-EBFA0FD62091}"/>
    <cellStyle name="Normal 30 2 3" xfId="1552" xr:uid="{C3B911CD-8205-4051-8E26-6681C9DB8B60}"/>
    <cellStyle name="Normal 30 2 3 2" xfId="4554" xr:uid="{7275BCFF-D590-4D86-BF27-B37036A85BC1}"/>
    <cellStyle name="Normal 30 2 3 2 2" xfId="16618" xr:uid="{560343C2-B4FA-4A42-B47D-8C1982F1EDF8}"/>
    <cellStyle name="Normal 30 2 3 3" xfId="7530" xr:uid="{15159A80-8DE8-400A-92B3-503FDCBC1BE4}"/>
    <cellStyle name="Normal 30 2 3 3 2" xfId="19594" xr:uid="{AA0F9A2B-1E99-4CBB-8DBB-6E581C56735D}"/>
    <cellStyle name="Normal 30 2 3 4" xfId="10505" xr:uid="{9F67F9D3-A0E6-494B-A2AC-FB7E57091942}"/>
    <cellStyle name="Normal 30 2 3 4 2" xfId="22569" xr:uid="{3614D4BD-1649-4CC9-9920-B5AFE8454ABC}"/>
    <cellStyle name="Normal 30 2 3 5" xfId="13642" xr:uid="{1DE7B45E-B6C1-4280-A01D-0220393E63FD}"/>
    <cellStyle name="Normal 30 2 4" xfId="2404" xr:uid="{74A7F5FF-6045-40F8-99D6-8DE3C9D98385}"/>
    <cellStyle name="Normal 30 2 4 2" xfId="5380" xr:uid="{EA81EFA8-5AC7-481F-8849-4854B13A70AD}"/>
    <cellStyle name="Normal 30 2 4 2 2" xfId="17444" xr:uid="{ECE4A046-A248-4FFD-8BBA-4614364D9785}"/>
    <cellStyle name="Normal 30 2 4 3" xfId="8356" xr:uid="{775217B8-CBFA-41D2-AAA0-2542D78ACF99}"/>
    <cellStyle name="Normal 30 2 4 3 2" xfId="20420" xr:uid="{2F6AF7C8-07C0-43A8-B8D7-E4BACD4ACA26}"/>
    <cellStyle name="Normal 30 2 4 4" xfId="11331" xr:uid="{457F0AEE-1BEF-4017-B4D1-E9C0F5D27841}"/>
    <cellStyle name="Normal 30 2 4 4 2" xfId="23395" xr:uid="{155C2633-EAD5-4653-9E42-81257D14EB89}"/>
    <cellStyle name="Normal 30 2 4 5" xfId="14468" xr:uid="{5F290141-35E9-4A97-9E1A-3E3D6853E4E7}"/>
    <cellStyle name="Normal 30 2 5" xfId="3279" xr:uid="{2B390192-F490-4AB3-8E41-CF745C5D0E2B}"/>
    <cellStyle name="Normal 30 2 5 2" xfId="6255" xr:uid="{E172E6C5-E528-4E16-9376-8CF103DDCA24}"/>
    <cellStyle name="Normal 30 2 5 2 2" xfId="18319" xr:uid="{1081322E-C290-4910-83EA-E3D3F4DF64C3}"/>
    <cellStyle name="Normal 30 2 5 3" xfId="9231" xr:uid="{0C64D653-C468-460C-A94C-9016D28E9B9F}"/>
    <cellStyle name="Normal 30 2 5 3 2" xfId="21295" xr:uid="{FAC9595A-E89D-4FA9-8331-DD488F05CE72}"/>
    <cellStyle name="Normal 30 2 5 4" xfId="12206" xr:uid="{EA416AB9-B7BB-4244-81FB-F786C7B6B100}"/>
    <cellStyle name="Normal 30 2 5 4 2" xfId="24270" xr:uid="{91DDC1B6-CA2B-429C-AA5F-ECF6C7DA58E9}"/>
    <cellStyle name="Normal 30 2 5 5" xfId="15343" xr:uid="{1836C2C3-26B0-41A1-B34D-8BAC564701E3}"/>
    <cellStyle name="Normal 30 2 6" xfId="4153" xr:uid="{65EBC840-E0C6-4A9A-84C7-EF1BD07B6432}"/>
    <cellStyle name="Normal 30 2 6 2" xfId="7129" xr:uid="{1781A0F2-5019-4F6A-B142-C676461E25C5}"/>
    <cellStyle name="Normal 30 2 6 2 2" xfId="19193" xr:uid="{7109E2B9-C6AB-478D-A47A-12383DCC4814}"/>
    <cellStyle name="Normal 30 2 6 3" xfId="10105" xr:uid="{36996453-A8BA-4EED-BEA1-D995A948615B}"/>
    <cellStyle name="Normal 30 2 6 3 2" xfId="22169" xr:uid="{678CDED7-4A5A-43B3-A8D0-6A37C966FDA9}"/>
    <cellStyle name="Normal 30 2 6 4" xfId="13080" xr:uid="{A9DFDDD2-FF2A-433B-BF9E-BC4757D227A3}"/>
    <cellStyle name="Normal 30 2 6 4 2" xfId="25144" xr:uid="{8986DB80-BB95-4C4F-964E-9C82D7EC3878}"/>
    <cellStyle name="Normal 30 2 6 5" xfId="16217" xr:uid="{32F6BAAD-7F48-4591-99DF-C7F091127786}"/>
    <cellStyle name="Normal 30 2 7" xfId="1320" xr:uid="{D922D3E4-DFA4-4319-96E4-C6D70021979B}"/>
    <cellStyle name="Normal 30 2 7 2" xfId="13450" xr:uid="{EC685672-8DCC-4DC9-913B-5630D604B45B}"/>
    <cellStyle name="Normal 30 2 8" xfId="4422" xr:uid="{A1EF3B63-517D-4A58-9471-E68093C28E79}"/>
    <cellStyle name="Normal 30 2 8 2" xfId="16486" xr:uid="{0460424C-D4AB-4D1C-ABE7-D2038A4BEC97}"/>
    <cellStyle name="Normal 30 2 9" xfId="7398" xr:uid="{8A08BB15-4D9D-4BEC-902D-9DE5811F90A9}"/>
    <cellStyle name="Normal 30 2 9 2" xfId="19462" xr:uid="{C6DAF37C-912F-4250-995E-F669F3E26C15}"/>
    <cellStyle name="Normal 30 3" xfId="1322" xr:uid="{9112FBCB-4A14-438D-BF53-00A1D8587F0D}"/>
    <cellStyle name="Normal 30 3 2" xfId="2113" xr:uid="{93D8135E-EA85-4707-8741-DED78F230C54}"/>
    <cellStyle name="Normal 30 3 2 2" xfId="5089" xr:uid="{E3F754A0-F4A7-42D9-B619-4F4B47ED9DA8}"/>
    <cellStyle name="Normal 30 3 2 2 2" xfId="17153" xr:uid="{F4F65C76-42C2-40CC-9AD8-C6A7095650D8}"/>
    <cellStyle name="Normal 30 3 2 3" xfId="8065" xr:uid="{18B2F7F6-CDA1-4C22-B22D-43CB0F099D14}"/>
    <cellStyle name="Normal 30 3 2 3 2" xfId="20129" xr:uid="{5A3F9C4C-974A-46CB-8829-E79084C4DC32}"/>
    <cellStyle name="Normal 30 3 2 4" xfId="11040" xr:uid="{AB8FAD13-2778-447E-86FF-09DDF2C6CBAA}"/>
    <cellStyle name="Normal 30 3 2 4 2" xfId="23104" xr:uid="{2695BA74-9877-4911-B72D-6F2A1EF2194B}"/>
    <cellStyle name="Normal 30 3 2 5" xfId="14177" xr:uid="{B16A2F12-325A-4604-881E-E05401417E6A}"/>
    <cellStyle name="Normal 30 3 3" xfId="2988" xr:uid="{9C7B5A61-BE9C-477B-A655-CA89307FF431}"/>
    <cellStyle name="Normal 30 3 3 2" xfId="5964" xr:uid="{919B0C7C-7791-4A38-8A23-DF201EECAD2F}"/>
    <cellStyle name="Normal 30 3 3 2 2" xfId="18028" xr:uid="{B6CAC918-958E-4673-9704-BDD40C0B4C17}"/>
    <cellStyle name="Normal 30 3 3 3" xfId="8940" xr:uid="{4DF235E5-B7F7-4EB7-8367-7CF16A792512}"/>
    <cellStyle name="Normal 30 3 3 3 2" xfId="21004" xr:uid="{4454099C-A6FF-4DA0-AB84-0B8AD5F1F2CB}"/>
    <cellStyle name="Normal 30 3 3 4" xfId="11915" xr:uid="{A18ACF42-5EFD-4AFC-B913-EF090291A927}"/>
    <cellStyle name="Normal 30 3 3 4 2" xfId="23979" xr:uid="{63CAC3EF-971B-4036-AC6E-0221A4370FA9}"/>
    <cellStyle name="Normal 30 3 3 5" xfId="15052" xr:uid="{0BA4039A-272B-49EC-AC5A-D9E6F56A1C34}"/>
    <cellStyle name="Normal 30 3 4" xfId="3862" xr:uid="{32F46021-94DE-4269-81A0-72754833EDE0}"/>
    <cellStyle name="Normal 30 3 4 2" xfId="6838" xr:uid="{599836C8-6978-40DA-85C7-FF9D5B025502}"/>
    <cellStyle name="Normal 30 3 4 2 2" xfId="18902" xr:uid="{B6FBD292-BC3C-4E78-B5E8-63DDFD772D62}"/>
    <cellStyle name="Normal 30 3 4 3" xfId="9814" xr:uid="{294CB939-A54F-4E25-B2FF-AF9775DC7479}"/>
    <cellStyle name="Normal 30 3 4 3 2" xfId="21878" xr:uid="{8CCF5A0D-A987-4C8C-99DE-D07400481EC4}"/>
    <cellStyle name="Normal 30 3 4 4" xfId="12789" xr:uid="{3F8B178D-0226-47C9-A27E-689EEDE6205C}"/>
    <cellStyle name="Normal 30 3 4 4 2" xfId="24853" xr:uid="{7D56CB66-9FF9-4BB3-A89D-44426FFE9AC0}"/>
    <cellStyle name="Normal 30 3 4 5" xfId="15926" xr:uid="{19E6A0BA-D85D-45BA-9ADE-ED427DA1B368}"/>
    <cellStyle name="Normal 30 3 5" xfId="4424" xr:uid="{C01B009D-5BEC-4F2D-A0C7-F08D0D72C108}"/>
    <cellStyle name="Normal 30 3 5 2" xfId="16488" xr:uid="{E5BEA0BF-32A9-4316-9E8E-FB87E4167797}"/>
    <cellStyle name="Normal 30 3 6" xfId="7400" xr:uid="{D8B66B71-0952-443C-B081-910701E82028}"/>
    <cellStyle name="Normal 30 3 6 2" xfId="19464" xr:uid="{B526F92F-3845-4CE9-AD0A-8EE328CF9E90}"/>
    <cellStyle name="Normal 30 3 7" xfId="10376" xr:uid="{8BB184E4-9295-4867-8710-4663BECEB8B3}"/>
    <cellStyle name="Normal 30 3 7 2" xfId="22440" xr:uid="{0CD44D18-D16A-4BF3-8E5F-423BAAE0E805}"/>
    <cellStyle name="Normal 30 3 8" xfId="13452" xr:uid="{834A76CF-969C-43A8-BF59-3853B9BD08B0}"/>
    <cellStyle name="Normal 30 4" xfId="1323" xr:uid="{FBFFF847-54FE-4321-8864-12CB14884CB9}"/>
    <cellStyle name="Normal 30 4 2" xfId="4425" xr:uid="{75672350-E374-4A18-BB58-084C25C103EB}"/>
    <cellStyle name="Normal 30 4 2 2" xfId="16489" xr:uid="{3BAFF328-5A2C-49FE-BB02-94DF16E21B19}"/>
    <cellStyle name="Normal 30 4 3" xfId="7401" xr:uid="{B5B74EB5-7F2E-4F1E-92BB-40022F4CDD61}"/>
    <cellStyle name="Normal 30 4 3 2" xfId="19465" xr:uid="{EC9024FF-5E78-4290-BA3F-A1F3DC91C793}"/>
    <cellStyle name="Normal 30 4 4" xfId="10377" xr:uid="{DD6F7B67-6905-4E80-BDAE-E93B928B5121}"/>
    <cellStyle name="Normal 30 4 4 2" xfId="22441" xr:uid="{30DFBAA0-6C58-4B96-AF82-473CC51538DF}"/>
    <cellStyle name="Normal 30 4 5" xfId="13453" xr:uid="{CEF2ACA7-194B-4D03-BE28-6C8E02FADBA8}"/>
    <cellStyle name="Normal 30 5" xfId="1519" xr:uid="{9412BBFA-EE01-4F9F-A826-8CF5634FD470}"/>
    <cellStyle name="Normal 30 5 2" xfId="4521" xr:uid="{3D4D9101-DBFF-4FC9-9819-38BC2F914B57}"/>
    <cellStyle name="Normal 30 5 2 2" xfId="16585" xr:uid="{EDE0E1B7-199E-4529-A003-17E6A2374A56}"/>
    <cellStyle name="Normal 30 5 3" xfId="7497" xr:uid="{1C40A1D3-2E34-48D7-985A-DDD3671F9A57}"/>
    <cellStyle name="Normal 30 5 3 2" xfId="19561" xr:uid="{1EC87711-2CFF-4752-B9C4-720B2891C677}"/>
    <cellStyle name="Normal 30 5 4" xfId="10472" xr:uid="{4E330585-D145-4500-B055-B21382362CBA}"/>
    <cellStyle name="Normal 30 5 4 2" xfId="22536" xr:uid="{8B94FCE2-FE53-40B6-815A-C8FE6C3D7883}"/>
    <cellStyle name="Normal 30 5 5" xfId="13609" xr:uid="{7D989EEA-6DC7-4C78-8C62-2C411486D3C1}"/>
    <cellStyle name="Normal 30 6" xfId="1806" xr:uid="{719264E9-7592-4171-B179-70E44BF8C9F1}"/>
    <cellStyle name="Normal 30 6 2" xfId="4797" xr:uid="{652AEF67-F9EE-4C10-9CF6-600BFE6D730B}"/>
    <cellStyle name="Normal 30 6 2 2" xfId="16861" xr:uid="{1E5EA252-552F-43ED-B26E-4B3D6242A983}"/>
    <cellStyle name="Normal 30 6 3" xfId="7773" xr:uid="{FD981767-2F92-4C91-9629-577457A40B57}"/>
    <cellStyle name="Normal 30 6 3 2" xfId="19837" xr:uid="{EA41A407-D4FE-416A-B76D-116157AC0CFF}"/>
    <cellStyle name="Normal 30 6 4" xfId="10748" xr:uid="{E6515F0A-D7F4-4C1A-90CF-9A4C95139DD2}"/>
    <cellStyle name="Normal 30 6 4 2" xfId="22812" xr:uid="{A3F5930D-4A9E-4487-BABD-9CB7EDBDAF38}"/>
    <cellStyle name="Normal 30 6 5" xfId="13885" xr:uid="{9E08C00D-A97E-46F9-9846-D78AA6C50BA0}"/>
    <cellStyle name="Normal 30 7" xfId="2696" xr:uid="{DCE57020-692D-44D4-9527-25D95EED77A5}"/>
    <cellStyle name="Normal 30 7 2" xfId="5672" xr:uid="{1DC618B1-3FF5-446B-B673-CB283F7758EA}"/>
    <cellStyle name="Normal 30 7 2 2" xfId="17736" xr:uid="{B1EDB1D4-30C8-4ECB-859B-520250BFDB58}"/>
    <cellStyle name="Normal 30 7 3" xfId="8648" xr:uid="{C74A79AC-D8C5-4703-A918-87964DE37D61}"/>
    <cellStyle name="Normal 30 7 3 2" xfId="20712" xr:uid="{69682D8E-DB35-4D43-B5D9-5F599F9488BB}"/>
    <cellStyle name="Normal 30 7 4" xfId="11623" xr:uid="{91035992-706D-4E97-9AAE-4E48D43E48C6}"/>
    <cellStyle name="Normal 30 7 4 2" xfId="23687" xr:uid="{67D5A5BA-B4F3-4E22-B6DC-A80869FEB462}"/>
    <cellStyle name="Normal 30 7 5" xfId="14760" xr:uid="{5C9FDAE9-F1E1-449C-B619-6AFE7B9E1FC4}"/>
    <cellStyle name="Normal 30 8" xfId="3570" xr:uid="{60F23387-4229-48DF-BC63-61C90FB67775}"/>
    <cellStyle name="Normal 30 8 2" xfId="6546" xr:uid="{FDEE5AE5-422D-4E07-9180-B6528916A23A}"/>
    <cellStyle name="Normal 30 8 2 2" xfId="18610" xr:uid="{5276FB7C-0342-486B-83AB-7CACF6A0340C}"/>
    <cellStyle name="Normal 30 8 3" xfId="9522" xr:uid="{C5FB5322-3ED3-41B2-AB10-89B95BCF8F5D}"/>
    <cellStyle name="Normal 30 8 3 2" xfId="21586" xr:uid="{AF6D066E-C16F-4A6B-B144-74BE2C61867A}"/>
    <cellStyle name="Normal 30 8 4" xfId="12497" xr:uid="{00483F9D-5FE7-48B9-BCF8-9190B4B9223F}"/>
    <cellStyle name="Normal 30 8 4 2" xfId="24561" xr:uid="{0D1986E7-7C3D-4F51-83EC-1A8493579F06}"/>
    <cellStyle name="Normal 30 8 5" xfId="15634" xr:uid="{F2CABB1C-08EF-4A52-A7EC-00D8560A2875}"/>
    <cellStyle name="Normal 30 9" xfId="1319" xr:uid="{21672AF4-D112-4181-9381-157C9EFF1A5C}"/>
    <cellStyle name="Normal 30 9 2" xfId="13449" xr:uid="{C22FCC7B-3BAA-4ADF-B809-4593FE407B4D}"/>
    <cellStyle name="Normal 31" xfId="509" xr:uid="{00000000-0005-0000-0000-0000B4020000}"/>
    <cellStyle name="Normal 32" xfId="510" xr:uid="{00000000-0005-0000-0000-0000B5020000}"/>
    <cellStyle name="Normal 32 10" xfId="4426" xr:uid="{A524FCEB-CD09-4FC5-A4C7-02B15590AC4C}"/>
    <cellStyle name="Normal 32 10 2" xfId="16490" xr:uid="{03B4A2A3-C475-4361-8274-F8275BFFCAD6}"/>
    <cellStyle name="Normal 32 11" xfId="7402" xr:uid="{7AC3AFC2-34B2-4BBA-93A9-DE2899DA8726}"/>
    <cellStyle name="Normal 32 11 2" xfId="19466" xr:uid="{0FDB58F0-DB74-414F-B3D4-1344DAB7C8CE}"/>
    <cellStyle name="Normal 32 12" xfId="10378" xr:uid="{A8ED8BF9-6A9B-4F46-9E49-BF711B9F2C6E}"/>
    <cellStyle name="Normal 32 12 2" xfId="22442" xr:uid="{A6FDBBDC-737E-4F40-98AF-91D569200BF8}"/>
    <cellStyle name="Normal 32 13" xfId="13189" xr:uid="{D22CCD6E-FFDA-493E-BF5C-1B6E3EA43C74}"/>
    <cellStyle name="Normal 32 2" xfId="840" xr:uid="{00000000-0005-0000-0000-0000B6020000}"/>
    <cellStyle name="Normal 32 2 10" xfId="10379" xr:uid="{A2615B52-367E-481F-AB07-535687148E1B}"/>
    <cellStyle name="Normal 32 2 10 2" xfId="22443" xr:uid="{5C18A851-EBC2-4F53-9733-9E370E65E9A3}"/>
    <cellStyle name="Normal 32 2 11" xfId="13221" xr:uid="{D0A25C46-CA5F-4B48-A77B-3534B361F770}"/>
    <cellStyle name="Normal 32 2 2" xfId="1326" xr:uid="{5FAAC1F8-0B6B-4CBC-8C6E-9B635566EB19}"/>
    <cellStyle name="Normal 32 2 2 2" xfId="4428" xr:uid="{C4BF6193-524E-44A1-84D6-DFCDE03DEC9C}"/>
    <cellStyle name="Normal 32 2 2 2 2" xfId="16492" xr:uid="{5211B608-FE9F-4546-A8A6-FBDC12289DF6}"/>
    <cellStyle name="Normal 32 2 2 3" xfId="7404" xr:uid="{893CB45F-C853-4A83-9AD9-8852CACAFB6C}"/>
    <cellStyle name="Normal 32 2 2 3 2" xfId="19468" xr:uid="{BCA8E17E-871A-4858-978D-FD27F7FD9893}"/>
    <cellStyle name="Normal 32 2 2 4" xfId="10380" xr:uid="{1EBDF804-0DA6-4BB2-8F96-F65A94C5B9D4}"/>
    <cellStyle name="Normal 32 2 2 4 2" xfId="22444" xr:uid="{CBC1041F-AC17-4D21-BD2F-3F52315AEBD4}"/>
    <cellStyle name="Normal 32 2 2 5" xfId="13456" xr:uid="{8BD040A1-AFA4-45BE-B7DE-31263292E8F2}"/>
    <cellStyle name="Normal 32 2 3" xfId="1553" xr:uid="{8675BAEC-8969-4C2B-8140-04643C416211}"/>
    <cellStyle name="Normal 32 2 3 2" xfId="4555" xr:uid="{3F8CA1BE-A34C-4D8D-918E-4973A6B3EC78}"/>
    <cellStyle name="Normal 32 2 3 2 2" xfId="16619" xr:uid="{2AF4F601-34AE-4AF1-8D37-C0FD015C8EEF}"/>
    <cellStyle name="Normal 32 2 3 3" xfId="7531" xr:uid="{361AE812-F1EB-4F8B-94B9-1BAF71C01C5A}"/>
    <cellStyle name="Normal 32 2 3 3 2" xfId="19595" xr:uid="{4F463705-02E2-41D5-92C1-7E57D447D4D4}"/>
    <cellStyle name="Normal 32 2 3 4" xfId="10506" xr:uid="{FD3BDE86-8101-4E5B-A868-FC1F34E294B9}"/>
    <cellStyle name="Normal 32 2 3 4 2" xfId="22570" xr:uid="{33A0C081-EF03-477B-87D7-2263EC1B0C3A}"/>
    <cellStyle name="Normal 32 2 3 5" xfId="13643" xr:uid="{B8E05700-653C-4496-8645-A3A8C8BA6B35}"/>
    <cellStyle name="Normal 32 2 4" xfId="2405" xr:uid="{7B01F08A-D69A-4EE4-BD88-44BD23A2C708}"/>
    <cellStyle name="Normal 32 2 4 2" xfId="5381" xr:uid="{A9EC56AA-9A72-4775-AB37-CDDCE6AA94CF}"/>
    <cellStyle name="Normal 32 2 4 2 2" xfId="17445" xr:uid="{A1C00DCF-AD64-4C6D-AC09-FDE79F77CE9C}"/>
    <cellStyle name="Normal 32 2 4 3" xfId="8357" xr:uid="{13AD1570-C6C5-4EA6-B4B2-BEBC30DBC290}"/>
    <cellStyle name="Normal 32 2 4 3 2" xfId="20421" xr:uid="{7E63D74D-901E-40B4-B027-23CDB1DA158D}"/>
    <cellStyle name="Normal 32 2 4 4" xfId="11332" xr:uid="{30E496F7-8E2D-4B07-97E4-76AFAA3C6033}"/>
    <cellStyle name="Normal 32 2 4 4 2" xfId="23396" xr:uid="{E9260AE0-2864-4257-8F1D-C6503EE037B6}"/>
    <cellStyle name="Normal 32 2 4 5" xfId="14469" xr:uid="{EBF8D24F-ECAC-4DE4-BCE5-0B2538C1E84F}"/>
    <cellStyle name="Normal 32 2 5" xfId="3280" xr:uid="{5F9C0EE7-D8E5-4277-8950-E60674815132}"/>
    <cellStyle name="Normal 32 2 5 2" xfId="6256" xr:uid="{7B749F57-5D63-4BFF-8097-BD4227C6E715}"/>
    <cellStyle name="Normal 32 2 5 2 2" xfId="18320" xr:uid="{12FE0155-59BB-438D-840A-AC31E768FA8A}"/>
    <cellStyle name="Normal 32 2 5 3" xfId="9232" xr:uid="{787759FA-F87B-4395-9821-C6BA3718B9B7}"/>
    <cellStyle name="Normal 32 2 5 3 2" xfId="21296" xr:uid="{F9D9F788-F48F-49CC-9D96-C1AFE9DEA774}"/>
    <cellStyle name="Normal 32 2 5 4" xfId="12207" xr:uid="{9318738E-472C-463D-8773-533149828E69}"/>
    <cellStyle name="Normal 32 2 5 4 2" xfId="24271" xr:uid="{07793C2C-C995-4ACB-BC8C-740A032A50DB}"/>
    <cellStyle name="Normal 32 2 5 5" xfId="15344" xr:uid="{985D5D2B-AB44-43E3-91C0-C652130F0025}"/>
    <cellStyle name="Normal 32 2 6" xfId="4154" xr:uid="{55DBFD56-09C5-4032-8987-4899E13D82FC}"/>
    <cellStyle name="Normal 32 2 6 2" xfId="7130" xr:uid="{2BABAFD5-CCE5-409F-9239-90EBF593A2B4}"/>
    <cellStyle name="Normal 32 2 6 2 2" xfId="19194" xr:uid="{8672D5FA-6887-40AA-BD9F-519B3526F49A}"/>
    <cellStyle name="Normal 32 2 6 3" xfId="10106" xr:uid="{905583C1-79D4-4300-A89E-E0455F5A1C46}"/>
    <cellStyle name="Normal 32 2 6 3 2" xfId="22170" xr:uid="{C02B4CC9-7637-47C3-B547-0907F681CFD9}"/>
    <cellStyle name="Normal 32 2 6 4" xfId="13081" xr:uid="{E787D026-9F47-4213-8BEB-20803FF96C49}"/>
    <cellStyle name="Normal 32 2 6 4 2" xfId="25145" xr:uid="{76B46BFA-33F3-4A31-AC8A-CE248C6C5C0F}"/>
    <cellStyle name="Normal 32 2 6 5" xfId="16218" xr:uid="{78E579BA-076E-4045-825C-5BC18AD0CE04}"/>
    <cellStyle name="Normal 32 2 7" xfId="1325" xr:uid="{3951E6AF-DD1F-4CC4-99F8-B7B3A40E24AD}"/>
    <cellStyle name="Normal 32 2 7 2" xfId="13455" xr:uid="{E9CCCB46-509A-4F2B-9FA1-9E105C87DEEA}"/>
    <cellStyle name="Normal 32 2 8" xfId="4427" xr:uid="{3E578710-D080-4366-931B-CDE35B18916A}"/>
    <cellStyle name="Normal 32 2 8 2" xfId="16491" xr:uid="{8DF8421B-A43A-4CB6-8D19-9E23BAB44F40}"/>
    <cellStyle name="Normal 32 2 9" xfId="7403" xr:uid="{A87A89E8-75DA-4B8A-A58E-F388F21AA34D}"/>
    <cellStyle name="Normal 32 2 9 2" xfId="19467" xr:uid="{C19D41B1-C80F-4899-AAC2-F6150BBD26C6}"/>
    <cellStyle name="Normal 32 3" xfId="1327" xr:uid="{C886775D-4AF5-48B5-99FF-26AA4CB8902D}"/>
    <cellStyle name="Normal 32 3 2" xfId="2114" xr:uid="{7971254A-E97A-44AE-8D84-A9C39D065429}"/>
    <cellStyle name="Normal 32 3 2 2" xfId="5090" xr:uid="{3550AC0E-2EC6-4D6F-AC07-66C8BB8A9647}"/>
    <cellStyle name="Normal 32 3 2 2 2" xfId="17154" xr:uid="{9F1E0B94-5E19-4C43-9196-EC5C30304540}"/>
    <cellStyle name="Normal 32 3 2 3" xfId="8066" xr:uid="{08E9DEA6-6C18-45A7-9A33-6694BDE58F2D}"/>
    <cellStyle name="Normal 32 3 2 3 2" xfId="20130" xr:uid="{901CD8C3-DD9D-4E5E-928C-941AB34ADC1B}"/>
    <cellStyle name="Normal 32 3 2 4" xfId="11041" xr:uid="{81D4B875-E12D-4187-96B9-33D0E2490CEF}"/>
    <cellStyle name="Normal 32 3 2 4 2" xfId="23105" xr:uid="{26549996-69CE-4EF8-8F31-CC67CEF42184}"/>
    <cellStyle name="Normal 32 3 2 5" xfId="14178" xr:uid="{958DDDCD-AE72-49E5-952F-594B6EC52575}"/>
    <cellStyle name="Normal 32 3 3" xfId="2989" xr:uid="{3DC3C35E-0805-454D-9F4D-B1DDAB2E3C2D}"/>
    <cellStyle name="Normal 32 3 3 2" xfId="5965" xr:uid="{30EF777A-BA00-4306-9C31-5EBA843816C6}"/>
    <cellStyle name="Normal 32 3 3 2 2" xfId="18029" xr:uid="{3E4F6C6E-50EE-47F4-8E03-EF5EC833F20B}"/>
    <cellStyle name="Normal 32 3 3 3" xfId="8941" xr:uid="{A12EF500-5E4B-41A7-AF4C-85301A873A4F}"/>
    <cellStyle name="Normal 32 3 3 3 2" xfId="21005" xr:uid="{0E1EC900-B029-4D1E-9219-C1413520C3AC}"/>
    <cellStyle name="Normal 32 3 3 4" xfId="11916" xr:uid="{3DBC36AF-AE88-4C9D-96E4-97819B7A12B6}"/>
    <cellStyle name="Normal 32 3 3 4 2" xfId="23980" xr:uid="{054566A2-BE96-4025-A275-D1748DB7C52D}"/>
    <cellStyle name="Normal 32 3 3 5" xfId="15053" xr:uid="{38FEFE25-40B5-4ACC-8003-6071EF93ADCF}"/>
    <cellStyle name="Normal 32 3 4" xfId="3863" xr:uid="{CCC47249-4850-4E62-9164-E01DE32F4AF6}"/>
    <cellStyle name="Normal 32 3 4 2" xfId="6839" xr:uid="{1738AB42-6695-4122-B164-4D5816A419AB}"/>
    <cellStyle name="Normal 32 3 4 2 2" xfId="18903" xr:uid="{981CF433-D7F9-4300-A244-0E327C0F42F3}"/>
    <cellStyle name="Normal 32 3 4 3" xfId="9815" xr:uid="{25EAFC28-7F66-4FA1-84A2-186A398DE708}"/>
    <cellStyle name="Normal 32 3 4 3 2" xfId="21879" xr:uid="{9C27B4E0-92D9-450E-8643-1FFCEB69C3F8}"/>
    <cellStyle name="Normal 32 3 4 4" xfId="12790" xr:uid="{62450BD8-332E-47B5-A687-FC76CD283EFD}"/>
    <cellStyle name="Normal 32 3 4 4 2" xfId="24854" xr:uid="{9582DB85-8729-40CD-BF0D-06F662A5BD65}"/>
    <cellStyle name="Normal 32 3 4 5" xfId="15927" xr:uid="{4C1AEF12-1656-4774-8D0B-F8563A86A4A0}"/>
    <cellStyle name="Normal 32 3 5" xfId="4429" xr:uid="{0EA0AED2-7C82-4D65-9BE5-D3BC98A0379E}"/>
    <cellStyle name="Normal 32 3 5 2" xfId="16493" xr:uid="{432B1543-CFEC-43D9-A01F-F635739E98FA}"/>
    <cellStyle name="Normal 32 3 6" xfId="7405" xr:uid="{5B9B0356-3E64-42F9-A70E-4B17F05DD9C6}"/>
    <cellStyle name="Normal 32 3 6 2" xfId="19469" xr:uid="{422C163D-DB4B-4C24-A6AF-5EBFC0317186}"/>
    <cellStyle name="Normal 32 3 7" xfId="10381" xr:uid="{D5727753-4A32-4CAB-8EF4-942550A14657}"/>
    <cellStyle name="Normal 32 3 7 2" xfId="22445" xr:uid="{EA13D19A-614C-48D7-9086-F6B58F9C96F1}"/>
    <cellStyle name="Normal 32 3 8" xfId="13457" xr:uid="{840D6D6A-9CE7-43B1-8458-3FC3F1A6B89E}"/>
    <cellStyle name="Normal 32 4" xfId="1328" xr:uid="{50ED3A84-F100-416D-BD8D-02F760EA05D8}"/>
    <cellStyle name="Normal 32 4 2" xfId="4430" xr:uid="{55A8D8DC-F2F2-4E49-AC59-3DEE5FD7F4AE}"/>
    <cellStyle name="Normal 32 4 2 2" xfId="16494" xr:uid="{58E132C7-CD4F-412E-A815-05DC79917E62}"/>
    <cellStyle name="Normal 32 4 3" xfId="7406" xr:uid="{D92B92B8-F7FD-4276-810F-BD2D0EA9E353}"/>
    <cellStyle name="Normal 32 4 3 2" xfId="19470" xr:uid="{55266D8B-AD53-4356-A390-0C6CD64DCC21}"/>
    <cellStyle name="Normal 32 4 4" xfId="10382" xr:uid="{84BE38F7-3987-41E0-B1A0-F2C90270F3A6}"/>
    <cellStyle name="Normal 32 4 4 2" xfId="22446" xr:uid="{F5A73E02-2A9E-4131-BD47-5B847E2FF047}"/>
    <cellStyle name="Normal 32 4 5" xfId="13458" xr:uid="{DE44ED3B-6300-436E-8234-422313652342}"/>
    <cellStyle name="Normal 32 5" xfId="1520" xr:uid="{21AC6FC6-9043-4E8B-B7CA-1A02BBAB01DC}"/>
    <cellStyle name="Normal 32 5 2" xfId="4522" xr:uid="{270A826F-1870-4DE3-8B41-884AC1DE93D7}"/>
    <cellStyle name="Normal 32 5 2 2" xfId="16586" xr:uid="{C524B9E6-695C-4D44-887F-5CA4D432DF96}"/>
    <cellStyle name="Normal 32 5 3" xfId="7498" xr:uid="{0697FCAF-A819-4DB5-8C84-4B4D4C4D09CA}"/>
    <cellStyle name="Normal 32 5 3 2" xfId="19562" xr:uid="{A16C680C-110A-4F38-BBDF-098D2E1EDF0E}"/>
    <cellStyle name="Normal 32 5 4" xfId="10473" xr:uid="{36406BC5-E7DC-4572-9B4F-5DD17A3D3B98}"/>
    <cellStyle name="Normal 32 5 4 2" xfId="22537" xr:uid="{34B208BE-C17E-461D-AC36-13294E6634CA}"/>
    <cellStyle name="Normal 32 5 5" xfId="13610" xr:uid="{3A102759-3883-4A46-AE4F-E5F3FDF4E529}"/>
    <cellStyle name="Normal 32 6" xfId="1807" xr:uid="{E4BFED4E-E24E-4EC6-9CAE-61BB00A5E00A}"/>
    <cellStyle name="Normal 32 6 2" xfId="4798" xr:uid="{5EB47E3F-4F90-4CF3-86E1-C295455B1CB8}"/>
    <cellStyle name="Normal 32 6 2 2" xfId="16862" xr:uid="{E98D17E6-07A2-489E-8365-A3AE09D1E8B9}"/>
    <cellStyle name="Normal 32 6 3" xfId="7774" xr:uid="{99BD566B-1CFC-4BC9-84EE-8F9AE6B0E673}"/>
    <cellStyle name="Normal 32 6 3 2" xfId="19838" xr:uid="{1E914677-405C-4617-BE80-0C9E69EB91B8}"/>
    <cellStyle name="Normal 32 6 4" xfId="10749" xr:uid="{CFF515C0-A18F-4F90-B3F3-EC03B12F7AA6}"/>
    <cellStyle name="Normal 32 6 4 2" xfId="22813" xr:uid="{658819D0-B5E1-4DAE-82B1-4949DFB5AF9A}"/>
    <cellStyle name="Normal 32 6 5" xfId="13886" xr:uid="{6088133F-954D-4692-8553-7EB7AE0CA10C}"/>
    <cellStyle name="Normal 32 7" xfId="2697" xr:uid="{6F3FC28C-97FF-4F47-A98E-35DADC200573}"/>
    <cellStyle name="Normal 32 7 2" xfId="5673" xr:uid="{81323118-C249-41B0-918C-8233C6921452}"/>
    <cellStyle name="Normal 32 7 2 2" xfId="17737" xr:uid="{A46CEFF4-440D-4935-90B5-3150B1F6808B}"/>
    <cellStyle name="Normal 32 7 3" xfId="8649" xr:uid="{2EF782DC-23AC-4905-B7CF-D1D5387A2C22}"/>
    <cellStyle name="Normal 32 7 3 2" xfId="20713" xr:uid="{D58ADEFC-C1A4-4609-843F-C00D4EA8A56D}"/>
    <cellStyle name="Normal 32 7 4" xfId="11624" xr:uid="{F476D408-DD25-4EF7-9FFB-682F8657C271}"/>
    <cellStyle name="Normal 32 7 4 2" xfId="23688" xr:uid="{56998A48-7D29-4D13-83F6-4DEADDE568A4}"/>
    <cellStyle name="Normal 32 7 5" xfId="14761" xr:uid="{BA09879D-E47D-4A63-9D0F-8822029C66A2}"/>
    <cellStyle name="Normal 32 8" xfId="3571" xr:uid="{F2119983-6B4D-423B-B72E-3A5EFE8126AA}"/>
    <cellStyle name="Normal 32 8 2" xfId="6547" xr:uid="{CB8771CB-BF9A-4E41-B0E1-BD4B7C873A1B}"/>
    <cellStyle name="Normal 32 8 2 2" xfId="18611" xr:uid="{729471A6-A6CE-4477-8893-B1F6DF9387D3}"/>
    <cellStyle name="Normal 32 8 3" xfId="9523" xr:uid="{73759C2C-BECD-4F36-A6DC-0819BE5E71B7}"/>
    <cellStyle name="Normal 32 8 3 2" xfId="21587" xr:uid="{93C37471-ACD4-4E28-867E-970667F3C307}"/>
    <cellStyle name="Normal 32 8 4" xfId="12498" xr:uid="{0B0A16AD-11F0-4145-83FB-8171E3E226A6}"/>
    <cellStyle name="Normal 32 8 4 2" xfId="24562" xr:uid="{65EE29BD-7943-4B9D-AEED-17193E3F546F}"/>
    <cellStyle name="Normal 32 8 5" xfId="15635" xr:uid="{15A0B910-6CD0-48AD-A7AF-FD976E19F703}"/>
    <cellStyle name="Normal 32 9" xfId="1324" xr:uid="{7A8B0408-75CC-4671-B462-A6E5964E6C6E}"/>
    <cellStyle name="Normal 32 9 2" xfId="13454" xr:uid="{3DF7C98C-6EBB-4E25-83E6-7377DD4B0FA8}"/>
    <cellStyle name="Normal 33" xfId="511" xr:uid="{00000000-0005-0000-0000-0000B7020000}"/>
    <cellStyle name="Normal 33 10" xfId="1329" xr:uid="{C0CA4ABA-BD3F-42CA-AE49-2B6DB85F2762}"/>
    <cellStyle name="Normal 33 11" xfId="13190" xr:uid="{7C2DE11C-BCB6-433B-90BF-FD5C6C760482}"/>
    <cellStyle name="Normal 33 2" xfId="648" xr:uid="{00000000-0005-0000-0000-0000B8020000}"/>
    <cellStyle name="Normal 33 2 10" xfId="10383" xr:uid="{ABCA580A-E7B9-4BA4-81D8-71AE5A86E309}"/>
    <cellStyle name="Normal 33 2 10 2" xfId="22447" xr:uid="{FC777A49-4ACD-4222-8EFD-262CBDB53E27}"/>
    <cellStyle name="Normal 33 2 11" xfId="13197" xr:uid="{4377D83E-482C-4BCC-8FD3-813AD6F71A14}"/>
    <cellStyle name="Normal 33 2 2" xfId="1331" xr:uid="{F429ECAE-86D3-4CA5-B12B-8A76CCFF730B}"/>
    <cellStyle name="Normal 33 2 2 2" xfId="4432" xr:uid="{E382E653-57F6-4D03-BFD1-F4E87A762C5B}"/>
    <cellStyle name="Normal 33 2 2 2 2" xfId="16496" xr:uid="{9666C290-8E02-4064-91DB-B8D16222896C}"/>
    <cellStyle name="Normal 33 2 2 3" xfId="7408" xr:uid="{9FB02B8F-C1E8-4966-8436-693374CC17DD}"/>
    <cellStyle name="Normal 33 2 2 3 2" xfId="19472" xr:uid="{CF528813-9678-4D3A-B45E-2ED87B9DCA9A}"/>
    <cellStyle name="Normal 33 2 2 4" xfId="10384" xr:uid="{D658339E-CBDB-4790-9685-AAF45354CD5D}"/>
    <cellStyle name="Normal 33 2 2 4 2" xfId="22448" xr:uid="{71415C79-51C7-4CF3-8DB2-EBF2D91F0A21}"/>
    <cellStyle name="Normal 33 2 2 5" xfId="13460" xr:uid="{46C0ECA8-BECB-4657-B3D5-5C5D5C175732}"/>
    <cellStyle name="Normal 33 2 3" xfId="1528" xr:uid="{41F7DEF8-4973-4654-87FB-958A867EFA6A}"/>
    <cellStyle name="Normal 33 2 3 2" xfId="4530" xr:uid="{63FE93CF-46AA-4495-9DBE-D802BF4A2038}"/>
    <cellStyle name="Normal 33 2 3 2 2" xfId="16594" xr:uid="{66453B35-02D1-4B97-8D0D-DB4A9F985E14}"/>
    <cellStyle name="Normal 33 2 3 3" xfId="7506" xr:uid="{19B3F271-639F-40E1-AFAA-7694D97383D0}"/>
    <cellStyle name="Normal 33 2 3 3 2" xfId="19570" xr:uid="{FB2A2C1C-D0F7-488A-8C47-A068C6E7B70D}"/>
    <cellStyle name="Normal 33 2 3 4" xfId="10481" xr:uid="{E8FC960F-CC56-4F01-BC39-5A7B936D6E83}"/>
    <cellStyle name="Normal 33 2 3 4 2" xfId="22545" xr:uid="{5952DCF9-3D28-4BAB-9362-78F244868225}"/>
    <cellStyle name="Normal 33 2 3 5" xfId="13618" xr:uid="{DADE058B-F097-4FA3-845E-62928FA96BAC}"/>
    <cellStyle name="Normal 33 2 4" xfId="2406" xr:uid="{59364A52-13DB-4473-8712-AF88AB46A547}"/>
    <cellStyle name="Normal 33 2 4 2" xfId="5382" xr:uid="{8BCEAA22-A6CC-4706-846D-9A7B6CB2DFF3}"/>
    <cellStyle name="Normal 33 2 4 2 2" xfId="17446" xr:uid="{4BA88D3D-483D-45E3-B011-3E7CC51FB40F}"/>
    <cellStyle name="Normal 33 2 4 3" xfId="8358" xr:uid="{7B5701EF-AC79-46E7-9366-30EF05F4977E}"/>
    <cellStyle name="Normal 33 2 4 3 2" xfId="20422" xr:uid="{9BCEBCCE-2343-419F-8A53-D8F8F22E8D14}"/>
    <cellStyle name="Normal 33 2 4 4" xfId="11333" xr:uid="{2AF37747-2D24-4C03-8B29-C50E2E901F3D}"/>
    <cellStyle name="Normal 33 2 4 4 2" xfId="23397" xr:uid="{5B1E5161-F524-45E0-94A5-F755373E2569}"/>
    <cellStyle name="Normal 33 2 4 5" xfId="14470" xr:uid="{E6E7DB30-6266-4833-BCB2-376720A1BAB7}"/>
    <cellStyle name="Normal 33 2 5" xfId="3281" xr:uid="{EE589C30-CF09-4D3F-BB30-9D5DAA91CADF}"/>
    <cellStyle name="Normal 33 2 5 2" xfId="6257" xr:uid="{79189778-661D-413E-841F-59A54BE5263A}"/>
    <cellStyle name="Normal 33 2 5 2 2" xfId="18321" xr:uid="{3D5EDE9D-29DB-4FFB-9735-AAEEB04A0A68}"/>
    <cellStyle name="Normal 33 2 5 3" xfId="9233" xr:uid="{502E9747-BC57-4C8B-B9C5-6A0ABAF9E9C3}"/>
    <cellStyle name="Normal 33 2 5 3 2" xfId="21297" xr:uid="{7AC67D9C-3F7F-4DAA-B787-261803971EAA}"/>
    <cellStyle name="Normal 33 2 5 4" xfId="12208" xr:uid="{1F7381BE-9A1E-46DB-8B35-A5C88B34EA3E}"/>
    <cellStyle name="Normal 33 2 5 4 2" xfId="24272" xr:uid="{0C7E08FD-E8F4-4054-AD67-5B4F468998D6}"/>
    <cellStyle name="Normal 33 2 5 5" xfId="15345" xr:uid="{32997FBB-26EF-47EF-AD13-12B1B7FF4175}"/>
    <cellStyle name="Normal 33 2 6" xfId="4155" xr:uid="{75FABEBE-97A6-47FB-9CF5-1CD0B9CB1554}"/>
    <cellStyle name="Normal 33 2 6 2" xfId="7131" xr:uid="{9E575211-5F4F-4C93-8143-37C0D1C68C8A}"/>
    <cellStyle name="Normal 33 2 6 2 2" xfId="19195" xr:uid="{4DB8E2E6-3E93-43B9-A8C3-07FD24A3CC27}"/>
    <cellStyle name="Normal 33 2 6 3" xfId="10107" xr:uid="{149F84D6-C911-427D-B220-AEB118D8B31E}"/>
    <cellStyle name="Normal 33 2 6 3 2" xfId="22171" xr:uid="{0B317E89-3953-44CF-AB20-2F86E71A89A1}"/>
    <cellStyle name="Normal 33 2 6 4" xfId="13082" xr:uid="{9556E374-1E3A-4C7E-96DD-BAFC57E6E3C1}"/>
    <cellStyle name="Normal 33 2 6 4 2" xfId="25146" xr:uid="{DE0C3215-C88D-448B-B0C4-9F760984010E}"/>
    <cellStyle name="Normal 33 2 6 5" xfId="16219" xr:uid="{2361B7F6-58AD-4743-A196-C113AA21B2E0}"/>
    <cellStyle name="Normal 33 2 7" xfId="1330" xr:uid="{83E89B5C-1D33-4818-94C0-D4B81292C695}"/>
    <cellStyle name="Normal 33 2 7 2" xfId="13459" xr:uid="{024ADBC1-7DFF-4D5B-83D5-02A63A82CD8F}"/>
    <cellStyle name="Normal 33 2 8" xfId="4431" xr:uid="{0470A775-5F77-43E9-B3DD-9E95C9471E10}"/>
    <cellStyle name="Normal 33 2 8 2" xfId="16495" xr:uid="{DDE12341-128F-4D1C-ACE7-26F57611AFEA}"/>
    <cellStyle name="Normal 33 2 9" xfId="7407" xr:uid="{1FCDA662-BC31-4552-A0B2-CB0F963EBDC5}"/>
    <cellStyle name="Normal 33 2 9 2" xfId="19471" xr:uid="{557B11E8-FA83-4BEB-86A6-85722FD8A8C8}"/>
    <cellStyle name="Normal 33 3" xfId="1332" xr:uid="{B0D82521-9B73-4FCB-80D3-4BFE273996E9}"/>
    <cellStyle name="Normal 33 3 2" xfId="2115" xr:uid="{A9FBF29A-74F1-496A-9E4B-A75B99B79E91}"/>
    <cellStyle name="Normal 33 3 2 2" xfId="5091" xr:uid="{E9E8DCE2-F7F9-4340-96E3-9965072CADB3}"/>
    <cellStyle name="Normal 33 3 2 2 2" xfId="17155" xr:uid="{1A6D8371-6225-453B-B04F-30711876E5A1}"/>
    <cellStyle name="Normal 33 3 2 3" xfId="8067" xr:uid="{B5734D03-57B3-4C60-B585-3BFCAE66D864}"/>
    <cellStyle name="Normal 33 3 2 3 2" xfId="20131" xr:uid="{D064A3B8-1268-4321-94EC-84615FB4130F}"/>
    <cellStyle name="Normal 33 3 2 4" xfId="11042" xr:uid="{A7456F84-9197-465A-BD2A-290397C0B32D}"/>
    <cellStyle name="Normal 33 3 2 4 2" xfId="23106" xr:uid="{05F3607E-DBC0-418C-BF04-A532B476845C}"/>
    <cellStyle name="Normal 33 3 2 5" xfId="14179" xr:uid="{76304A0F-05DD-4D7F-AE48-12EA47C2B7CC}"/>
    <cellStyle name="Normal 33 3 3" xfId="2990" xr:uid="{72CD416E-922D-4A0E-9FFC-F6FCE94EE756}"/>
    <cellStyle name="Normal 33 3 3 2" xfId="5966" xr:uid="{6E53AEA2-D304-41EC-8FE9-A89663E159FF}"/>
    <cellStyle name="Normal 33 3 3 2 2" xfId="18030" xr:uid="{8066EFF8-D4C4-4822-BF56-590953BE78CF}"/>
    <cellStyle name="Normal 33 3 3 3" xfId="8942" xr:uid="{BF4BCF37-6424-4FA3-8D55-0DA7DC0B8D7A}"/>
    <cellStyle name="Normal 33 3 3 3 2" xfId="21006" xr:uid="{23FEABF1-F768-4283-9A93-6F7FFA994E0C}"/>
    <cellStyle name="Normal 33 3 3 4" xfId="11917" xr:uid="{4B0FCED7-BCF0-42AF-AD7B-D82620F9FA4B}"/>
    <cellStyle name="Normal 33 3 3 4 2" xfId="23981" xr:uid="{651000E5-C060-4D8D-8733-8A1CC0300C8A}"/>
    <cellStyle name="Normal 33 3 3 5" xfId="15054" xr:uid="{9529B849-7311-49BE-875F-F1955B26F655}"/>
    <cellStyle name="Normal 33 3 4" xfId="3864" xr:uid="{1459BD7A-FAEA-44F1-B453-EEA5F62A77FD}"/>
    <cellStyle name="Normal 33 3 4 2" xfId="6840" xr:uid="{68C5E9C0-33F2-46E8-8FF1-0D6CCF89861E}"/>
    <cellStyle name="Normal 33 3 4 2 2" xfId="18904" xr:uid="{159DE925-8F1D-4CDC-AD3E-87C0F77A3ADD}"/>
    <cellStyle name="Normal 33 3 4 3" xfId="9816" xr:uid="{80288017-0382-405C-9830-6D3F5F74645A}"/>
    <cellStyle name="Normal 33 3 4 3 2" xfId="21880" xr:uid="{10C197CB-81ED-4683-92EB-9525E6B3340B}"/>
    <cellStyle name="Normal 33 3 4 4" xfId="12791" xr:uid="{35A19029-0467-4E7A-9B91-23518CFAB7DC}"/>
    <cellStyle name="Normal 33 3 4 4 2" xfId="24855" xr:uid="{722F49C5-9D03-4989-AF11-57215323B75F}"/>
    <cellStyle name="Normal 33 3 4 5" xfId="15928" xr:uid="{772D38BF-3367-4F85-95EA-52009556384B}"/>
    <cellStyle name="Normal 33 3 5" xfId="4433" xr:uid="{AF3F1097-EED8-4681-89F7-78BCF1F22018}"/>
    <cellStyle name="Normal 33 3 5 2" xfId="16497" xr:uid="{16C3C427-461A-415E-932C-B9A01633CEDA}"/>
    <cellStyle name="Normal 33 3 6" xfId="7409" xr:uid="{BEF381A7-246E-4E7B-A171-8F2B7D5EA4EF}"/>
    <cellStyle name="Normal 33 3 6 2" xfId="19473" xr:uid="{7DDF3070-52D4-4E6B-936E-D423E7FE4591}"/>
    <cellStyle name="Normal 33 3 7" xfId="10385" xr:uid="{DBD0CFAD-FDD5-4C58-9714-995BA58F09B5}"/>
    <cellStyle name="Normal 33 3 7 2" xfId="22449" xr:uid="{B9ABAE77-94B1-492A-98C3-9B63AA8314B0}"/>
    <cellStyle name="Normal 33 3 8" xfId="13461" xr:uid="{A4CAE841-9E92-4C4A-8A47-FD5341A78CAD}"/>
    <cellStyle name="Normal 33 4" xfId="1333" xr:uid="{7485D097-38E7-4E52-BF7F-C50AFBEFDD65}"/>
    <cellStyle name="Normal 33 5" xfId="1334" xr:uid="{1A7B928D-2AAB-4921-823D-65256C8F1583}"/>
    <cellStyle name="Normal 33 5 2" xfId="4434" xr:uid="{0694F3A1-E747-49C0-B598-D6067DEEB729}"/>
    <cellStyle name="Normal 33 5 2 2" xfId="16498" xr:uid="{86F72C6B-BF07-4445-8F25-99D4E71D4746}"/>
    <cellStyle name="Normal 33 5 3" xfId="7410" xr:uid="{E93998CF-7C26-4F05-AD0D-53337E5786F8}"/>
    <cellStyle name="Normal 33 5 3 2" xfId="19474" xr:uid="{7805E92F-A8B0-4C65-8EFB-7619D5567544}"/>
    <cellStyle name="Normal 33 5 4" xfId="10386" xr:uid="{BB2D2E79-5120-49AD-8B1D-3662DDF3DB38}"/>
    <cellStyle name="Normal 33 5 4 2" xfId="22450" xr:uid="{0EE8F012-3FA0-4A99-9F05-BF5C2A69B53B}"/>
    <cellStyle name="Normal 33 5 5" xfId="13462" xr:uid="{550C7A93-471D-4C1C-9C04-BBFBE3B51689}"/>
    <cellStyle name="Normal 33 6" xfId="1521" xr:uid="{9B3B6953-AB2B-4663-B4BD-22713DF5E1AF}"/>
    <cellStyle name="Normal 33 6 2" xfId="4523" xr:uid="{CD734F23-FE29-47A6-B5E4-50983718EE0C}"/>
    <cellStyle name="Normal 33 6 2 2" xfId="16587" xr:uid="{0A8B580D-28E4-4CB6-8988-05782CF6E7C5}"/>
    <cellStyle name="Normal 33 6 3" xfId="7499" xr:uid="{7F4E73AD-6732-4FB9-AE83-F4F717733143}"/>
    <cellStyle name="Normal 33 6 3 2" xfId="19563" xr:uid="{31E3316B-E4C4-43F2-A18B-A08042537965}"/>
    <cellStyle name="Normal 33 6 4" xfId="10474" xr:uid="{A04AAF44-7731-49C0-BA4E-620EA25BCEFE}"/>
    <cellStyle name="Normal 33 6 4 2" xfId="22538" xr:uid="{EC76FF15-F82C-47EE-9582-8AE1D5929C14}"/>
    <cellStyle name="Normal 33 6 5" xfId="13611" xr:uid="{412F4CCC-CA90-4FB5-8954-D19026E4334E}"/>
    <cellStyle name="Normal 33 7" xfId="1808" xr:uid="{DFE20032-F20E-487B-A745-04CB3D68661A}"/>
    <cellStyle name="Normal 33 7 2" xfId="4799" xr:uid="{462D2DA2-9A86-4D7F-905A-F5E2D8BC8FA9}"/>
    <cellStyle name="Normal 33 7 2 2" xfId="16863" xr:uid="{0B219E91-7EAA-45D1-A17D-18457AC7E7E7}"/>
    <cellStyle name="Normal 33 7 3" xfId="7775" xr:uid="{37D28CED-1D3C-4175-8750-C981A13AED3D}"/>
    <cellStyle name="Normal 33 7 3 2" xfId="19839" xr:uid="{F7C97AA6-7FF8-4567-A58C-E4799C0E8E56}"/>
    <cellStyle name="Normal 33 7 4" xfId="10750" xr:uid="{9BD34BF4-FA1F-4075-90B4-462114EC03BD}"/>
    <cellStyle name="Normal 33 7 4 2" xfId="22814" xr:uid="{01C18AAC-3BB4-4984-824A-42C3A1382982}"/>
    <cellStyle name="Normal 33 7 5" xfId="13887" xr:uid="{A6874F73-B1B8-4A70-81B8-327B91930D95}"/>
    <cellStyle name="Normal 33 8" xfId="2698" xr:uid="{4F796787-2233-4333-AB55-6316E148ACFB}"/>
    <cellStyle name="Normal 33 8 2" xfId="5674" xr:uid="{2FA9A161-7133-45DE-9ED3-A596B56D0B75}"/>
    <cellStyle name="Normal 33 8 2 2" xfId="17738" xr:uid="{A726F43D-24A2-4671-8EF7-5FE329F9A030}"/>
    <cellStyle name="Normal 33 8 3" xfId="8650" xr:uid="{DEA138A7-4F5B-427D-8D8E-59CDE8B91731}"/>
    <cellStyle name="Normal 33 8 3 2" xfId="20714" xr:uid="{14F9E472-1D34-45EF-9669-3D4DD142C6E9}"/>
    <cellStyle name="Normal 33 8 4" xfId="11625" xr:uid="{D017045D-DAE1-420A-8400-A3D7005E6173}"/>
    <cellStyle name="Normal 33 8 4 2" xfId="23689" xr:uid="{6A23BB3A-DF28-4AC9-AF51-F728F730DE31}"/>
    <cellStyle name="Normal 33 8 5" xfId="14762" xr:uid="{7B502D9D-0EC3-49EB-A918-B4D749CA0D4D}"/>
    <cellStyle name="Normal 33 9" xfId="3572" xr:uid="{20986B93-7C1F-45A3-86F5-DEF384F5F759}"/>
    <cellStyle name="Normal 33 9 2" xfId="6548" xr:uid="{10BB33EF-E814-490B-AA93-C1DA598E044B}"/>
    <cellStyle name="Normal 33 9 2 2" xfId="18612" xr:uid="{CBE60780-7D1B-42AD-8E4F-4A65FD336A03}"/>
    <cellStyle name="Normal 33 9 3" xfId="9524" xr:uid="{013C4F21-6C8D-4C2F-815C-7FF5A5157DE1}"/>
    <cellStyle name="Normal 33 9 3 2" xfId="21588" xr:uid="{28C07A6E-86B5-4E35-A9B1-EED8E9862B9E}"/>
    <cellStyle name="Normal 33 9 4" xfId="12499" xr:uid="{F498B9C1-C0C1-4365-8645-5E1FABB00479}"/>
    <cellStyle name="Normal 33 9 4 2" xfId="24563" xr:uid="{38EFF2B9-266F-415C-A612-63DCEE3E49B5}"/>
    <cellStyle name="Normal 33 9 5" xfId="15636" xr:uid="{81ED4400-B9BD-4A91-A26D-3C8606228BED}"/>
    <cellStyle name="Normal 34" xfId="7" xr:uid="{00000000-0005-0000-0000-0000B9020000}"/>
    <cellStyle name="Normal 34 10" xfId="10387" xr:uid="{843DC43B-2450-454C-83F1-906717E65C12}"/>
    <cellStyle name="Normal 34 10 2" xfId="22451" xr:uid="{37781919-8F90-487F-A22B-79C95183833A}"/>
    <cellStyle name="Normal 34 11" xfId="13147" xr:uid="{48D52BCB-BA62-4D77-85A0-C89CCA3F9AAB}"/>
    <cellStyle name="Normal 34 2" xfId="874" xr:uid="{00000000-0005-0000-0000-0000BA020000}"/>
    <cellStyle name="Normal 34 2 10" xfId="13230" xr:uid="{D45D874D-CA39-4177-91D8-62A87E215E86}"/>
    <cellStyle name="Normal 34 2 2" xfId="1562" xr:uid="{E252121C-7E56-4158-9146-A5D8C9388AE8}"/>
    <cellStyle name="Normal 34 2 2 2" xfId="4564" xr:uid="{76C501B2-538E-473A-8DE5-0B8CEC462046}"/>
    <cellStyle name="Normal 34 2 2 2 2" xfId="16628" xr:uid="{1771374A-7F18-4E4C-94B6-BF2E2FAC9F39}"/>
    <cellStyle name="Normal 34 2 2 3" xfId="7540" xr:uid="{2FD912D0-CB07-44E9-813B-7B8DBAC15E74}"/>
    <cellStyle name="Normal 34 2 2 3 2" xfId="19604" xr:uid="{87D974B5-44E7-4585-9472-CAB71DB4372C}"/>
    <cellStyle name="Normal 34 2 2 4" xfId="10515" xr:uid="{9510D440-BD30-4F26-9505-0BC1A5055C71}"/>
    <cellStyle name="Normal 34 2 2 4 2" xfId="22579" xr:uid="{DFED77DA-670A-46FF-A74A-2095D2F7D4EC}"/>
    <cellStyle name="Normal 34 2 2 5" xfId="13652" xr:uid="{16399D92-293C-49E3-B314-5F44CF0518E3}"/>
    <cellStyle name="Normal 34 2 3" xfId="2407" xr:uid="{AFE562F0-C3E3-4043-808A-B0356923ECF0}"/>
    <cellStyle name="Normal 34 2 3 2" xfId="5383" xr:uid="{1D66350B-7DDA-49F0-9803-681C381C08AE}"/>
    <cellStyle name="Normal 34 2 3 2 2" xfId="17447" xr:uid="{368F58B7-54B6-4061-8ABF-94E6DC761912}"/>
    <cellStyle name="Normal 34 2 3 3" xfId="8359" xr:uid="{9A41F569-42E5-4731-905D-E5639BDD0970}"/>
    <cellStyle name="Normal 34 2 3 3 2" xfId="20423" xr:uid="{B07964EE-49B4-42F7-AC74-7819D0C6CAD8}"/>
    <cellStyle name="Normal 34 2 3 4" xfId="11334" xr:uid="{C13EAFD1-538C-4948-A28C-7967C572A4DF}"/>
    <cellStyle name="Normal 34 2 3 4 2" xfId="23398" xr:uid="{F2D810C5-3DDA-486E-88D4-1BA84A44CF3F}"/>
    <cellStyle name="Normal 34 2 3 5" xfId="14471" xr:uid="{39C62BB3-F31D-4C51-B806-7108916593CB}"/>
    <cellStyle name="Normal 34 2 4" xfId="3282" xr:uid="{C52A8E04-F989-4B04-B570-3ECB72570489}"/>
    <cellStyle name="Normal 34 2 4 2" xfId="6258" xr:uid="{6D5A1F0F-D059-411C-98F7-6F42319C7A4F}"/>
    <cellStyle name="Normal 34 2 4 2 2" xfId="18322" xr:uid="{B9A8B506-2900-4C99-A6C4-54742C893209}"/>
    <cellStyle name="Normal 34 2 4 3" xfId="9234" xr:uid="{69C7E43E-53D3-47F7-9A7D-5E731FBD954F}"/>
    <cellStyle name="Normal 34 2 4 3 2" xfId="21298" xr:uid="{67C5A626-CBB8-46B0-99AE-706158EA626E}"/>
    <cellStyle name="Normal 34 2 4 4" xfId="12209" xr:uid="{CE706A9A-988D-49B7-B37D-8CA6B4F3385C}"/>
    <cellStyle name="Normal 34 2 4 4 2" xfId="24273" xr:uid="{B268B712-923A-4358-BA39-6D1C0BC4C5EF}"/>
    <cellStyle name="Normal 34 2 4 5" xfId="15346" xr:uid="{2D8090AB-C1EF-4A36-9E72-BFE45F27D665}"/>
    <cellStyle name="Normal 34 2 5" xfId="4156" xr:uid="{F81EA0CD-DD33-4B8D-96BB-734F68EE16E0}"/>
    <cellStyle name="Normal 34 2 5 2" xfId="7132" xr:uid="{9F38F2C0-37DB-40F7-A241-82AD5B9C0D5D}"/>
    <cellStyle name="Normal 34 2 5 2 2" xfId="19196" xr:uid="{E106A638-F42A-4A9D-B41D-1D89FCCD3E69}"/>
    <cellStyle name="Normal 34 2 5 3" xfId="10108" xr:uid="{9412734C-C5DC-4FC4-9C1A-B4E6C68CB5B4}"/>
    <cellStyle name="Normal 34 2 5 3 2" xfId="22172" xr:uid="{7C83A98F-7651-483C-817E-74F207BA22E6}"/>
    <cellStyle name="Normal 34 2 5 4" xfId="13083" xr:uid="{C38CED0D-45A8-48CD-8275-B9AC0AF81D6B}"/>
    <cellStyle name="Normal 34 2 5 4 2" xfId="25147" xr:uid="{FED0E29B-31D3-4AE5-8146-93347278AC34}"/>
    <cellStyle name="Normal 34 2 5 5" xfId="16220" xr:uid="{EAA87FEA-1B96-4743-8C74-E8E0B7EA1685}"/>
    <cellStyle name="Normal 34 2 6" xfId="1336" xr:uid="{CF7309D1-579A-4749-99F8-C7E2C7D92488}"/>
    <cellStyle name="Normal 34 2 6 2" xfId="13464" xr:uid="{E3B8D8C2-4C62-4B90-AC4D-C579BA846B3F}"/>
    <cellStyle name="Normal 34 2 7" xfId="4436" xr:uid="{4E1D8BBD-DB80-43AC-BDDA-34B0C9427AE8}"/>
    <cellStyle name="Normal 34 2 7 2" xfId="16500" xr:uid="{FCEA296F-DED4-4E96-B8E1-E4DBFEEE8509}"/>
    <cellStyle name="Normal 34 2 8" xfId="7412" xr:uid="{15309BA8-C4A0-49F1-BBF9-ECD813828A0A}"/>
    <cellStyle name="Normal 34 2 8 2" xfId="19476" xr:uid="{751F3443-EDA5-4DBF-88F2-DFE61E285788}"/>
    <cellStyle name="Normal 34 2 9" xfId="10388" xr:uid="{2DB96BE0-C131-4517-B4C7-D36AE4E33BB5}"/>
    <cellStyle name="Normal 34 2 9 2" xfId="22452" xr:uid="{7B5D6C6C-17F4-4EA9-AC6B-9EA880DE85B2}"/>
    <cellStyle name="Normal 34 3" xfId="1478" xr:uid="{645427D3-1917-42C6-AEE3-DA515949659D}"/>
    <cellStyle name="Normal 34 3 2" xfId="2116" xr:uid="{E2644E13-F413-4863-A1D9-C25D71582BE4}"/>
    <cellStyle name="Normal 34 3 2 2" xfId="5092" xr:uid="{CA5ADE4F-4DBB-4AD8-88DD-9B23052B4FD7}"/>
    <cellStyle name="Normal 34 3 2 2 2" xfId="17156" xr:uid="{A628154B-42B8-40EC-9085-7376150B836E}"/>
    <cellStyle name="Normal 34 3 2 3" xfId="8068" xr:uid="{635068C1-29A7-498E-998E-3DC0D53A21F5}"/>
    <cellStyle name="Normal 34 3 2 3 2" xfId="20132" xr:uid="{B964E7DD-7F85-4DB5-B6FA-E4947F67C8D3}"/>
    <cellStyle name="Normal 34 3 2 4" xfId="11043" xr:uid="{1CA97E5A-62C2-4B0D-8312-77D94215A842}"/>
    <cellStyle name="Normal 34 3 2 4 2" xfId="23107" xr:uid="{891167D1-C600-41D7-A7D1-BB94AAE405AD}"/>
    <cellStyle name="Normal 34 3 2 5" xfId="14180" xr:uid="{7A57D063-5118-47A6-9A32-D8F24C414B19}"/>
    <cellStyle name="Normal 34 3 3" xfId="2991" xr:uid="{3306E50A-8A95-4EE9-BCA4-971893E68A7E}"/>
    <cellStyle name="Normal 34 3 3 2" xfId="5967" xr:uid="{B3D81F34-D301-4C77-BA18-1F39CF734992}"/>
    <cellStyle name="Normal 34 3 3 2 2" xfId="18031" xr:uid="{7378B8EB-12AF-4F7D-80E9-22E03E62F4AD}"/>
    <cellStyle name="Normal 34 3 3 3" xfId="8943" xr:uid="{CD5E16D6-61E7-4086-B605-3D21A7ED9CCC}"/>
    <cellStyle name="Normal 34 3 3 3 2" xfId="21007" xr:uid="{FA56AA1B-3A98-4DF1-9A8E-578C12AF6839}"/>
    <cellStyle name="Normal 34 3 3 4" xfId="11918" xr:uid="{200E4949-4128-480C-9BD2-43EF94A875D9}"/>
    <cellStyle name="Normal 34 3 3 4 2" xfId="23982" xr:uid="{7C2B7185-E7BC-44B3-98AA-A235CA560C37}"/>
    <cellStyle name="Normal 34 3 3 5" xfId="15055" xr:uid="{D5C01DEC-1801-4FE5-B18E-329034776F01}"/>
    <cellStyle name="Normal 34 3 4" xfId="3865" xr:uid="{CAB022E3-74A1-4519-82D1-66B52D72C789}"/>
    <cellStyle name="Normal 34 3 4 2" xfId="6841" xr:uid="{EB9EDAAA-8806-4B95-8491-FAE9EB4F0A90}"/>
    <cellStyle name="Normal 34 3 4 2 2" xfId="18905" xr:uid="{2445FD54-4393-4E6A-984D-6712A2E22C81}"/>
    <cellStyle name="Normal 34 3 4 3" xfId="9817" xr:uid="{82992987-F4A7-49F2-86A3-ABD8AAEA2EAE}"/>
    <cellStyle name="Normal 34 3 4 3 2" xfId="21881" xr:uid="{DE275E5E-28B8-4B8B-8ED8-E42C94CA8786}"/>
    <cellStyle name="Normal 34 3 4 4" xfId="12792" xr:uid="{0F38529F-BC6C-4A22-AE12-FDBDBFC745EB}"/>
    <cellStyle name="Normal 34 3 4 4 2" xfId="24856" xr:uid="{8F165CE1-D128-4DD6-878D-D4288BD933A0}"/>
    <cellStyle name="Normal 34 3 4 5" xfId="15929" xr:uid="{6D615311-872C-45B8-9319-BEC635E75698}"/>
    <cellStyle name="Normal 34 3 5" xfId="4480" xr:uid="{75563F74-E540-4393-B822-489337EF9AAC}"/>
    <cellStyle name="Normal 34 3 5 2" xfId="16544" xr:uid="{8E41ABAB-274E-4F25-9ADC-F9A345511959}"/>
    <cellStyle name="Normal 34 3 6" xfId="7456" xr:uid="{A332470A-4D2A-4263-AA28-33B4D2D7E6C7}"/>
    <cellStyle name="Normal 34 3 6 2" xfId="19520" xr:uid="{EB2FF322-E7BB-4414-AB53-A4CDFD4DEFB3}"/>
    <cellStyle name="Normal 34 3 7" xfId="10431" xr:uid="{83B282C0-FCC1-4CA7-B7D3-7960C77D6763}"/>
    <cellStyle name="Normal 34 3 7 2" xfId="22495" xr:uid="{08090063-E01B-4F13-A086-E116E6AE05ED}"/>
    <cellStyle name="Normal 34 3 8" xfId="13568" xr:uid="{99BBFA93-2D90-4CA2-810D-5D82D3834E37}"/>
    <cellStyle name="Normal 34 4" xfId="1809" xr:uid="{CA812C96-A36A-4D80-B65C-D92EAE790032}"/>
    <cellStyle name="Normal 34 4 2" xfId="4800" xr:uid="{E306A5D0-FCFD-4CFF-9F53-8C2919921AB3}"/>
    <cellStyle name="Normal 34 4 2 2" xfId="16864" xr:uid="{486E4069-287A-490B-88B8-D989D0F9B9D7}"/>
    <cellStyle name="Normal 34 4 3" xfId="7776" xr:uid="{EA505565-AC02-452B-B2DB-421DA4AA931E}"/>
    <cellStyle name="Normal 34 4 3 2" xfId="19840" xr:uid="{EEA043A2-8F79-4EF9-A4A2-45078698CB55}"/>
    <cellStyle name="Normal 34 4 4" xfId="10751" xr:uid="{A3083F22-BF99-4DFF-BC68-CBBF59E46828}"/>
    <cellStyle name="Normal 34 4 4 2" xfId="22815" xr:uid="{D81E35C0-CA7F-4CF0-8C33-3FB4D4529E1B}"/>
    <cellStyle name="Normal 34 4 5" xfId="13888" xr:uid="{CDF47152-2177-42F3-9C46-341CCB549981}"/>
    <cellStyle name="Normal 34 5" xfId="2699" xr:uid="{10F56E1B-9E4E-482D-B5E2-891CE293755B}"/>
    <cellStyle name="Normal 34 5 2" xfId="5675" xr:uid="{DE083D56-69C0-4A63-B25B-2E6A75B4D96D}"/>
    <cellStyle name="Normal 34 5 2 2" xfId="17739" xr:uid="{60D563E0-1AF9-4568-9903-3106FCA716EB}"/>
    <cellStyle name="Normal 34 5 3" xfId="8651" xr:uid="{54B28BDC-3189-4A9B-B71E-DD461EFB18C8}"/>
    <cellStyle name="Normal 34 5 3 2" xfId="20715" xr:uid="{89375F3B-54E4-4606-88E0-197551C04DD9}"/>
    <cellStyle name="Normal 34 5 4" xfId="11626" xr:uid="{9F0A0435-F932-4FF7-B7EA-72DE5FA1FA07}"/>
    <cellStyle name="Normal 34 5 4 2" xfId="23690" xr:uid="{1A947775-B192-4FF0-9840-AEBAA879949B}"/>
    <cellStyle name="Normal 34 5 5" xfId="14763" xr:uid="{DBA88772-D8B7-4D04-90EC-C02ED526C4E9}"/>
    <cellStyle name="Normal 34 6" xfId="3573" xr:uid="{C2768030-D736-472E-A815-AB37A1942EE9}"/>
    <cellStyle name="Normal 34 6 2" xfId="6549" xr:uid="{6F981D75-7AA1-4702-9907-E0CFCBE0168A}"/>
    <cellStyle name="Normal 34 6 2 2" xfId="18613" xr:uid="{93D36EC7-D42A-42BF-9D24-8ABD418E2541}"/>
    <cellStyle name="Normal 34 6 3" xfId="9525" xr:uid="{B6F36E1B-CE7D-4EB3-BFAA-77C60800D407}"/>
    <cellStyle name="Normal 34 6 3 2" xfId="21589" xr:uid="{A598277D-CEA0-4FF4-BC07-F33CC0B4868E}"/>
    <cellStyle name="Normal 34 6 4" xfId="12500" xr:uid="{C9E5C183-2491-4B32-A91F-CDF952E127EA}"/>
    <cellStyle name="Normal 34 6 4 2" xfId="24564" xr:uid="{DE00B8EA-8FBD-48F0-90E3-E105E1718010}"/>
    <cellStyle name="Normal 34 6 5" xfId="15637" xr:uid="{AFBB138E-2142-466C-8599-01B860046E09}"/>
    <cellStyle name="Normal 34 7" xfId="1335" xr:uid="{0E6EBB1D-9C0C-485D-8AB8-47CACAD953F4}"/>
    <cellStyle name="Normal 34 7 2" xfId="13463" xr:uid="{DC0804D6-2AB5-4C3E-8173-A8CE3541A09A}"/>
    <cellStyle name="Normal 34 8" xfId="4435" xr:uid="{0BD69CA4-8CAF-4654-839F-981992F58D5F}"/>
    <cellStyle name="Normal 34 8 2" xfId="16499" xr:uid="{F7CCA173-B3E0-4385-9D21-2126B5A7C0CD}"/>
    <cellStyle name="Normal 34 9" xfId="7411" xr:uid="{CE2D8CBB-3290-4AF8-8262-AF1E12703E62}"/>
    <cellStyle name="Normal 34 9 2" xfId="19475" xr:uid="{AEC6CBFB-1014-4A84-9481-63E0AC53C23C}"/>
    <cellStyle name="Normal 35" xfId="651" xr:uid="{00000000-0005-0000-0000-0000BB020000}"/>
    <cellStyle name="Normal 35 10" xfId="7413" xr:uid="{F8F18B66-A13B-450C-9488-02D6337E5679}"/>
    <cellStyle name="Normal 35 10 2" xfId="19477" xr:uid="{CAB3D0DC-8362-4427-ADA1-36E4E00B469D}"/>
    <cellStyle name="Normal 35 11" xfId="10389" xr:uid="{81C69B4A-D72E-4FC0-8CCB-D2463D21DC10}"/>
    <cellStyle name="Normal 35 11 2" xfId="22453" xr:uid="{F96CAAAB-446E-4549-8086-0A4672CDD0B8}"/>
    <cellStyle name="Normal 35 12" xfId="13199" xr:uid="{8F67A1E8-2E44-40EF-B894-50F1D1CB795C}"/>
    <cellStyle name="Normal 35 2" xfId="1338" xr:uid="{BB0E5799-F1E7-43A6-9B0A-DF13FF181439}"/>
    <cellStyle name="Normal 35 2 2" xfId="2408" xr:uid="{B9421FBE-E7CD-4E93-ACB2-38A75B7CC5B5}"/>
    <cellStyle name="Normal 35 2 2 2" xfId="5384" xr:uid="{151C4F82-B5F6-493F-9A18-F0DEDDB2A4B3}"/>
    <cellStyle name="Normal 35 2 2 2 2" xfId="17448" xr:uid="{CE6B3925-5D31-4967-A274-606A0787C8B3}"/>
    <cellStyle name="Normal 35 2 2 3" xfId="8360" xr:uid="{D2B74EAB-FCE5-419B-A883-102792C729D5}"/>
    <cellStyle name="Normal 35 2 2 3 2" xfId="20424" xr:uid="{212D408D-4A97-4227-AD12-B5D4DCC3EFFF}"/>
    <cellStyle name="Normal 35 2 2 4" xfId="11335" xr:uid="{13FD5645-1F87-492A-A2A8-D71B3946AB59}"/>
    <cellStyle name="Normal 35 2 2 4 2" xfId="23399" xr:uid="{2E3DFEA6-888C-4B91-8AC8-A3AECC1E8969}"/>
    <cellStyle name="Normal 35 2 2 5" xfId="14472" xr:uid="{37FCC7DA-CE75-41B2-8712-15585DD3486D}"/>
    <cellStyle name="Normal 35 2 3" xfId="3283" xr:uid="{156C3256-225B-42F1-87B4-D77FDDDC22A3}"/>
    <cellStyle name="Normal 35 2 3 2" xfId="6259" xr:uid="{2670ED5D-67DB-4876-A97B-7AD5FCC7FBF1}"/>
    <cellStyle name="Normal 35 2 3 2 2" xfId="18323" xr:uid="{CB5D172B-BE6F-48BB-84D4-CEB6B2FB136A}"/>
    <cellStyle name="Normal 35 2 3 3" xfId="9235" xr:uid="{8F273B58-B89F-4D03-993A-41CA28378B81}"/>
    <cellStyle name="Normal 35 2 3 3 2" xfId="21299" xr:uid="{F9FB4DA3-6EFF-4778-B7DD-999EE1B28F21}"/>
    <cellStyle name="Normal 35 2 3 4" xfId="12210" xr:uid="{B9F78DB3-78B3-4D7D-9712-1834B0D5FAA8}"/>
    <cellStyle name="Normal 35 2 3 4 2" xfId="24274" xr:uid="{C0F1592F-DAFC-4AED-B7FF-A7847091C3DA}"/>
    <cellStyle name="Normal 35 2 3 5" xfId="15347" xr:uid="{E5C1D044-0CA1-4D78-8ADC-CF15B401839F}"/>
    <cellStyle name="Normal 35 2 4" xfId="4157" xr:uid="{D7BD8E17-2599-4353-B109-ED918638C7B5}"/>
    <cellStyle name="Normal 35 2 4 2" xfId="7133" xr:uid="{C0829C8B-825C-40DF-B210-EA61E0191BBB}"/>
    <cellStyle name="Normal 35 2 4 2 2" xfId="19197" xr:uid="{2B5F9225-2462-4246-856A-B8B297616B2C}"/>
    <cellStyle name="Normal 35 2 4 3" xfId="10109" xr:uid="{90AEED1A-F47F-4E1A-A2ED-03D992637700}"/>
    <cellStyle name="Normal 35 2 4 3 2" xfId="22173" xr:uid="{FAF93E65-61BA-46BA-A0B3-81310965CF72}"/>
    <cellStyle name="Normal 35 2 4 4" xfId="13084" xr:uid="{1CDDD375-D114-43D7-879B-E5EB33EE0DAE}"/>
    <cellStyle name="Normal 35 2 4 4 2" xfId="25148" xr:uid="{F3FC8B66-6435-4C86-8721-D8625D92D314}"/>
    <cellStyle name="Normal 35 2 4 5" xfId="16221" xr:uid="{7C6CC8BF-8C01-4A46-9565-CFF995A5CFF8}"/>
    <cellStyle name="Normal 35 2 5" xfId="4438" xr:uid="{D8F5F3C5-845F-4663-A802-3B1EAE878280}"/>
    <cellStyle name="Normal 35 2 5 2" xfId="16502" xr:uid="{154AC4CE-DDFF-408E-9FB9-FB8A5720D7B4}"/>
    <cellStyle name="Normal 35 2 6" xfId="7414" xr:uid="{B484CB1D-A9E6-4D22-94A3-4093500B5C9E}"/>
    <cellStyle name="Normal 35 2 6 2" xfId="19478" xr:uid="{BAD01D83-D575-4AE9-A6DF-DA3BCD4F8227}"/>
    <cellStyle name="Normal 35 2 7" xfId="10390" xr:uid="{8776DCA9-1F81-448A-AAD4-9C554F21CB89}"/>
    <cellStyle name="Normal 35 2 7 2" xfId="22454" xr:uid="{5A502E0C-6C5D-4CAF-ABBB-DB472391B097}"/>
    <cellStyle name="Normal 35 2 8" xfId="13466" xr:uid="{870AFE7B-4D1D-44D7-91D2-075F142C6850}"/>
    <cellStyle name="Normal 35 3" xfId="1530" xr:uid="{F606405F-B873-4B05-85BA-25E598ADEFD9}"/>
    <cellStyle name="Normal 35 3 2" xfId="2117" xr:uid="{2812DBEA-4235-4BAC-B389-C7984564D471}"/>
    <cellStyle name="Normal 35 3 2 2" xfId="5093" xr:uid="{7FCC1774-D99F-4754-972B-634A4ECFE5E6}"/>
    <cellStyle name="Normal 35 3 2 2 2" xfId="17157" xr:uid="{601C5383-3B58-408E-BA44-2F36ABCDAE0C}"/>
    <cellStyle name="Normal 35 3 2 3" xfId="8069" xr:uid="{A0DDE11C-E07C-4E91-83BD-3BB67A43A917}"/>
    <cellStyle name="Normal 35 3 2 3 2" xfId="20133" xr:uid="{88615CBB-75AD-42F5-8874-EE311FCBF215}"/>
    <cellStyle name="Normal 35 3 2 4" xfId="11044" xr:uid="{1CA0C43C-42DE-480D-921C-AEA32DE2DDB6}"/>
    <cellStyle name="Normal 35 3 2 4 2" xfId="23108" xr:uid="{75FACA62-60B5-4AC4-B734-CD5891E587BF}"/>
    <cellStyle name="Normal 35 3 2 5" xfId="14181" xr:uid="{062597CD-E0C4-4566-8AF7-C862C7053905}"/>
    <cellStyle name="Normal 35 3 3" xfId="2992" xr:uid="{592A0D49-7B62-4DD5-AF4D-664DC47457A9}"/>
    <cellStyle name="Normal 35 3 3 2" xfId="5968" xr:uid="{6BB6393A-0938-4EEB-804F-9F1A037F064D}"/>
    <cellStyle name="Normal 35 3 3 2 2" xfId="18032" xr:uid="{E80578F1-BD75-45C1-A3A1-B2D969C3BDCC}"/>
    <cellStyle name="Normal 35 3 3 3" xfId="8944" xr:uid="{0A4A1381-79F0-4DC7-8127-B45D9019C46F}"/>
    <cellStyle name="Normal 35 3 3 3 2" xfId="21008" xr:uid="{0ACFBE80-F0A3-4083-90E8-B610020EEFE6}"/>
    <cellStyle name="Normal 35 3 3 4" xfId="11919" xr:uid="{31184113-32C4-4CAB-8E66-B231E143EFD6}"/>
    <cellStyle name="Normal 35 3 3 4 2" xfId="23983" xr:uid="{B7CFADE5-1ECC-461E-8BFA-6E465A84A335}"/>
    <cellStyle name="Normal 35 3 3 5" xfId="15056" xr:uid="{A50E5C07-61B2-48FB-9AE0-4922C8D8D568}"/>
    <cellStyle name="Normal 35 3 4" xfId="3866" xr:uid="{1FD76577-261A-4773-AA12-01CEB3880FB9}"/>
    <cellStyle name="Normal 35 3 4 2" xfId="6842" xr:uid="{6A7B1B6A-664C-4AC9-9508-B88258DE1D6F}"/>
    <cellStyle name="Normal 35 3 4 2 2" xfId="18906" xr:uid="{75F3FE50-66C9-49F4-8835-F320DBA93B26}"/>
    <cellStyle name="Normal 35 3 4 3" xfId="9818" xr:uid="{F646F5D5-4FA6-44B2-AC8B-0EDF1ADD059A}"/>
    <cellStyle name="Normal 35 3 4 3 2" xfId="21882" xr:uid="{42E62463-9F3F-4F43-AA08-31AB0A8471CE}"/>
    <cellStyle name="Normal 35 3 4 4" xfId="12793" xr:uid="{0AD47D9E-D68F-493F-9819-B5D3A30B726B}"/>
    <cellStyle name="Normal 35 3 4 4 2" xfId="24857" xr:uid="{202F7C1F-C27F-4D75-B6BA-AA288A8F898A}"/>
    <cellStyle name="Normal 35 3 4 5" xfId="15930" xr:uid="{DBE18BAF-8CCB-43A8-88DA-501BD0519588}"/>
    <cellStyle name="Normal 35 3 5" xfId="4532" xr:uid="{C78FF6A6-5EC8-4626-B465-EF93E164DB87}"/>
    <cellStyle name="Normal 35 3 5 2" xfId="16596" xr:uid="{661B0C25-197D-4A72-B785-AD81C4A408F7}"/>
    <cellStyle name="Normal 35 3 6" xfId="7508" xr:uid="{B97C8FE0-C3FE-4274-B771-CBFB84F06DE3}"/>
    <cellStyle name="Normal 35 3 6 2" xfId="19572" xr:uid="{90785ED4-A2FF-41A7-A0BD-154D39814670}"/>
    <cellStyle name="Normal 35 3 7" xfId="10483" xr:uid="{1B8152BA-32B6-4810-98A7-DB108BC4D892}"/>
    <cellStyle name="Normal 35 3 7 2" xfId="22547" xr:uid="{624C7ECF-4FD2-425A-96CD-5926CFFA265B}"/>
    <cellStyle name="Normal 35 3 8" xfId="13620" xr:uid="{F3277046-AC12-4DF9-8BC8-065678BFD558}"/>
    <cellStyle name="Normal 35 4" xfId="1810" xr:uid="{6C15F0C2-D729-4B87-9EF1-E447D0394B7F}"/>
    <cellStyle name="Normal 35 4 2" xfId="4801" xr:uid="{3FE7B3A5-2642-4122-B655-E582D0B4B0FF}"/>
    <cellStyle name="Normal 35 4 2 2" xfId="16865" xr:uid="{734CB524-BBAD-471F-AFB4-0052E89974FD}"/>
    <cellStyle name="Normal 35 4 3" xfId="7777" xr:uid="{5B0231F7-2898-4A23-9FBC-4072A451B267}"/>
    <cellStyle name="Normal 35 4 3 2" xfId="19841" xr:uid="{9BA98317-2F30-4B13-9AB1-EC8B6FCCD195}"/>
    <cellStyle name="Normal 35 4 4" xfId="10752" xr:uid="{C25FC257-8F3F-452D-8778-85D6C2A4E98D}"/>
    <cellStyle name="Normal 35 4 4 2" xfId="22816" xr:uid="{F86B8DB5-0BED-4C30-847D-FB0B2F2E918D}"/>
    <cellStyle name="Normal 35 4 5" xfId="13889" xr:uid="{A713D7FD-BF37-4733-ABD6-CF10D2B357E1}"/>
    <cellStyle name="Normal 35 5" xfId="2700" xr:uid="{92F20CC5-072C-4183-9BE0-D1E38FA3F4C6}"/>
    <cellStyle name="Normal 35 5 2" xfId="5676" xr:uid="{D4414267-22B5-496C-95EB-5CC893A9FCB2}"/>
    <cellStyle name="Normal 35 5 2 2" xfId="17740" xr:uid="{7DE9667E-3F5C-4F26-88BC-7179FC3673EE}"/>
    <cellStyle name="Normal 35 5 3" xfId="8652" xr:uid="{90DD2BA7-EC50-414D-8EBF-1F70D8DC7363}"/>
    <cellStyle name="Normal 35 5 3 2" xfId="20716" xr:uid="{035153FD-FBDD-4979-9056-EC1D22C74F2C}"/>
    <cellStyle name="Normal 35 5 4" xfId="11627" xr:uid="{36C64177-629F-4457-BD5D-754CBE9C1C3A}"/>
    <cellStyle name="Normal 35 5 4 2" xfId="23691" xr:uid="{CCDC17A4-7D86-467C-AA12-E785CBF30A88}"/>
    <cellStyle name="Normal 35 5 5" xfId="14764" xr:uid="{A8AE0C48-82EB-42F6-A534-57546AC359F8}"/>
    <cellStyle name="Normal 35 6" xfId="3574" xr:uid="{64E07B7D-149E-4A00-9776-8B023520239E}"/>
    <cellStyle name="Normal 35 6 2" xfId="6550" xr:uid="{F04E2D29-EF44-485A-B766-EC6B11CF8E77}"/>
    <cellStyle name="Normal 35 6 2 2" xfId="18614" xr:uid="{527CCF9A-1018-4497-95AD-0035A4A6096B}"/>
    <cellStyle name="Normal 35 6 3" xfId="9526" xr:uid="{A5A8374E-41CD-487A-98F5-6D9E7C19935F}"/>
    <cellStyle name="Normal 35 6 3 2" xfId="21590" xr:uid="{CF666A09-B7A0-49DA-A70E-F2A52543CADD}"/>
    <cellStyle name="Normal 35 6 4" xfId="12501" xr:uid="{9CBF4F59-9357-4BA4-A8A9-B68109160442}"/>
    <cellStyle name="Normal 35 6 4 2" xfId="24565" xr:uid="{CD407EF0-DF4A-42F5-8DB6-EB2F850BAA7D}"/>
    <cellStyle name="Normal 35 6 5" xfId="15638" xr:uid="{B5246575-4B2D-4454-9C5C-CA7B9038008B}"/>
    <cellStyle name="Normal 35 7" xfId="1811" xr:uid="{EB4170CE-1DF3-4FF7-B511-510396806A51}"/>
    <cellStyle name="Normal 35 7 10" xfId="13890" xr:uid="{C78A84F6-B5C0-48BB-ABA6-8F081AD6F7D3}"/>
    <cellStyle name="Normal 35 7 2" xfId="1812" xr:uid="{0C410C31-1519-4C3F-8C93-189136CEB5B8}"/>
    <cellStyle name="Normal 35 7 2 2" xfId="2410" xr:uid="{D80E556C-C03C-4DC3-B9BF-1B31A6A08803}"/>
    <cellStyle name="Normal 35 7 2 2 2" xfId="3285" xr:uid="{6D6A1B92-5A39-4802-8FCB-DB2A87E3E885}"/>
    <cellStyle name="Normal 35 7 2 2 2 2" xfId="6261" xr:uid="{3A42164D-B347-4A2A-9D23-BC1FA579034E}"/>
    <cellStyle name="Normal 35 7 2 2 2 2 2" xfId="18325" xr:uid="{6F97BEE5-7B14-4AD9-9ADB-DB3FA7E4761D}"/>
    <cellStyle name="Normal 35 7 2 2 2 3" xfId="9237" xr:uid="{19AED30D-8B85-4B91-BDC7-48DD92477539}"/>
    <cellStyle name="Normal 35 7 2 2 2 3 2" xfId="21301" xr:uid="{38C4DCD3-8CB2-4B3B-BF8A-3C22D5517E5F}"/>
    <cellStyle name="Normal 35 7 2 2 2 4" xfId="12212" xr:uid="{43E5611E-D8E7-43AE-95DC-A33159CC51B4}"/>
    <cellStyle name="Normal 35 7 2 2 2 4 2" xfId="24276" xr:uid="{39154D07-4B7B-437B-9DFC-D46E5B286AAE}"/>
    <cellStyle name="Normal 35 7 2 2 2 5" xfId="15349" xr:uid="{9D3CAE4E-C270-4D0D-ACB3-D03F237BE894}"/>
    <cellStyle name="Normal 35 7 2 2 3" xfId="4159" xr:uid="{73E97CBE-BFC7-4B6E-A092-50DE2AE2237C}"/>
    <cellStyle name="Normal 35 7 2 2 3 2" xfId="7135" xr:uid="{43347725-0E04-4CC8-8CF4-2C124ADA00C1}"/>
    <cellStyle name="Normal 35 7 2 2 3 2 2" xfId="19199" xr:uid="{02B0C732-57E1-4462-99A3-EB6B5307F1E0}"/>
    <cellStyle name="Normal 35 7 2 2 3 3" xfId="10111" xr:uid="{849CE5F7-D4A3-4877-9931-7C030E1D8BF9}"/>
    <cellStyle name="Normal 35 7 2 2 3 3 2" xfId="22175" xr:uid="{C3EA8CC4-EF7F-42C1-AB6D-22E80FC68670}"/>
    <cellStyle name="Normal 35 7 2 2 3 4" xfId="13086" xr:uid="{E5758B28-A382-4E8F-B95D-FAF92B7DC740}"/>
    <cellStyle name="Normal 35 7 2 2 3 4 2" xfId="25150" xr:uid="{006DDF21-5D23-4761-9E64-F08A71E8B60F}"/>
    <cellStyle name="Normal 35 7 2 2 3 5" xfId="16223" xr:uid="{088AE818-52D2-4D9A-AB5A-7193F68FA258}"/>
    <cellStyle name="Normal 35 7 2 2 4" xfId="5386" xr:uid="{056FC9C8-93FE-461F-BB5C-3B6D2E95A18D}"/>
    <cellStyle name="Normal 35 7 2 2 4 2" xfId="17450" xr:uid="{F0C9C6A2-35F2-4CD3-A56E-8C41F887ACE2}"/>
    <cellStyle name="Normal 35 7 2 2 5" xfId="8362" xr:uid="{CBA7BCB5-D748-437B-BB86-7D8E91734180}"/>
    <cellStyle name="Normal 35 7 2 2 5 2" xfId="20426" xr:uid="{510D8975-1BC3-49B4-AC36-9222039F348E}"/>
    <cellStyle name="Normal 35 7 2 2 6" xfId="11337" xr:uid="{D08662B3-12E2-4314-90F5-255F08A264AA}"/>
    <cellStyle name="Normal 35 7 2 2 6 2" xfId="23401" xr:uid="{8E2796E1-31CF-4230-A150-0B0F76113809}"/>
    <cellStyle name="Normal 35 7 2 2 7" xfId="14474" xr:uid="{A9FAB20A-FA26-4F9B-9D99-A8D5E3359496}"/>
    <cellStyle name="Normal 35 7 2 3" xfId="2119" xr:uid="{EC17D749-85DC-4D53-9C33-E1A4DFC92E0D}"/>
    <cellStyle name="Normal 35 7 2 3 2" xfId="2994" xr:uid="{F864B448-7C39-490E-8C26-66C00D7DD433}"/>
    <cellStyle name="Normal 35 7 2 3 2 2" xfId="5970" xr:uid="{51A5535E-6691-440B-A571-68CD16B9228C}"/>
    <cellStyle name="Normal 35 7 2 3 2 2 2" xfId="18034" xr:uid="{0BD97C75-0EEB-4CF4-84FD-1CCC91F1096E}"/>
    <cellStyle name="Normal 35 7 2 3 2 3" xfId="8946" xr:uid="{57788E63-46D1-41B8-9ADE-BB15726F24FD}"/>
    <cellStyle name="Normal 35 7 2 3 2 3 2" xfId="21010" xr:uid="{35AB8B44-93B3-4CDF-9F12-BE1742539992}"/>
    <cellStyle name="Normal 35 7 2 3 2 4" xfId="11921" xr:uid="{CA836576-496F-4D17-979D-4AB2C168384B}"/>
    <cellStyle name="Normal 35 7 2 3 2 4 2" xfId="23985" xr:uid="{709A7082-1D9D-4802-A24F-FB0C455CCA4A}"/>
    <cellStyle name="Normal 35 7 2 3 2 5" xfId="15058" xr:uid="{49F0C2EF-9074-4550-9100-81EBF2C23C87}"/>
    <cellStyle name="Normal 35 7 2 3 3" xfId="3868" xr:uid="{DD844391-0519-4E36-A221-6C93A81F6E43}"/>
    <cellStyle name="Normal 35 7 2 3 3 2" xfId="6844" xr:uid="{A5B4BC2C-5E5F-4472-8ED6-41BAABF10D96}"/>
    <cellStyle name="Normal 35 7 2 3 3 2 2" xfId="18908" xr:uid="{940A5839-E412-43EB-B4CC-3AFAF445ADF2}"/>
    <cellStyle name="Normal 35 7 2 3 3 3" xfId="9820" xr:uid="{C1300CCD-02BD-4A5E-B9B1-E4DCB6303285}"/>
    <cellStyle name="Normal 35 7 2 3 3 3 2" xfId="21884" xr:uid="{B660AFA1-D15C-49E9-8C57-F1C3BD8DB908}"/>
    <cellStyle name="Normal 35 7 2 3 3 4" xfId="12795" xr:uid="{BE010BCA-936B-4C49-899F-47B185947064}"/>
    <cellStyle name="Normal 35 7 2 3 3 4 2" xfId="24859" xr:uid="{767B0279-737B-4B48-B5AD-B61C2925AF4B}"/>
    <cellStyle name="Normal 35 7 2 3 3 5" xfId="15932" xr:uid="{0D46A83B-44C8-47FB-BFA2-3AEAFECDA823}"/>
    <cellStyle name="Normal 35 7 2 3 4" xfId="5095" xr:uid="{EB662C3F-689F-4A39-966F-5AD49CD54A0D}"/>
    <cellStyle name="Normal 35 7 2 3 4 2" xfId="17159" xr:uid="{3676F8C4-A77D-48F5-A308-751C35415C46}"/>
    <cellStyle name="Normal 35 7 2 3 5" xfId="8071" xr:uid="{671DB539-7AD7-4B6B-820A-D95614F7F3C0}"/>
    <cellStyle name="Normal 35 7 2 3 5 2" xfId="20135" xr:uid="{23930F5C-B876-44B2-A49F-B9E96E8C0107}"/>
    <cellStyle name="Normal 35 7 2 3 6" xfId="11046" xr:uid="{0D2B3E63-9BDC-499D-9EB9-C861C30A1739}"/>
    <cellStyle name="Normal 35 7 2 3 6 2" xfId="23110" xr:uid="{2D3F5210-5D2D-49B0-933A-D63F8A9D6C4C}"/>
    <cellStyle name="Normal 35 7 2 3 7" xfId="14183" xr:uid="{11D540ED-23BC-4A4B-8ED3-DF7509C34D89}"/>
    <cellStyle name="Normal 35 7 2 4" xfId="2702" xr:uid="{CFF3E21B-AFF8-411F-9986-48B8850128CB}"/>
    <cellStyle name="Normal 35 7 2 4 2" xfId="5678" xr:uid="{27556066-D1E0-4168-9EA7-6C7FBB3EDB60}"/>
    <cellStyle name="Normal 35 7 2 4 2 2" xfId="17742" xr:uid="{0C2CE90B-F790-47BF-9A3B-CA1553B3384C}"/>
    <cellStyle name="Normal 35 7 2 4 3" xfId="8654" xr:uid="{08DE97E1-1BE3-43DE-85C1-3EEEC80AC691}"/>
    <cellStyle name="Normal 35 7 2 4 3 2" xfId="20718" xr:uid="{DE4B0B9E-4905-4723-9EF7-2A4449960E0C}"/>
    <cellStyle name="Normal 35 7 2 4 4" xfId="11629" xr:uid="{1D779FB5-B7D8-463D-AAAD-E8C62FEC06B7}"/>
    <cellStyle name="Normal 35 7 2 4 4 2" xfId="23693" xr:uid="{A4901931-D21C-4D1E-A9AD-3F2DF9BD4EE1}"/>
    <cellStyle name="Normal 35 7 2 4 5" xfId="14766" xr:uid="{B7F2C406-5B45-47AF-8106-4D9410455E9B}"/>
    <cellStyle name="Normal 35 7 2 5" xfId="3576" xr:uid="{95BAE144-4BDF-4EF7-B91F-4BE3C8974E2C}"/>
    <cellStyle name="Normal 35 7 2 5 2" xfId="6552" xr:uid="{BF088CC8-2458-47C6-8DD6-67661895116B}"/>
    <cellStyle name="Normal 35 7 2 5 2 2" xfId="18616" xr:uid="{AE8BF28D-49B3-4D33-A9EF-B1D435BF3182}"/>
    <cellStyle name="Normal 35 7 2 5 3" xfId="9528" xr:uid="{F19174BD-323D-46CF-A026-2F317445843F}"/>
    <cellStyle name="Normal 35 7 2 5 3 2" xfId="21592" xr:uid="{5BB05EC5-518E-43DC-993D-D7D57103399C}"/>
    <cellStyle name="Normal 35 7 2 5 4" xfId="12503" xr:uid="{C728180A-7A19-43C3-8240-FF0B154C8DF2}"/>
    <cellStyle name="Normal 35 7 2 5 4 2" xfId="24567" xr:uid="{06C373DA-D446-4FC2-AD33-8BF0D346062F}"/>
    <cellStyle name="Normal 35 7 2 5 5" xfId="15640" xr:uid="{C26F7659-F456-4A34-A584-7D721B7A4BF4}"/>
    <cellStyle name="Normal 35 7 2 6" xfId="4803" xr:uid="{60D643C3-EE53-4851-A1EA-4AC36BD2DF12}"/>
    <cellStyle name="Normal 35 7 2 6 2" xfId="16867" xr:uid="{8173DDCE-D715-46E2-9D33-BB9503D89B5A}"/>
    <cellStyle name="Normal 35 7 2 7" xfId="7779" xr:uid="{9A4BDFA6-E504-4AE0-89B9-11546CCC838A}"/>
    <cellStyle name="Normal 35 7 2 7 2" xfId="19843" xr:uid="{5FBD5703-D983-4E66-92B4-BDC24B7DAFCA}"/>
    <cellStyle name="Normal 35 7 2 8" xfId="10754" xr:uid="{7BB43BBD-7D15-4A1F-A376-B00644BB2F02}"/>
    <cellStyle name="Normal 35 7 2 8 2" xfId="22818" xr:uid="{B22F3D4D-0E89-496D-A9CD-CD0B5FB7ABAB}"/>
    <cellStyle name="Normal 35 7 2 9" xfId="13891" xr:uid="{F470A3F5-A0D0-4D62-939C-BFF42A0F3EEC}"/>
    <cellStyle name="Normal 35 7 3" xfId="2409" xr:uid="{ACB73CC1-2CEA-4601-A154-6D2FEA45543E}"/>
    <cellStyle name="Normal 35 7 3 2" xfId="3284" xr:uid="{AD95A5EC-3B9B-4F58-AD79-E58F05356F1A}"/>
    <cellStyle name="Normal 35 7 3 2 2" xfId="6260" xr:uid="{3193537F-9B38-4F7C-8EF3-704BB00CA07A}"/>
    <cellStyle name="Normal 35 7 3 2 2 2" xfId="18324" xr:uid="{D5198B60-5297-412A-AC66-664419402051}"/>
    <cellStyle name="Normal 35 7 3 2 3" xfId="9236" xr:uid="{7989C509-2055-4277-ACCB-7EC474267A27}"/>
    <cellStyle name="Normal 35 7 3 2 3 2" xfId="21300" xr:uid="{E306A593-6EAF-4A9F-AB72-8862ACABD485}"/>
    <cellStyle name="Normal 35 7 3 2 4" xfId="12211" xr:uid="{D5757BBF-75E7-488A-9E55-483ABF2B85DE}"/>
    <cellStyle name="Normal 35 7 3 2 4 2" xfId="24275" xr:uid="{3A432410-9BE9-41A6-8B80-614AA018FA40}"/>
    <cellStyle name="Normal 35 7 3 2 5" xfId="15348" xr:uid="{192D3589-27CB-4D0B-9CC9-A8A59EC7D5BD}"/>
    <cellStyle name="Normal 35 7 3 3" xfId="4158" xr:uid="{5E06BB47-45C8-430E-B9E7-2975705EABF2}"/>
    <cellStyle name="Normal 35 7 3 3 2" xfId="7134" xr:uid="{895EBA71-B2D7-43C1-81FA-D72E1ADE1FF2}"/>
    <cellStyle name="Normal 35 7 3 3 2 2" xfId="19198" xr:uid="{46B9D7F0-E74E-48D3-A562-A75F7A4E9DE9}"/>
    <cellStyle name="Normal 35 7 3 3 3" xfId="10110" xr:uid="{CB84564E-3465-48E7-96A1-2F9A6AFDC677}"/>
    <cellStyle name="Normal 35 7 3 3 3 2" xfId="22174" xr:uid="{E2017F0D-B071-4772-97ED-F4806901CF87}"/>
    <cellStyle name="Normal 35 7 3 3 4" xfId="13085" xr:uid="{D35D68C8-A089-40C6-BE06-590A82A69BF9}"/>
    <cellStyle name="Normal 35 7 3 3 4 2" xfId="25149" xr:uid="{436784D4-CE18-45EF-B68C-4957E396AD66}"/>
    <cellStyle name="Normal 35 7 3 3 5" xfId="16222" xr:uid="{08760E4F-8228-4DB2-9CA0-D257C5C5BB35}"/>
    <cellStyle name="Normal 35 7 3 4" xfId="5385" xr:uid="{7D731FD2-7C6F-47A3-A6B9-0624443A53F4}"/>
    <cellStyle name="Normal 35 7 3 4 2" xfId="17449" xr:uid="{53BBA0BF-E534-4A94-ADFD-7705CF92DCF6}"/>
    <cellStyle name="Normal 35 7 3 5" xfId="8361" xr:uid="{F298FEEA-9B34-462A-9997-FF67ADC715D0}"/>
    <cellStyle name="Normal 35 7 3 5 2" xfId="20425" xr:uid="{261FC96E-4984-41D0-BBB9-215B4DE623AC}"/>
    <cellStyle name="Normal 35 7 3 6" xfId="11336" xr:uid="{6C2F2DF6-866B-4AD6-929B-E8B7B8611164}"/>
    <cellStyle name="Normal 35 7 3 6 2" xfId="23400" xr:uid="{139DE0D6-75A6-4464-9DD1-E0DB0E0C88B1}"/>
    <cellStyle name="Normal 35 7 3 7" xfId="14473" xr:uid="{479F7F59-3773-48BD-B271-A32C828B14D4}"/>
    <cellStyle name="Normal 35 7 4" xfId="2118" xr:uid="{61DC96C9-03C2-4BA0-B893-3F54F8CF160C}"/>
    <cellStyle name="Normal 35 7 4 2" xfId="2993" xr:uid="{BDA74B65-E822-4AB6-B757-FAA6254814ED}"/>
    <cellStyle name="Normal 35 7 4 2 2" xfId="5969" xr:uid="{7C275571-4BD1-47B2-87DC-8B273CBACF26}"/>
    <cellStyle name="Normal 35 7 4 2 2 2" xfId="18033" xr:uid="{53270FD9-6AA0-4F67-8F57-64FA25920BDE}"/>
    <cellStyle name="Normal 35 7 4 2 3" xfId="8945" xr:uid="{4B2D4F36-19AA-4BFF-B311-B6797FDC2322}"/>
    <cellStyle name="Normal 35 7 4 2 3 2" xfId="21009" xr:uid="{5BF0AF85-C46B-4CAE-88BA-7015C4CAF682}"/>
    <cellStyle name="Normal 35 7 4 2 4" xfId="11920" xr:uid="{AFDC2AA9-14E8-4289-86D7-69E4A63D02EB}"/>
    <cellStyle name="Normal 35 7 4 2 4 2" xfId="23984" xr:uid="{9D3A8D4E-CE99-41D7-8B2E-A4CA34C7EE5A}"/>
    <cellStyle name="Normal 35 7 4 2 5" xfId="15057" xr:uid="{F2D26C08-1767-4537-BD2E-2A5874F969DA}"/>
    <cellStyle name="Normal 35 7 4 3" xfId="3867" xr:uid="{475630D2-E438-4FAB-BC43-330F5F1A5835}"/>
    <cellStyle name="Normal 35 7 4 3 2" xfId="6843" xr:uid="{A64BCC5D-7D2F-4DA1-8C60-A353B8795498}"/>
    <cellStyle name="Normal 35 7 4 3 2 2" xfId="18907" xr:uid="{4ACD92D1-3D85-4D2B-9480-BEEE77490DC8}"/>
    <cellStyle name="Normal 35 7 4 3 3" xfId="9819" xr:uid="{B98A18C3-A635-4585-96F3-016A81652702}"/>
    <cellStyle name="Normal 35 7 4 3 3 2" xfId="21883" xr:uid="{A6D15A5E-1B62-42D0-8669-80528D81B3A7}"/>
    <cellStyle name="Normal 35 7 4 3 4" xfId="12794" xr:uid="{0ED671C6-5E5B-4F49-9609-7D230BE9EF3D}"/>
    <cellStyle name="Normal 35 7 4 3 4 2" xfId="24858" xr:uid="{C828133F-4CDD-4491-8879-82CC5749D882}"/>
    <cellStyle name="Normal 35 7 4 3 5" xfId="15931" xr:uid="{EAB7023C-A3F4-454A-A282-6333A26C8D0C}"/>
    <cellStyle name="Normal 35 7 4 4" xfId="5094" xr:uid="{18516E20-DCFB-46A3-B309-2AAB7CB7D34C}"/>
    <cellStyle name="Normal 35 7 4 4 2" xfId="17158" xr:uid="{76E18C3E-A16B-4FA9-9A0F-42DF7ADF5A2C}"/>
    <cellStyle name="Normal 35 7 4 5" xfId="8070" xr:uid="{45266A32-F7C0-4B9F-98FB-70CAE9AC78C8}"/>
    <cellStyle name="Normal 35 7 4 5 2" xfId="20134" xr:uid="{7E7BB8CA-D8C4-4FA0-9821-A12531BE7FB2}"/>
    <cellStyle name="Normal 35 7 4 6" xfId="11045" xr:uid="{2F2A38F8-99CF-4A92-82BB-B1C9C7318645}"/>
    <cellStyle name="Normal 35 7 4 6 2" xfId="23109" xr:uid="{F95CDCCA-B197-4DB8-B53F-1E8F9671C657}"/>
    <cellStyle name="Normal 35 7 4 7" xfId="14182" xr:uid="{95A80103-7DA1-4D3C-A9BF-3A7906070862}"/>
    <cellStyle name="Normal 35 7 5" xfId="2701" xr:uid="{4E437CFE-8D97-48CC-9128-B4CED548FC6D}"/>
    <cellStyle name="Normal 35 7 5 2" xfId="5677" xr:uid="{1FEE59E0-7865-4245-B32F-AE4EF466F3DB}"/>
    <cellStyle name="Normal 35 7 5 2 2" xfId="17741" xr:uid="{FF28D1F5-8BAE-4613-91B5-580186E7E188}"/>
    <cellStyle name="Normal 35 7 5 3" xfId="8653" xr:uid="{B0A3F0F7-7EA0-4FFA-A29F-294D7060BF12}"/>
    <cellStyle name="Normal 35 7 5 3 2" xfId="20717" xr:uid="{84BDC67B-DE74-494E-99FD-CB09E7A594DB}"/>
    <cellStyle name="Normal 35 7 5 4" xfId="11628" xr:uid="{07EDD73A-89D3-4A35-863A-60DF31F55031}"/>
    <cellStyle name="Normal 35 7 5 4 2" xfId="23692" xr:uid="{D72DF781-511D-4365-8D0F-99FEE2F14B3D}"/>
    <cellStyle name="Normal 35 7 5 5" xfId="14765" xr:uid="{FA347390-3D6D-4203-8CE4-A7C8FC6611F9}"/>
    <cellStyle name="Normal 35 7 6" xfId="3575" xr:uid="{5E4C5040-E207-4F1E-96A8-19B6DB001385}"/>
    <cellStyle name="Normal 35 7 6 2" xfId="6551" xr:uid="{9CA49887-975B-48E5-9499-F07B13B1F703}"/>
    <cellStyle name="Normal 35 7 6 2 2" xfId="18615" xr:uid="{5936C92B-2446-487F-ACF3-0E735F93E83D}"/>
    <cellStyle name="Normal 35 7 6 3" xfId="9527" xr:uid="{C28B82E1-FF7B-44D7-AF39-4743507B3129}"/>
    <cellStyle name="Normal 35 7 6 3 2" xfId="21591" xr:uid="{6C689139-F37C-45BC-A5C6-6304D7EBF986}"/>
    <cellStyle name="Normal 35 7 6 4" xfId="12502" xr:uid="{0E93DF56-FF0A-4564-B7DA-6622CF3D5FEE}"/>
    <cellStyle name="Normal 35 7 6 4 2" xfId="24566" xr:uid="{E1DB6383-A31D-4AAC-AE53-52C9EA4E7AF9}"/>
    <cellStyle name="Normal 35 7 6 5" xfId="15639" xr:uid="{2CC827BA-4ADC-4C23-BF82-D2815DD9C7BA}"/>
    <cellStyle name="Normal 35 7 7" xfId="4802" xr:uid="{C85DE3BF-E83E-41F2-8A68-0F444ACE174B}"/>
    <cellStyle name="Normal 35 7 7 2" xfId="16866" xr:uid="{CAC15324-D1CA-4BB0-815E-1D73060AA871}"/>
    <cellStyle name="Normal 35 7 8" xfId="7778" xr:uid="{D723A50E-974C-44C8-BAFE-494584CB7A9A}"/>
    <cellStyle name="Normal 35 7 8 2" xfId="19842" xr:uid="{8F479D16-DE7B-4D8B-B76C-EFEBA169D97F}"/>
    <cellStyle name="Normal 35 7 9" xfId="10753" xr:uid="{99EDC038-1F87-4439-81BA-E6C5A4FB15C2}"/>
    <cellStyle name="Normal 35 7 9 2" xfId="22817" xr:uid="{750653EE-FDA0-4458-99E6-07AC0E87EF79}"/>
    <cellStyle name="Normal 35 8" xfId="1337" xr:uid="{110A3414-1670-4390-B389-0487D88426BC}"/>
    <cellStyle name="Normal 35 8 2" xfId="13465" xr:uid="{665B6E8C-D687-47D6-BF06-81FE05EF8E13}"/>
    <cellStyle name="Normal 35 9" xfId="4437" xr:uid="{8F90E3B9-7BCC-4003-87C3-3F8F47C94E87}"/>
    <cellStyle name="Normal 35 9 2" xfId="16501" xr:uid="{298D3D04-C090-4453-A357-8E4FA3C14C96}"/>
    <cellStyle name="Normal 36" xfId="866" xr:uid="{00000000-0005-0000-0000-0000BC020000}"/>
    <cellStyle name="Normal 36 2" xfId="1340" xr:uid="{5BE9BBFC-09E7-4C9C-BFC5-BAE3AE353652}"/>
    <cellStyle name="Normal 36 2 10" xfId="13468" xr:uid="{529D1BE1-5F18-40AE-B719-F15857A0E555}"/>
    <cellStyle name="Normal 36 2 2" xfId="2411" xr:uid="{D0E217F2-4A42-4EF7-BEEE-A6C32A3956C0}"/>
    <cellStyle name="Normal 36 2 2 2" xfId="3286" xr:uid="{4A3233B0-48BF-4055-B38C-099F38F6B227}"/>
    <cellStyle name="Normal 36 2 2 2 2" xfId="1880" xr:uid="{17972181-4A89-4500-9F5A-5249685E2925}"/>
    <cellStyle name="Normal 36 2 2 2 2 2" xfId="2462" xr:uid="{863D3EF9-974B-4701-B3D7-BE46E956BA05}"/>
    <cellStyle name="Normal 36 2 2 2 2 2 2" xfId="3337" xr:uid="{09DEB4F4-E988-4336-A129-2F527E5E7899}"/>
    <cellStyle name="Normal 36 2 2 2 2 2 2 2" xfId="6313" xr:uid="{0A87C753-D96D-45D9-9453-E2D46B99E9A9}"/>
    <cellStyle name="Normal 36 2 2 2 2 2 2 2 2" xfId="18377" xr:uid="{0C212739-E38D-4D84-8357-E1948C05251C}"/>
    <cellStyle name="Normal 36 2 2 2 2 2 2 3" xfId="9289" xr:uid="{07323461-A81C-4BA9-826E-0936D5F055B1}"/>
    <cellStyle name="Normal 36 2 2 2 2 2 2 3 2" xfId="21353" xr:uid="{8DC3C083-BB25-4BBE-84A8-76B5371C28D9}"/>
    <cellStyle name="Normal 36 2 2 2 2 2 2 4" xfId="12264" xr:uid="{D58CCEA1-BD90-41EA-AF89-E79F5E3A97BE}"/>
    <cellStyle name="Normal 36 2 2 2 2 2 2 4 2" xfId="24328" xr:uid="{388C984E-1BFA-48EE-95B8-DD2761C899E1}"/>
    <cellStyle name="Normal 36 2 2 2 2 2 2 5" xfId="15401" xr:uid="{01A70584-5167-490B-9843-66CD31A86054}"/>
    <cellStyle name="Normal 36 2 2 2 2 2 3" xfId="4211" xr:uid="{AEEBACD5-AEC7-4647-8D2C-B4C9C74DC153}"/>
    <cellStyle name="Normal 36 2 2 2 2 2 3 2" xfId="7187" xr:uid="{D3BC3415-221B-4382-A2BF-F909A6835B21}"/>
    <cellStyle name="Normal 36 2 2 2 2 2 3 2 2" xfId="19251" xr:uid="{8CC4A969-D203-4681-9532-6CCDB1BA012E}"/>
    <cellStyle name="Normal 36 2 2 2 2 2 3 3" xfId="10163" xr:uid="{AA959556-1DEE-41F5-AB6B-DDCD833E1B33}"/>
    <cellStyle name="Normal 36 2 2 2 2 2 3 3 2" xfId="22227" xr:uid="{E013E0D4-55A0-4B4F-8BB4-DC5042375361}"/>
    <cellStyle name="Normal 36 2 2 2 2 2 3 4" xfId="13138" xr:uid="{CFBB4585-EC43-42AC-8682-DDFCFC412B50}"/>
    <cellStyle name="Normal 36 2 2 2 2 2 3 4 2" xfId="25202" xr:uid="{8394CC6F-EC66-4C4E-8432-6FC5FB7A2FB4}"/>
    <cellStyle name="Normal 36 2 2 2 2 2 3 5" xfId="16275" xr:uid="{61776F3E-EFB4-45C1-98F2-161BCB4C342B}"/>
    <cellStyle name="Normal 36 2 2 2 2 2 4" xfId="5438" xr:uid="{730C6E5F-661A-4908-89E7-D3F7E76F0410}"/>
    <cellStyle name="Normal 36 2 2 2 2 2 4 2" xfId="17502" xr:uid="{300E03E9-40D9-4B47-B1D5-D1D1856630B8}"/>
    <cellStyle name="Normal 36 2 2 2 2 2 5" xfId="8414" xr:uid="{1464991E-77CC-4421-B3E9-9F68CB91CA1D}"/>
    <cellStyle name="Normal 36 2 2 2 2 2 5 2" xfId="20478" xr:uid="{D4F5EBD6-FE87-444E-8814-E5AE8006700E}"/>
    <cellStyle name="Normal 36 2 2 2 2 2 6" xfId="11389" xr:uid="{3F5265EF-71C4-4239-986D-1491D797AAB4}"/>
    <cellStyle name="Normal 36 2 2 2 2 2 6 2" xfId="23453" xr:uid="{DBD4F8B9-18A4-4053-BC42-EB4A00D08DD8}"/>
    <cellStyle name="Normal 36 2 2 2 2 2 7" xfId="14526" xr:uid="{A8CDFFC6-C6FA-4904-829D-FE39D78F19C0}"/>
    <cellStyle name="Normal 36 2 2 2 2 3" xfId="2171" xr:uid="{1B100AC1-01BC-4734-A4CD-3EA40E488AD7}"/>
    <cellStyle name="Normal 36 2 2 2 2 3 2" xfId="3046" xr:uid="{AC87A91D-2839-4CDC-8A74-89BB1EF5B3A4}"/>
    <cellStyle name="Normal 36 2 2 2 2 3 2 2" xfId="6022" xr:uid="{E2C02223-204A-45D7-B5C8-8622F28B8102}"/>
    <cellStyle name="Normal 36 2 2 2 2 3 2 2 2" xfId="18086" xr:uid="{944039E1-44C7-4A41-8964-70FE090964D5}"/>
    <cellStyle name="Normal 36 2 2 2 2 3 2 3" xfId="8998" xr:uid="{278CF7F1-496C-42DA-B895-7A25896E613E}"/>
    <cellStyle name="Normal 36 2 2 2 2 3 2 3 2" xfId="21062" xr:uid="{D65EC823-D877-4A10-9DEA-3975E84B716E}"/>
    <cellStyle name="Normal 36 2 2 2 2 3 2 4" xfId="11973" xr:uid="{4F715676-33FA-43CB-A81A-48510F23D519}"/>
    <cellStyle name="Normal 36 2 2 2 2 3 2 4 2" xfId="24037" xr:uid="{58098ED4-96A4-4CE1-8372-BA5C78A2998D}"/>
    <cellStyle name="Normal 36 2 2 2 2 3 2 5" xfId="15110" xr:uid="{EC2AF5F0-3374-4819-AE6D-1804F7234F60}"/>
    <cellStyle name="Normal 36 2 2 2 2 3 3" xfId="3920" xr:uid="{83A07EA0-F507-4DAA-9171-E8019CD8E5A6}"/>
    <cellStyle name="Normal 36 2 2 2 2 3 3 2" xfId="6896" xr:uid="{FC3BC7AC-8B96-4997-A6CA-3A2FA3D3AC70}"/>
    <cellStyle name="Normal 36 2 2 2 2 3 3 2 2" xfId="18960" xr:uid="{1792BB67-2C97-498C-B0AF-6444762F6362}"/>
    <cellStyle name="Normal 36 2 2 2 2 3 3 3" xfId="9872" xr:uid="{B9E01CD0-FE47-4283-951A-FDBA7497E221}"/>
    <cellStyle name="Normal 36 2 2 2 2 3 3 3 2" xfId="21936" xr:uid="{572B014C-8697-47CE-8CA5-B8D7F27A8AE8}"/>
    <cellStyle name="Normal 36 2 2 2 2 3 3 4" xfId="12847" xr:uid="{0B4FDC82-8C7C-44F7-AE5F-57B62F919E8A}"/>
    <cellStyle name="Normal 36 2 2 2 2 3 3 4 2" xfId="24911" xr:uid="{35F8651C-F0B0-4D17-BEF6-42C63D67204C}"/>
    <cellStyle name="Normal 36 2 2 2 2 3 3 5" xfId="15984" xr:uid="{45E67939-C762-4D1E-81FB-DB73C3B6413B}"/>
    <cellStyle name="Normal 36 2 2 2 2 3 4" xfId="5147" xr:uid="{0CFC8B2A-2103-4826-A217-EF30B8032E80}"/>
    <cellStyle name="Normal 36 2 2 2 2 3 4 2" xfId="17211" xr:uid="{4D13BD5B-C9F1-4D13-A9D4-D0BEA37C1300}"/>
    <cellStyle name="Normal 36 2 2 2 2 3 5" xfId="8123" xr:uid="{007FD2B3-D816-4F46-90B6-E023CBD53956}"/>
    <cellStyle name="Normal 36 2 2 2 2 3 5 2" xfId="20187" xr:uid="{44BAF170-BFD9-4124-8F83-2A69E43883A7}"/>
    <cellStyle name="Normal 36 2 2 2 2 3 6" xfId="11098" xr:uid="{361F32BD-A719-4AB2-BE17-EEE56BD58CEF}"/>
    <cellStyle name="Normal 36 2 2 2 2 3 6 2" xfId="23162" xr:uid="{4F5B4C7C-46ED-4CD5-86F4-9F196951B4C7}"/>
    <cellStyle name="Normal 36 2 2 2 2 3 7" xfId="14235" xr:uid="{96AF2F97-1056-499D-BF98-B65A5F4D5498}"/>
    <cellStyle name="Normal 36 2 2 2 2 4" xfId="2755" xr:uid="{1EFA51CF-AD29-495A-B361-0889167C646B}"/>
    <cellStyle name="Normal 36 2 2 2 2 4 2" xfId="5731" xr:uid="{60A1CB3A-6441-46F6-9DB0-3D5CA4119FCD}"/>
    <cellStyle name="Normal 36 2 2 2 2 4 2 2" xfId="17795" xr:uid="{7DEAA83D-7EE1-4DD2-B883-BC7B76229F06}"/>
    <cellStyle name="Normal 36 2 2 2 2 4 3" xfId="8707" xr:uid="{4F0B7343-CFC8-4504-B320-55F1BBDFA9B5}"/>
    <cellStyle name="Normal 36 2 2 2 2 4 3 2" xfId="20771" xr:uid="{F21C74B3-D007-4705-8D32-5A7471558151}"/>
    <cellStyle name="Normal 36 2 2 2 2 4 4" xfId="11682" xr:uid="{DFEDEDF7-42BE-426A-989D-D5391B71977F}"/>
    <cellStyle name="Normal 36 2 2 2 2 4 4 2" xfId="23746" xr:uid="{EDD3F6B2-AA6B-43DA-959C-B19AB7F2E54E}"/>
    <cellStyle name="Normal 36 2 2 2 2 4 5" xfId="14819" xr:uid="{5435D656-212E-43B6-BE1F-9CDB96695A22}"/>
    <cellStyle name="Normal 36 2 2 2 2 5" xfId="3629" xr:uid="{932077C0-EC02-4E9E-BC10-E0CE0359617D}"/>
    <cellStyle name="Normal 36 2 2 2 2 5 2" xfId="6605" xr:uid="{A8E578AC-852C-4E28-9919-5682DD00D4F7}"/>
    <cellStyle name="Normal 36 2 2 2 2 5 2 2" xfId="18669" xr:uid="{9DF74622-AA78-496E-9B84-5A71502E27A7}"/>
    <cellStyle name="Normal 36 2 2 2 2 5 3" xfId="9581" xr:uid="{3AB4DEBC-163E-43ED-A5B7-01ED9EE18687}"/>
    <cellStyle name="Normal 36 2 2 2 2 5 3 2" xfId="21645" xr:uid="{6A951A43-2334-4FF3-8E7B-3A325671B440}"/>
    <cellStyle name="Normal 36 2 2 2 2 5 4" xfId="12556" xr:uid="{E194B84B-E778-410D-ADFB-BCECBE25A914}"/>
    <cellStyle name="Normal 36 2 2 2 2 5 4 2" xfId="24620" xr:uid="{4A1AE35A-1752-4A1C-8B69-B4ABD38FC761}"/>
    <cellStyle name="Normal 36 2 2 2 2 5 5" xfId="15693" xr:uid="{E6C071D4-A73F-4ABD-A49B-52815BA29605}"/>
    <cellStyle name="Normal 36 2 2 2 2 6" xfId="4856" xr:uid="{031B7A04-7474-49CA-94A3-507846A4680F}"/>
    <cellStyle name="Normal 36 2 2 2 2 6 2" xfId="16920" xr:uid="{82EDE61D-C3DF-4A26-B4CC-A421B6C6DCBE}"/>
    <cellStyle name="Normal 36 2 2 2 2 7" xfId="7832" xr:uid="{E36C8EB3-25C5-4A45-9B34-064678E0D0B7}"/>
    <cellStyle name="Normal 36 2 2 2 2 7 2" xfId="19896" xr:uid="{99B9E937-20D1-4F85-AC10-DCC5521D3149}"/>
    <cellStyle name="Normal 36 2 2 2 2 8" xfId="10807" xr:uid="{23AA3DE6-30D8-4D1E-8271-56F877424AED}"/>
    <cellStyle name="Normal 36 2 2 2 2 8 2" xfId="22871" xr:uid="{DD36DDBC-8D62-44F0-BEDC-45457F564BA8}"/>
    <cellStyle name="Normal 36 2 2 2 2 9" xfId="13944" xr:uid="{CC2D4D94-A2F8-4935-BD0F-698B0963B8FC}"/>
    <cellStyle name="Normal 36 2 2 2 3" xfId="6262" xr:uid="{2EFAFF2B-B97B-44AA-9F2B-805A6E5BEC3D}"/>
    <cellStyle name="Normal 36 2 2 2 3 2" xfId="18326" xr:uid="{8865024C-E6EF-4E93-80FB-F63990B8A07B}"/>
    <cellStyle name="Normal 36 2 2 2 4" xfId="9238" xr:uid="{ED5B3FA9-BC3B-4960-9AF3-5DFB77FF66E9}"/>
    <cellStyle name="Normal 36 2 2 2 4 2" xfId="21302" xr:uid="{86649374-7784-4BD5-AD55-0EFABCB5D77F}"/>
    <cellStyle name="Normal 36 2 2 2 5" xfId="12213" xr:uid="{A3EE65A7-F72E-42AC-AEA8-CE545B3B3129}"/>
    <cellStyle name="Normal 36 2 2 2 5 2" xfId="24277" xr:uid="{6BFFB0E1-CB6D-4226-975B-FAC3C377697D}"/>
    <cellStyle name="Normal 36 2 2 2 6" xfId="15350" xr:uid="{CB0BD526-06C3-455E-A015-8F85E470D55B}"/>
    <cellStyle name="Normal 36 2 2 3" xfId="4160" xr:uid="{16CD982D-F2C0-4D75-A8DF-535FB05F7548}"/>
    <cellStyle name="Normal 36 2 2 3 2" xfId="7136" xr:uid="{A8EB58E8-2775-406D-B342-52C86DD15B8A}"/>
    <cellStyle name="Normal 36 2 2 3 2 2" xfId="19200" xr:uid="{8AD9C28A-5B8F-4259-ADEB-AACB13455528}"/>
    <cellStyle name="Normal 36 2 2 3 3" xfId="10112" xr:uid="{07CAB9CE-76CB-4FC1-9C3C-7D3A39086D24}"/>
    <cellStyle name="Normal 36 2 2 3 3 2" xfId="22176" xr:uid="{D93822B1-0CEB-4461-A359-A34C9F7887C1}"/>
    <cellStyle name="Normal 36 2 2 3 4" xfId="13087" xr:uid="{2C1EA6C3-7636-4EAC-B5AA-5EA681A52242}"/>
    <cellStyle name="Normal 36 2 2 3 4 2" xfId="25151" xr:uid="{21514C3D-88D9-4C4E-977F-E0B023BD8C93}"/>
    <cellStyle name="Normal 36 2 2 3 5" xfId="16224" xr:uid="{A3FAC492-1614-49A9-BF63-499C483D7997}"/>
    <cellStyle name="Normal 36 2 2 4" xfId="5387" xr:uid="{6AE0460A-693B-4CC5-B141-F7E12C1DCED1}"/>
    <cellStyle name="Normal 36 2 2 4 2" xfId="17451" xr:uid="{D3784963-31FB-445E-B142-5D3091FA3F78}"/>
    <cellStyle name="Normal 36 2 2 5" xfId="8363" xr:uid="{66AF9FF7-3A29-42FD-8A37-22D6B26E9458}"/>
    <cellStyle name="Normal 36 2 2 5 2" xfId="20427" xr:uid="{F4ABAB22-F2CA-45E4-9156-DD102262345F}"/>
    <cellStyle name="Normal 36 2 2 6" xfId="11338" xr:uid="{2505CA75-E9AC-454F-AC7A-361D73161490}"/>
    <cellStyle name="Normal 36 2 2 6 2" xfId="23402" xr:uid="{1DE11BC5-D8D7-4654-9614-C0E1B0FBA4B6}"/>
    <cellStyle name="Normal 36 2 2 7" xfId="14475" xr:uid="{914CEE55-18F8-4129-A98C-992A94D3D67D}"/>
    <cellStyle name="Normal 36 2 3" xfId="2120" xr:uid="{1E530039-BA44-4B3A-9789-58AC4C3C854C}"/>
    <cellStyle name="Normal 36 2 3 2" xfId="2995" xr:uid="{90B132D0-0EE1-4659-9235-471AA886B153}"/>
    <cellStyle name="Normal 36 2 3 2 2" xfId="5971" xr:uid="{69696EAE-2F16-47A0-AB01-6D9A29447648}"/>
    <cellStyle name="Normal 36 2 3 2 2 2" xfId="18035" xr:uid="{F4755374-33E2-42BE-9E22-49DF8444AFB1}"/>
    <cellStyle name="Normal 36 2 3 2 3" xfId="8947" xr:uid="{D028159B-7F7B-48AF-9421-95E292135724}"/>
    <cellStyle name="Normal 36 2 3 2 3 2" xfId="21011" xr:uid="{B42E075F-5A81-42AB-AC96-CB29C41BA27F}"/>
    <cellStyle name="Normal 36 2 3 2 4" xfId="11922" xr:uid="{FC4BD5E5-692B-4F32-9543-37293095E7C1}"/>
    <cellStyle name="Normal 36 2 3 2 4 2" xfId="23986" xr:uid="{147643DA-FEF8-4CE3-9AB4-B102F949C98C}"/>
    <cellStyle name="Normal 36 2 3 2 5" xfId="15059" xr:uid="{F6F5147A-12D1-4B06-874F-72AB27304769}"/>
    <cellStyle name="Normal 36 2 3 3" xfId="3869" xr:uid="{6B6B57AC-937C-4789-B20D-604F9D486F3F}"/>
    <cellStyle name="Normal 36 2 3 3 2" xfId="6845" xr:uid="{D8663693-4CA9-4A50-8CED-3E5C818551CC}"/>
    <cellStyle name="Normal 36 2 3 3 2 2" xfId="18909" xr:uid="{79655799-1384-46A8-9B11-7AF96ED73773}"/>
    <cellStyle name="Normal 36 2 3 3 3" xfId="9821" xr:uid="{6BF622FD-249C-40F2-BBE0-C99C44C280B5}"/>
    <cellStyle name="Normal 36 2 3 3 3 2" xfId="21885" xr:uid="{B2493A4E-7831-4390-A9E0-66CC55B01540}"/>
    <cellStyle name="Normal 36 2 3 3 4" xfId="12796" xr:uid="{C7ECDC8C-899F-40CD-B8BF-8AEA6C1C7398}"/>
    <cellStyle name="Normal 36 2 3 3 4 2" xfId="24860" xr:uid="{32A29695-F0EA-4350-9F83-4B59E6F71387}"/>
    <cellStyle name="Normal 36 2 3 3 5" xfId="15933" xr:uid="{4E8A727B-A177-4DFF-8BB0-4641365F57F3}"/>
    <cellStyle name="Normal 36 2 3 4" xfId="5096" xr:uid="{68EE0E79-277A-497F-B7DA-DBA2699C5B0E}"/>
    <cellStyle name="Normal 36 2 3 4 2" xfId="17160" xr:uid="{C6D18C1C-5F27-4241-ABFC-1264BE3283B9}"/>
    <cellStyle name="Normal 36 2 3 5" xfId="8072" xr:uid="{306718E2-BE23-464B-A523-553A4F087E5F}"/>
    <cellStyle name="Normal 36 2 3 5 2" xfId="20136" xr:uid="{4F774FC1-0F9B-495A-B97A-B1E5EBF62417}"/>
    <cellStyle name="Normal 36 2 3 6" xfId="11047" xr:uid="{E07DE40D-1CBF-4E26-99A6-02D0917482F4}"/>
    <cellStyle name="Normal 36 2 3 6 2" xfId="23111" xr:uid="{1217DB38-88DD-463C-B402-5461863F0FBB}"/>
    <cellStyle name="Normal 36 2 3 7" xfId="14184" xr:uid="{6E45CBCD-C173-487F-B556-5D96C7074E3D}"/>
    <cellStyle name="Normal 36 2 4" xfId="1814" xr:uid="{EAC0281B-705C-4B14-B6A9-A303DDDB801C}"/>
    <cellStyle name="Normal 36 2 4 2" xfId="4804" xr:uid="{D74403A4-495D-479F-8805-98F09307ADFB}"/>
    <cellStyle name="Normal 36 2 4 2 2" xfId="16868" xr:uid="{E94375B4-6212-47AD-9B29-13CD9E9E64D0}"/>
    <cellStyle name="Normal 36 2 4 3" xfId="7780" xr:uid="{B9273635-00F2-45EA-9449-2B83C900A64B}"/>
    <cellStyle name="Normal 36 2 4 3 2" xfId="19844" xr:uid="{873F818E-81C9-4439-8EB2-25A632449E6B}"/>
    <cellStyle name="Normal 36 2 4 4" xfId="10755" xr:uid="{8B11F291-2A2E-4D71-876C-88FEEF6AE5B7}"/>
    <cellStyle name="Normal 36 2 4 4 2" xfId="22819" xr:uid="{01279C94-955A-4264-A1B7-A8DDF184011A}"/>
    <cellStyle name="Normal 36 2 4 5" xfId="13892" xr:uid="{A01F9A31-55ED-410F-BFCB-22C0D7011A42}"/>
    <cellStyle name="Normal 36 2 5" xfId="2703" xr:uid="{C9D823A1-877E-4720-8444-43181593D91A}"/>
    <cellStyle name="Normal 36 2 5 2" xfId="5679" xr:uid="{D1BB1E76-817A-4932-8F86-A9103FF8A0D0}"/>
    <cellStyle name="Normal 36 2 5 2 2" xfId="17743" xr:uid="{D360616D-34A7-4D18-9CC4-734851D04CBA}"/>
    <cellStyle name="Normal 36 2 5 3" xfId="8655" xr:uid="{ADFE17E2-58A1-4DF9-8677-DFD81572E4B7}"/>
    <cellStyle name="Normal 36 2 5 3 2" xfId="20719" xr:uid="{FA3EC3CF-078A-4B8C-A4C9-91F959C8960B}"/>
    <cellStyle name="Normal 36 2 5 4" xfId="11630" xr:uid="{2EF30AEC-922F-4FFF-AA69-884F172B32C9}"/>
    <cellStyle name="Normal 36 2 5 4 2" xfId="23694" xr:uid="{74B022C5-9E4D-452C-AD74-D500C8AB0882}"/>
    <cellStyle name="Normal 36 2 5 5" xfId="14767" xr:uid="{2F1FD906-E705-470B-BA8B-6DF1D28A5A0A}"/>
    <cellStyle name="Normal 36 2 6" xfId="3577" xr:uid="{04FD8DB9-73DA-4617-B421-5402BE3886F7}"/>
    <cellStyle name="Normal 36 2 6 2" xfId="6553" xr:uid="{3E5B0259-000C-413B-9A4F-FB337C70D5A7}"/>
    <cellStyle name="Normal 36 2 6 2 2" xfId="18617" xr:uid="{D85C7EC3-BE56-480B-B294-EEC4F9940BF7}"/>
    <cellStyle name="Normal 36 2 6 3" xfId="9529" xr:uid="{89B802FA-3973-43C0-B92E-336F98A19BC9}"/>
    <cellStyle name="Normal 36 2 6 3 2" xfId="21593" xr:uid="{8074C9AB-776B-41A6-903E-46154333B78A}"/>
    <cellStyle name="Normal 36 2 6 4" xfId="12504" xr:uid="{E51E72BC-1DD1-4716-9B7C-0FABBB5D9E2C}"/>
    <cellStyle name="Normal 36 2 6 4 2" xfId="24568" xr:uid="{D7234BFF-8084-4C3B-B7A2-0167C52375E4}"/>
    <cellStyle name="Normal 36 2 6 5" xfId="15641" xr:uid="{3254485B-B6F1-455A-950D-7AA7F1640AE8}"/>
    <cellStyle name="Normal 36 2 7" xfId="4440" xr:uid="{C253B142-E621-4001-912B-EBF0D4385CBD}"/>
    <cellStyle name="Normal 36 2 7 2" xfId="16504" xr:uid="{CEA0A697-9C0F-4A43-AA75-3C9086427981}"/>
    <cellStyle name="Normal 36 2 8" xfId="7416" xr:uid="{FBCDDBC9-806D-41D3-B6B0-590CFDDCD0C5}"/>
    <cellStyle name="Normal 36 2 8 2" xfId="19480" xr:uid="{798226A3-073E-4A5D-A29E-D923B706AE7D}"/>
    <cellStyle name="Normal 36 2 9" xfId="10392" xr:uid="{5E7F0E4D-B97B-4998-9433-4B609DDA99EC}"/>
    <cellStyle name="Normal 36 2 9 2" xfId="22456" xr:uid="{D644F03E-ECA5-4F6A-AE41-CC8CDAE46CA0}"/>
    <cellStyle name="Normal 36 3" xfId="1557" xr:uid="{BFA281B2-4BC6-41C2-92F6-0AACB0D2D18F}"/>
    <cellStyle name="Normal 36 3 2" xfId="4559" xr:uid="{E8613719-F4C8-427B-894A-12544EAE24EF}"/>
    <cellStyle name="Normal 36 3 2 2" xfId="16623" xr:uid="{FDDC016B-BF18-4253-8BDB-390E9A57641D}"/>
    <cellStyle name="Normal 36 3 3" xfId="7535" xr:uid="{94ADBD24-F7B4-4F5C-BB81-BABDC074CACD}"/>
    <cellStyle name="Normal 36 3 3 2" xfId="19599" xr:uid="{AE56DD43-9D5C-427D-8E5C-FE1594F3C3E2}"/>
    <cellStyle name="Normal 36 3 4" xfId="10510" xr:uid="{98698666-3FE8-4DC1-942A-4185929994A3}"/>
    <cellStyle name="Normal 36 3 4 2" xfId="22574" xr:uid="{0D1A3598-6326-423D-80BB-2E68540FCC4E}"/>
    <cellStyle name="Normal 36 3 5" xfId="13647" xr:uid="{7FC76534-EB24-4C26-904D-7948AD0F9A2F}"/>
    <cellStyle name="Normal 36 4" xfId="1813" xr:uid="{294E3715-E069-48F3-90E0-5F3CA68F13CE}"/>
    <cellStyle name="Normal 36 5" xfId="1339" xr:uid="{421F10C9-E357-44BC-AF02-2B84AB3E29C6}"/>
    <cellStyle name="Normal 36 5 2" xfId="13467" xr:uid="{6DCC3E87-1F62-416F-8608-9177A51FAFB3}"/>
    <cellStyle name="Normal 36 6" xfId="4439" xr:uid="{FA9C3EC9-47A6-44B1-8F44-95E51BCC1E8D}"/>
    <cellStyle name="Normal 36 6 2" xfId="16503" xr:uid="{CE5834F6-587F-49AB-9DBF-615C527627F4}"/>
    <cellStyle name="Normal 36 7" xfId="7415" xr:uid="{3905C3D8-A202-44F9-99A8-F6549F1ABAC3}"/>
    <cellStyle name="Normal 36 7 2" xfId="19479" xr:uid="{2AA17DAA-2BE1-471C-8B73-75953CCF063D}"/>
    <cellStyle name="Normal 36 8" xfId="10391" xr:uid="{675AF592-C569-4502-A149-EDE8B05805F6}"/>
    <cellStyle name="Normal 36 8 2" xfId="22455" xr:uid="{B9C2443F-6C24-4BC2-B295-7B72FA2255A7}"/>
    <cellStyle name="Normal 36 9" xfId="13225" xr:uid="{6057877E-871F-4F81-B04A-D1D5B95959FB}"/>
    <cellStyle name="Normal 37" xfId="868" xr:uid="{00000000-0005-0000-0000-0000BD020000}"/>
    <cellStyle name="Normal 37 2" xfId="1341" xr:uid="{E64B8CEA-2C1B-4466-BBE8-706DCDD882DD}"/>
    <cellStyle name="Normal 37 2 2" xfId="2412" xr:uid="{9D7F309A-F873-4278-ABFB-B5369A1E5753}"/>
    <cellStyle name="Normal 37 2 2 2" xfId="5388" xr:uid="{3EFD2251-8F01-46D7-83E3-0A05C1D69E29}"/>
    <cellStyle name="Normal 37 2 2 2 2" xfId="17452" xr:uid="{D11C0E9F-4480-4FDD-8EF9-D8C510C5D0EE}"/>
    <cellStyle name="Normal 37 2 2 3" xfId="8364" xr:uid="{697F226E-84D7-4029-979D-2A4FBF6A8444}"/>
    <cellStyle name="Normal 37 2 2 3 2" xfId="20428" xr:uid="{A9FA4EBA-9593-43BD-97F0-60CB8567220F}"/>
    <cellStyle name="Normal 37 2 2 4" xfId="11339" xr:uid="{359CA3A3-67D1-4924-9E64-942797836112}"/>
    <cellStyle name="Normal 37 2 2 4 2" xfId="23403" xr:uid="{BEF0A5AE-944A-4274-BC69-3E5C58378F8F}"/>
    <cellStyle name="Normal 37 2 2 5" xfId="14476" xr:uid="{1C7646D8-1140-4638-94B7-C2F07A19D642}"/>
    <cellStyle name="Normal 37 2 3" xfId="3287" xr:uid="{ADDF0190-77A5-4E98-A37B-24918ED315BD}"/>
    <cellStyle name="Normal 37 2 3 2" xfId="6263" xr:uid="{F337751C-6A9F-400D-A056-8BA758C3F24C}"/>
    <cellStyle name="Normal 37 2 3 2 2" xfId="18327" xr:uid="{820FE4EF-3003-495B-99CB-2AB2A62D84EE}"/>
    <cellStyle name="Normal 37 2 3 3" xfId="9239" xr:uid="{B5691AE0-E6CD-4ADC-980C-E0B2D5ED2C63}"/>
    <cellStyle name="Normal 37 2 3 3 2" xfId="21303" xr:uid="{4505336B-2BF2-4510-AC9F-C9341642FA91}"/>
    <cellStyle name="Normal 37 2 3 4" xfId="12214" xr:uid="{76DB05E9-8DFE-4A6C-835F-C15985E50C53}"/>
    <cellStyle name="Normal 37 2 3 4 2" xfId="24278" xr:uid="{7FD5684B-20DE-4B7A-A41B-782FF850B55C}"/>
    <cellStyle name="Normal 37 2 3 5" xfId="15351" xr:uid="{D5B89D1A-D12F-4B55-A62E-F428EABE3C3F}"/>
    <cellStyle name="Normal 37 2 4" xfId="4161" xr:uid="{E3DA3236-A7D4-42F3-BC61-BABB369B0715}"/>
    <cellStyle name="Normal 37 2 4 2" xfId="7137" xr:uid="{FF967CF1-9A93-470C-ABAC-072648035448}"/>
    <cellStyle name="Normal 37 2 4 2 2" xfId="19201" xr:uid="{2DA05004-D1D3-4229-8489-E926F2AAF783}"/>
    <cellStyle name="Normal 37 2 4 3" xfId="10113" xr:uid="{A0D2DA8C-91F0-4629-ACF9-F357274AFC7C}"/>
    <cellStyle name="Normal 37 2 4 3 2" xfId="22177" xr:uid="{A8FF2482-CDC4-46EA-95D5-730A231C7359}"/>
    <cellStyle name="Normal 37 2 4 4" xfId="13088" xr:uid="{D5B39247-CDB0-48F9-91A0-03BAF09EE608}"/>
    <cellStyle name="Normal 37 2 4 4 2" xfId="25152" xr:uid="{0DEC8B8B-7EA4-476C-868A-DE79A6D3B8C8}"/>
    <cellStyle name="Normal 37 2 4 5" xfId="16225" xr:uid="{D2890ED8-0EC5-476C-AD24-721D179D0051}"/>
    <cellStyle name="Normal 37 3" xfId="2121" xr:uid="{B15D54CE-885A-46EC-94BA-7E4B023ABB30}"/>
    <cellStyle name="Normal 37 3 2" xfId="2996" xr:uid="{6244CAD8-6C74-4FBF-8825-C1A0A62FCAA3}"/>
    <cellStyle name="Normal 37 3 2 2" xfId="5972" xr:uid="{26579FBE-4EE6-41B2-A183-A2B5C31D2A16}"/>
    <cellStyle name="Normal 37 3 2 2 2" xfId="18036" xr:uid="{8C712275-6449-4FC2-BAFB-72B0060B3549}"/>
    <cellStyle name="Normal 37 3 2 3" xfId="8948" xr:uid="{8E3E310C-B431-4DA3-8C7F-02D9904A3608}"/>
    <cellStyle name="Normal 37 3 2 3 2" xfId="21012" xr:uid="{517CF8F9-0E81-425F-A841-9EDCE1637807}"/>
    <cellStyle name="Normal 37 3 2 4" xfId="11923" xr:uid="{4AEC195F-D93B-4BD7-8520-A02D4B31501F}"/>
    <cellStyle name="Normal 37 3 2 4 2" xfId="23987" xr:uid="{1A7069DF-6CDB-4918-84BB-48A0778134AF}"/>
    <cellStyle name="Normal 37 3 2 5" xfId="15060" xr:uid="{6EDB60F2-9B4C-40EB-8E77-0EDECC8D8ADB}"/>
    <cellStyle name="Normal 37 3 3" xfId="3870" xr:uid="{FE6E241B-004E-492D-B0CD-2E7C35F82076}"/>
    <cellStyle name="Normal 37 3 3 2" xfId="6846" xr:uid="{669215C4-7CF8-4A57-9BB4-29C6F871B1A9}"/>
    <cellStyle name="Normal 37 3 3 2 2" xfId="18910" xr:uid="{A3BD1343-B953-495F-8BE5-E771B311645B}"/>
    <cellStyle name="Normal 37 3 3 3" xfId="9822" xr:uid="{08387E3F-1A39-43D1-B264-A271B8B57921}"/>
    <cellStyle name="Normal 37 3 3 3 2" xfId="21886" xr:uid="{5597D044-AF11-4303-8D45-D905C861E6BE}"/>
    <cellStyle name="Normal 37 3 3 4" xfId="12797" xr:uid="{247B9D61-0219-4390-92FB-66D70E838DBB}"/>
    <cellStyle name="Normal 37 3 3 4 2" xfId="24861" xr:uid="{6DE0A891-64A5-49F3-B503-889D893F4635}"/>
    <cellStyle name="Normal 37 3 3 5" xfId="15934" xr:uid="{D0C74780-C714-4F41-8C23-387E2DEF8F16}"/>
    <cellStyle name="Normal 37 3 4" xfId="5097" xr:uid="{118FA8C8-6D6D-4C45-9441-4466F96C1396}"/>
    <cellStyle name="Normal 37 3 4 2" xfId="17161" xr:uid="{E37F9668-55B5-49E3-A6EE-E8D12947AD31}"/>
    <cellStyle name="Normal 37 3 5" xfId="8073" xr:uid="{9A037B69-0891-4469-B7B2-D64B6C2F5D75}"/>
    <cellStyle name="Normal 37 3 5 2" xfId="20137" xr:uid="{B66C43B0-6BF5-41D0-9C47-08A6FA6288ED}"/>
    <cellStyle name="Normal 37 3 6" xfId="11048" xr:uid="{FED0284E-1AD9-4BB0-93AE-E31AE8723F3B}"/>
    <cellStyle name="Normal 37 3 6 2" xfId="23112" xr:uid="{FC986481-DDB9-404E-9CDD-1A490A4D0016}"/>
    <cellStyle name="Normal 37 3 7" xfId="14185" xr:uid="{81A28F26-7087-4439-B5C9-F674DED95A6C}"/>
    <cellStyle name="Normal 37 4" xfId="1815" xr:uid="{09DDA4CF-8DA1-48D1-8568-08B68CF7C408}"/>
    <cellStyle name="Normal 37 4 2" xfId="4805" xr:uid="{E77A7F16-87C5-4B12-8D2F-D91CC5047C4F}"/>
    <cellStyle name="Normal 37 4 2 2" xfId="16869" xr:uid="{EB35CB0F-3EC7-442A-8F1B-A81F98397C66}"/>
    <cellStyle name="Normal 37 4 3" xfId="7781" xr:uid="{1C56E86F-BDF9-4C8D-A083-2C2529B3618F}"/>
    <cellStyle name="Normal 37 4 3 2" xfId="19845" xr:uid="{50DE81EF-48A4-4DAB-98FF-3A9B2771DEB7}"/>
    <cellStyle name="Normal 37 4 4" xfId="10756" xr:uid="{DE35C30C-9330-420A-BE48-9BCB269E86C0}"/>
    <cellStyle name="Normal 37 4 4 2" xfId="22820" xr:uid="{A6056210-8FDF-4376-9375-B3ABAC630158}"/>
    <cellStyle name="Normal 37 4 5" xfId="13893" xr:uid="{5C2BD587-9EC0-4D54-9E3A-2777790C804E}"/>
    <cellStyle name="Normal 37 5" xfId="2704" xr:uid="{387BEED3-CE47-427D-BF99-DFD194EA3D9A}"/>
    <cellStyle name="Normal 37 5 2" xfId="5680" xr:uid="{5F54B39D-F64F-43B3-B717-F1D18F0AAA53}"/>
    <cellStyle name="Normal 37 5 2 2" xfId="17744" xr:uid="{AB3C7898-08DB-46C0-9C42-F4F74323D787}"/>
    <cellStyle name="Normal 37 5 3" xfId="8656" xr:uid="{830AA934-BC6E-44C5-A8BC-53DFFA03A341}"/>
    <cellStyle name="Normal 37 5 3 2" xfId="20720" xr:uid="{B0DE4D99-C2C4-4947-A3C8-486596B0001A}"/>
    <cellStyle name="Normal 37 5 4" xfId="11631" xr:uid="{EAB8FBB5-BEFC-42E6-9CAB-B9F0F6610DDD}"/>
    <cellStyle name="Normal 37 5 4 2" xfId="23695" xr:uid="{E7006A36-483A-410C-A437-4B5DA4B0A90B}"/>
    <cellStyle name="Normal 37 5 5" xfId="14768" xr:uid="{9F14EAEA-CA4E-491E-BCD0-CD03F6491E11}"/>
    <cellStyle name="Normal 37 6" xfId="3578" xr:uid="{4A01D59C-014C-4A76-8E73-8BD6EE0730D1}"/>
    <cellStyle name="Normal 37 6 2" xfId="6554" xr:uid="{92866B2F-4025-46F7-99D0-16116ED15D1F}"/>
    <cellStyle name="Normal 37 6 2 2" xfId="18618" xr:uid="{17F73DD2-19DD-476F-956B-704AF703A7E4}"/>
    <cellStyle name="Normal 37 6 3" xfId="9530" xr:uid="{C2696AEE-701F-4FAA-BD81-E369333D76CC}"/>
    <cellStyle name="Normal 37 6 3 2" xfId="21594" xr:uid="{2D50C33D-B6F3-40F7-9BC3-3E8D5030030D}"/>
    <cellStyle name="Normal 37 6 4" xfId="12505" xr:uid="{0318D445-9CE3-4D2C-BD17-E030B5D90EF4}"/>
    <cellStyle name="Normal 37 6 4 2" xfId="24569" xr:uid="{9943B1CD-D97F-4E9D-A632-C10184A505FD}"/>
    <cellStyle name="Normal 37 6 5" xfId="15642" xr:uid="{291EDEE1-6B88-4887-8501-CBDBD8F164F6}"/>
    <cellStyle name="Normal 38" xfId="871" xr:uid="{00000000-0005-0000-0000-0000BE020000}"/>
    <cellStyle name="Normal 38 10" xfId="10393" xr:uid="{EC6B2039-BFBE-476F-8F75-63D1465D1545}"/>
    <cellStyle name="Normal 38 10 2" xfId="22457" xr:uid="{E0998F3A-DD9D-4046-A29F-466238711CB4}"/>
    <cellStyle name="Normal 38 11" xfId="13227" xr:uid="{F6B14791-583D-42D9-8A1D-213754058C38}"/>
    <cellStyle name="Normal 38 2" xfId="1559" xr:uid="{099A4B97-73A2-4820-9D69-8A084BE7D055}"/>
    <cellStyle name="Normal 38 2 2" xfId="2461" xr:uid="{3762E03D-9A2C-4657-8BDD-E85A92E20A1F}"/>
    <cellStyle name="Normal 38 2 2 2" xfId="5437" xr:uid="{EFC0D3A1-447F-4D52-9851-0F140BBDA198}"/>
    <cellStyle name="Normal 38 2 2 2 2" xfId="17501" xr:uid="{9D4C883E-FF52-402B-BB3C-3EDF23285A16}"/>
    <cellStyle name="Normal 38 2 2 3" xfId="8413" xr:uid="{6088AAC8-338D-4069-BF0A-DDA7AFDC135E}"/>
    <cellStyle name="Normal 38 2 2 3 2" xfId="20477" xr:uid="{74571B4E-A4CF-4780-B049-0AD7C1764D9B}"/>
    <cellStyle name="Normal 38 2 2 4" xfId="11388" xr:uid="{E470BBFC-FEE5-4226-9E46-C17FDE92AC35}"/>
    <cellStyle name="Normal 38 2 2 4 2" xfId="23452" xr:uid="{00D85DFB-64FD-4CFC-AE92-8DFA2FF1AF4C}"/>
    <cellStyle name="Normal 38 2 2 5" xfId="14525" xr:uid="{BE22EA98-20C1-421A-ABF6-65911F2ED8CC}"/>
    <cellStyle name="Normal 38 2 3" xfId="3336" xr:uid="{082B56BA-34A2-4146-B5E4-9D4445A54212}"/>
    <cellStyle name="Normal 38 2 3 2" xfId="6312" xr:uid="{DC8DC854-004C-4630-91E6-E60C521DC3A1}"/>
    <cellStyle name="Normal 38 2 3 2 2" xfId="18376" xr:uid="{F788FCCD-3240-44F5-81CF-EB42C482B45E}"/>
    <cellStyle name="Normal 38 2 3 3" xfId="9288" xr:uid="{812D0C14-F9F8-49C7-BF30-40EFDB6C4E9A}"/>
    <cellStyle name="Normal 38 2 3 3 2" xfId="21352" xr:uid="{109A76D4-38A4-490F-91F2-5A3CF8C9B61C}"/>
    <cellStyle name="Normal 38 2 3 4" xfId="12263" xr:uid="{833B9C0B-9081-45BC-A1B9-3FE60A3F4DBC}"/>
    <cellStyle name="Normal 38 2 3 4 2" xfId="24327" xr:uid="{C127C453-D686-41C5-8820-47B7434F8903}"/>
    <cellStyle name="Normal 38 2 3 5" xfId="15400" xr:uid="{27D00E0D-FD41-4293-A8A3-0B4B724D4CA7}"/>
    <cellStyle name="Normal 38 2 4" xfId="4210" xr:uid="{8D72C074-8FB9-4AF9-AEF2-1BC8E8781B31}"/>
    <cellStyle name="Normal 38 2 4 2" xfId="7186" xr:uid="{14A32A87-B66D-4E6D-AC8C-CDCD819E96A3}"/>
    <cellStyle name="Normal 38 2 4 2 2" xfId="19250" xr:uid="{CF84377C-57B5-4585-8A7C-5F7F8D6557B5}"/>
    <cellStyle name="Normal 38 2 4 3" xfId="10162" xr:uid="{D151C986-38CA-4557-93D1-478B48236DB9}"/>
    <cellStyle name="Normal 38 2 4 3 2" xfId="22226" xr:uid="{C94A8C54-3AAE-4EF6-A117-FAF8B64BA249}"/>
    <cellStyle name="Normal 38 2 4 4" xfId="13137" xr:uid="{6A3396AC-16CD-4C84-8DDA-8C241F08E0E9}"/>
    <cellStyle name="Normal 38 2 4 4 2" xfId="25201" xr:uid="{1F87BEE3-1547-484E-84BB-CBF86153B512}"/>
    <cellStyle name="Normal 38 2 4 5" xfId="16274" xr:uid="{8175BA8C-0736-4411-A730-CE8A025BED0A}"/>
    <cellStyle name="Normal 38 2 5" xfId="4561" xr:uid="{E153E07E-DB5D-4115-94E1-87E555D59801}"/>
    <cellStyle name="Normal 38 2 5 2" xfId="16625" xr:uid="{58A418EA-CF44-4AF4-80A2-BD256295AA01}"/>
    <cellStyle name="Normal 38 2 6" xfId="7537" xr:uid="{AC4D9794-40E2-43F2-B3C6-CC4E54A06794}"/>
    <cellStyle name="Normal 38 2 6 2" xfId="19601" xr:uid="{A0B2DE5B-9203-42A7-9718-FB9586CE1C27}"/>
    <cellStyle name="Normal 38 2 7" xfId="10512" xr:uid="{3C313DB0-9FCD-411D-BE7B-BC009D381B2A}"/>
    <cellStyle name="Normal 38 2 7 2" xfId="22576" xr:uid="{D9D5810C-FBE0-44FB-8A72-A469737689DE}"/>
    <cellStyle name="Normal 38 2 8" xfId="13649" xr:uid="{0AC14C8B-8F8C-47A3-B041-C78DD35C07A9}"/>
    <cellStyle name="Normal 38 3" xfId="2170" xr:uid="{82A34003-7755-407E-B8FB-1D2795380595}"/>
    <cellStyle name="Normal 38 3 2" xfId="3045" xr:uid="{CF3ABA30-ED69-496D-A59A-1D2D05B737C5}"/>
    <cellStyle name="Normal 38 3 2 2" xfId="6021" xr:uid="{8B0690C8-1469-4561-A199-1262246B3F43}"/>
    <cellStyle name="Normal 38 3 2 2 2" xfId="18085" xr:uid="{950CC7C1-19DE-4D76-9B3D-A4623D213F09}"/>
    <cellStyle name="Normal 38 3 2 3" xfId="8997" xr:uid="{003C8AB0-9722-4D83-A3B9-FD16AA2B6696}"/>
    <cellStyle name="Normal 38 3 2 3 2" xfId="21061" xr:uid="{BF8CA62E-B0EE-48AA-AA8D-DE5EE976AD50}"/>
    <cellStyle name="Normal 38 3 2 4" xfId="11972" xr:uid="{E814E041-5040-4607-B852-71538C3CCEB4}"/>
    <cellStyle name="Normal 38 3 2 4 2" xfId="24036" xr:uid="{0DD73BD5-E176-4FBD-B1DB-87D0F54C1A99}"/>
    <cellStyle name="Normal 38 3 2 5" xfId="15109" xr:uid="{E98032B6-6F7C-41A7-ABB4-AE41A846B222}"/>
    <cellStyle name="Normal 38 3 3" xfId="3919" xr:uid="{0CC01149-6B90-4BA0-941C-3A355CC23FFF}"/>
    <cellStyle name="Normal 38 3 3 2" xfId="6895" xr:uid="{94257A86-F5E6-4534-9AB5-18ED73C151ED}"/>
    <cellStyle name="Normal 38 3 3 2 2" xfId="18959" xr:uid="{7E9C087E-E868-47FB-9AC9-CEC1305B10DE}"/>
    <cellStyle name="Normal 38 3 3 3" xfId="9871" xr:uid="{CE3A8695-5AC0-48F6-9287-F2671A3D7C2F}"/>
    <cellStyle name="Normal 38 3 3 3 2" xfId="21935" xr:uid="{9939688C-E536-4656-8CF2-56C1C83A2F98}"/>
    <cellStyle name="Normal 38 3 3 4" xfId="12846" xr:uid="{67D03CF2-F0A8-4E1B-B690-FEFD212A5E8E}"/>
    <cellStyle name="Normal 38 3 3 4 2" xfId="24910" xr:uid="{94C02881-FFA0-42F3-9478-36D5E6AB5F72}"/>
    <cellStyle name="Normal 38 3 3 5" xfId="15983" xr:uid="{BAA52F7A-BA79-4F20-BC4A-6C231901DD50}"/>
    <cellStyle name="Normal 38 3 4" xfId="5146" xr:uid="{AE4FA865-55B3-4D59-BFBF-EB6E2A3DBD35}"/>
    <cellStyle name="Normal 38 3 4 2" xfId="17210" xr:uid="{B9920305-4F20-4B9E-B3E6-B01E9637E11C}"/>
    <cellStyle name="Normal 38 3 5" xfId="8122" xr:uid="{8C8DD2C6-EBEF-47ED-94E3-D8D63175732F}"/>
    <cellStyle name="Normal 38 3 5 2" xfId="20186" xr:uid="{D61391D1-E60A-4DFF-AFA5-78C5ED45742E}"/>
    <cellStyle name="Normal 38 3 6" xfId="11097" xr:uid="{202D124C-9EE1-4430-81C8-CBE163119872}"/>
    <cellStyle name="Normal 38 3 6 2" xfId="23161" xr:uid="{F257DA9E-704E-4F64-929D-78CFBBC30C35}"/>
    <cellStyle name="Normal 38 3 7" xfId="14234" xr:uid="{BF37F6C4-FD66-44F5-9A7F-F02DD488616B}"/>
    <cellStyle name="Normal 38 4" xfId="1879" xr:uid="{74B51317-9FA9-441D-8F16-0E6D3BFCCCAA}"/>
    <cellStyle name="Normal 38 4 2" xfId="4855" xr:uid="{90FBAECF-019A-4D27-8B36-26665BEE97A0}"/>
    <cellStyle name="Normal 38 4 2 2" xfId="16919" xr:uid="{41A33375-39B7-45BF-B47C-720C6DD68239}"/>
    <cellStyle name="Normal 38 4 3" xfId="7831" xr:uid="{6DD1B56D-7CD7-4D18-A133-2D53E1DE88D8}"/>
    <cellStyle name="Normal 38 4 3 2" xfId="19895" xr:uid="{E70426D7-26EA-437C-9104-C80FE610730D}"/>
    <cellStyle name="Normal 38 4 4" xfId="10806" xr:uid="{23BE2E7F-3B44-499E-9244-A6467FB188A2}"/>
    <cellStyle name="Normal 38 4 4 2" xfId="22870" xr:uid="{79B21183-9122-4DC1-960B-05B102C65727}"/>
    <cellStyle name="Normal 38 4 5" xfId="13943" xr:uid="{2F989FA9-1391-4819-874C-0626FD8BB423}"/>
    <cellStyle name="Normal 38 5" xfId="2754" xr:uid="{8E23E715-A1D0-4D46-B670-039F423078F6}"/>
    <cellStyle name="Normal 38 5 2" xfId="5730" xr:uid="{73DFFA3C-5D2E-4135-8555-BC0AB2B8E375}"/>
    <cellStyle name="Normal 38 5 2 2" xfId="17794" xr:uid="{CE8F2BA3-4A03-4A7C-84B8-2F9774D4FD07}"/>
    <cellStyle name="Normal 38 5 3" xfId="8706" xr:uid="{81F59A46-3BF5-4772-8B5A-C09833A254BD}"/>
    <cellStyle name="Normal 38 5 3 2" xfId="20770" xr:uid="{1127D9DC-4B85-4D8B-83E9-6724C0CF7FB5}"/>
    <cellStyle name="Normal 38 5 4" xfId="11681" xr:uid="{B0C56BB6-4B66-429C-AC6F-90345A881E23}"/>
    <cellStyle name="Normal 38 5 4 2" xfId="23745" xr:uid="{C2D063BB-5681-424B-A3EA-764558B4F6AE}"/>
    <cellStyle name="Normal 38 5 5" xfId="14818" xr:uid="{90753AA9-D679-47D5-A076-FFB042995151}"/>
    <cellStyle name="Normal 38 6" xfId="3628" xr:uid="{43D8BA3C-0473-499B-9C5C-222ABCF28C80}"/>
    <cellStyle name="Normal 38 6 2" xfId="6604" xr:uid="{B58931FE-2BCB-41FA-A1C3-3355DD2FC8FB}"/>
    <cellStyle name="Normal 38 6 2 2" xfId="18668" xr:uid="{2EB3D4DE-1CE8-45CC-BC9C-D8CC32D6734F}"/>
    <cellStyle name="Normal 38 6 3" xfId="9580" xr:uid="{D880E348-A54C-448F-B59E-84E575CE2A58}"/>
    <cellStyle name="Normal 38 6 3 2" xfId="21644" xr:uid="{8C8F90EE-F029-4764-A7D3-11815CC0F544}"/>
    <cellStyle name="Normal 38 6 4" xfId="12555" xr:uid="{113CFE2D-55EA-4FC0-AD42-6285541A10B9}"/>
    <cellStyle name="Normal 38 6 4 2" xfId="24619" xr:uid="{51F0F7C2-27D8-4DDA-B4E7-A5022B3427D1}"/>
    <cellStyle name="Normal 38 6 5" xfId="15692" xr:uid="{8C0B1665-F712-43B0-BED0-9C16972C9805}"/>
    <cellStyle name="Normal 38 7" xfId="1342" xr:uid="{95CC11D4-ED6B-4344-BA77-28298FA44F75}"/>
    <cellStyle name="Normal 38 7 2" xfId="13469" xr:uid="{BF407B08-0CC3-4E5F-82F0-9ECF99F3C17F}"/>
    <cellStyle name="Normal 38 8" xfId="4441" xr:uid="{E1506FE1-45B6-4448-B43F-DFF14E5907F5}"/>
    <cellStyle name="Normal 38 8 2" xfId="16505" xr:uid="{5BFC65D3-C52A-4C72-B2DC-6B049136C0D6}"/>
    <cellStyle name="Normal 38 9" xfId="7417" xr:uid="{9E74A705-2814-44C8-B944-DDB3F3877CBA}"/>
    <cellStyle name="Normal 38 9 2" xfId="19481" xr:uid="{3F0C3316-CF70-4F58-885E-00260C0CFE8F}"/>
    <cellStyle name="Normal 39" xfId="11" xr:uid="{00000000-0005-0000-0000-0000BF020000}"/>
    <cellStyle name="Normal 39 2" xfId="2463" xr:uid="{AA7A13E8-AB28-4B1A-83EF-3E46BB2A0576}"/>
    <cellStyle name="Normal 39 2 2" xfId="3338" xr:uid="{8C3B39D2-A874-4B06-9E65-0030CF64AE5F}"/>
    <cellStyle name="Normal 39 2 2 2" xfId="6314" xr:uid="{C545E8F2-CD0B-4497-AC7C-B964C5D2BD19}"/>
    <cellStyle name="Normal 39 2 2 2 2" xfId="18378" xr:uid="{5565AAC0-E69A-45C8-A885-F3678AB6AFA5}"/>
    <cellStyle name="Normal 39 2 2 3" xfId="9290" xr:uid="{2DC14DFE-6521-4ADC-8E87-9AD1E8AD8F1B}"/>
    <cellStyle name="Normal 39 2 2 3 2" xfId="21354" xr:uid="{A052BBDD-24AE-4E24-BB66-4A2A96562EB4}"/>
    <cellStyle name="Normal 39 2 2 4" xfId="12265" xr:uid="{C247E7A5-092B-41B1-B3C3-5B6C71916A76}"/>
    <cellStyle name="Normal 39 2 2 4 2" xfId="24329" xr:uid="{CD3F4212-A4E7-43F4-9B56-BF6D53FF34DC}"/>
    <cellStyle name="Normal 39 2 2 5" xfId="15402" xr:uid="{F3B13119-1D48-4ECC-8062-F1C5F3BAD91A}"/>
    <cellStyle name="Normal 39 2 3" xfId="4212" xr:uid="{AF3CD7B4-FC19-4615-9F1E-32F1C9A202B1}"/>
    <cellStyle name="Normal 39 2 3 2" xfId="7188" xr:uid="{C2845C2E-5F92-45CD-9217-C4C3855BB6D5}"/>
    <cellStyle name="Normal 39 2 3 2 2" xfId="19252" xr:uid="{D9B5FDD6-F47D-4B61-A5CB-ED8C45B2D480}"/>
    <cellStyle name="Normal 39 2 3 3" xfId="10164" xr:uid="{D6D78F6C-00B6-41A4-9123-FFDC5A072644}"/>
    <cellStyle name="Normal 39 2 3 3 2" xfId="22228" xr:uid="{6015E35E-1C7C-4F05-AA81-536012879348}"/>
    <cellStyle name="Normal 39 2 3 4" xfId="13139" xr:uid="{322E0A1E-7A1F-4B97-8ED2-500A76DF7B82}"/>
    <cellStyle name="Normal 39 2 3 4 2" xfId="25203" xr:uid="{A634D598-08AE-437F-BADA-CDB5BE073654}"/>
    <cellStyle name="Normal 39 2 3 5" xfId="16276" xr:uid="{39DA02D3-6A66-4335-A8D6-4A5DD22EC001}"/>
    <cellStyle name="Normal 39 2 4" xfId="5439" xr:uid="{AD0CFDCA-816E-4A46-B918-1987439BB5A7}"/>
    <cellStyle name="Normal 39 2 4 2" xfId="17503" xr:uid="{DC0457DA-BFFE-4399-9393-224B548D9E5C}"/>
    <cellStyle name="Normal 39 2 5" xfId="8415" xr:uid="{789A16C5-C376-42E9-A3C4-869FCD8A3F2C}"/>
    <cellStyle name="Normal 39 2 5 2" xfId="20479" xr:uid="{7F5DD620-0869-4E4D-8874-007947EF4302}"/>
    <cellStyle name="Normal 39 2 6" xfId="11390" xr:uid="{386F105C-3EA0-4B90-8369-835BE99D6866}"/>
    <cellStyle name="Normal 39 2 6 2" xfId="23454" xr:uid="{0196F3B8-9AEA-4374-8DF6-C2F7FE7160A3}"/>
    <cellStyle name="Normal 39 2 7" xfId="14527" xr:uid="{F65A5C9A-0B0C-4231-AA64-D8F98FDF3CBE}"/>
    <cellStyle name="Normal 39 3" xfId="2172" xr:uid="{E892F27E-3214-471A-A8A1-3F5922A8EDDC}"/>
    <cellStyle name="Normal 39 3 2" xfId="3047" xr:uid="{CD233F7B-8545-4814-85F6-845633386125}"/>
    <cellStyle name="Normal 39 3 2 2" xfId="6023" xr:uid="{D388C9C2-66AE-4A10-8FDE-D85F07A1B9A6}"/>
    <cellStyle name="Normal 39 3 2 2 2" xfId="18087" xr:uid="{F9A6BD07-96E3-4A3F-B40F-D1B95D730B47}"/>
    <cellStyle name="Normal 39 3 2 3" xfId="8999" xr:uid="{FDD81618-41C0-45A6-9EE1-6B45F6EBA360}"/>
    <cellStyle name="Normal 39 3 2 3 2" xfId="21063" xr:uid="{DF7D482E-66F4-4C11-8817-BB722DC6D50D}"/>
    <cellStyle name="Normal 39 3 2 4" xfId="11974" xr:uid="{6F25DC5B-3E57-4CFC-88D7-83FEDEDFD5A5}"/>
    <cellStyle name="Normal 39 3 2 4 2" xfId="24038" xr:uid="{C327EFF4-29C2-487B-A8E0-EC95F2F3C370}"/>
    <cellStyle name="Normal 39 3 2 5" xfId="15111" xr:uid="{839FC7E7-FFF5-43A0-9EDA-3273813A1DBA}"/>
    <cellStyle name="Normal 39 3 3" xfId="3921" xr:uid="{04E8D4CF-8459-471A-9B25-C834BB2399C6}"/>
    <cellStyle name="Normal 39 3 3 2" xfId="6897" xr:uid="{BCBB0C04-98B9-4F1D-8D0A-C7243F7C4D92}"/>
    <cellStyle name="Normal 39 3 3 2 2" xfId="18961" xr:uid="{E9BD58E6-663F-40F8-AD80-482620DC807B}"/>
    <cellStyle name="Normal 39 3 3 3" xfId="9873" xr:uid="{1A562E78-7346-485A-8960-64D4578B5526}"/>
    <cellStyle name="Normal 39 3 3 3 2" xfId="21937" xr:uid="{34EA7FE8-2CE1-45EA-9A40-B4BE8ACF7ED9}"/>
    <cellStyle name="Normal 39 3 3 4" xfId="12848" xr:uid="{BFFBDE81-BCD0-4AF0-A035-55ACF83041EA}"/>
    <cellStyle name="Normal 39 3 3 4 2" xfId="24912" xr:uid="{472BD341-9D79-40FF-B8E4-992F384833BE}"/>
    <cellStyle name="Normal 39 3 3 5" xfId="15985" xr:uid="{CBEE84C9-0425-4810-AA4D-5A0FD4A9F9B2}"/>
    <cellStyle name="Normal 39 3 4" xfId="5148" xr:uid="{6513D44B-9EEA-49B0-8131-C292B2D039F8}"/>
    <cellStyle name="Normal 39 3 4 2" xfId="17212" xr:uid="{2513BC19-5F10-4733-9CC1-474BB79203F0}"/>
    <cellStyle name="Normal 39 3 5" xfId="8124" xr:uid="{4DF51AFE-E48C-4052-817A-80336FC490C2}"/>
    <cellStyle name="Normal 39 3 5 2" xfId="20188" xr:uid="{03F5EEA2-1959-4B11-B0C7-362D67E5D748}"/>
    <cellStyle name="Normal 39 3 6" xfId="11099" xr:uid="{282C0954-3684-4F3E-85B4-458034E80FB6}"/>
    <cellStyle name="Normal 39 3 6 2" xfId="23163" xr:uid="{3F38CC86-7AEF-4C58-B869-429F9B518FED}"/>
    <cellStyle name="Normal 39 3 7" xfId="14236" xr:uid="{462D47C1-18FB-4FDE-BFD4-13797D302FE8}"/>
    <cellStyle name="Normal 39 4" xfId="1881" xr:uid="{554538A1-4F2E-442D-A6A6-F45CCC116DF0}"/>
    <cellStyle name="Normal 39 4 2" xfId="4857" xr:uid="{79064282-438F-4452-812D-6F06488BC312}"/>
    <cellStyle name="Normal 39 4 2 2" xfId="16921" xr:uid="{DA0C7387-5463-4A2A-B4B2-E3AD8917598D}"/>
    <cellStyle name="Normal 39 4 3" xfId="7833" xr:uid="{2417215F-7C40-45BB-B367-25A9A37DCDA9}"/>
    <cellStyle name="Normal 39 4 3 2" xfId="19897" xr:uid="{551FB108-B9D0-4332-BD36-7171DE144033}"/>
    <cellStyle name="Normal 39 4 4" xfId="10808" xr:uid="{455BB2A7-115C-4754-A966-20687B28F03B}"/>
    <cellStyle name="Normal 39 4 4 2" xfId="22872" xr:uid="{939CE7FD-A16A-4509-91AA-DDB2EF462AFE}"/>
    <cellStyle name="Normal 39 4 5" xfId="13945" xr:uid="{EE4CAF7A-E9C0-4E30-8A6E-5A0D1F06BF14}"/>
    <cellStyle name="Normal 39 5" xfId="2756" xr:uid="{2FCB2822-B631-4323-97ED-B06EBB1F7E2E}"/>
    <cellStyle name="Normal 39 5 2" xfId="5732" xr:uid="{3390D8ED-6900-48E2-9549-0D4F00909AEE}"/>
    <cellStyle name="Normal 39 5 2 2" xfId="17796" xr:uid="{BADDB75C-4BCA-4021-A7D9-9E463DE68530}"/>
    <cellStyle name="Normal 39 5 3" xfId="8708" xr:uid="{0BF5B1CA-906D-4397-BC1F-765EBD9B71EF}"/>
    <cellStyle name="Normal 39 5 3 2" xfId="20772" xr:uid="{A8E95EEC-F71C-42F3-9B7D-34D8425BBE66}"/>
    <cellStyle name="Normal 39 5 4" xfId="11683" xr:uid="{158072CB-1690-4B9E-AE7C-E9D85AFFF2E6}"/>
    <cellStyle name="Normal 39 5 4 2" xfId="23747" xr:uid="{A82A32CD-1EBA-4EF5-AA5F-2EF1396D329D}"/>
    <cellStyle name="Normal 39 5 5" xfId="14820" xr:uid="{2D95AF5A-DF58-4D49-B27D-0A1B4876C9B5}"/>
    <cellStyle name="Normal 39 6" xfId="3630" xr:uid="{A3BDDE06-A1EC-415B-B3A5-234FF0AB97D8}"/>
    <cellStyle name="Normal 39 6 2" xfId="6606" xr:uid="{6E443829-9328-4A6A-9F66-D3907042C149}"/>
    <cellStyle name="Normal 39 6 2 2" xfId="18670" xr:uid="{2044C3E7-35E8-4493-8EBA-79E4CD495B6F}"/>
    <cellStyle name="Normal 39 6 3" xfId="9582" xr:uid="{1514F929-33EE-453A-B2A9-73F917DA08E0}"/>
    <cellStyle name="Normal 39 6 3 2" xfId="21646" xr:uid="{48135A6A-47AF-4F7E-8D90-FD35495806E3}"/>
    <cellStyle name="Normal 39 6 4" xfId="12557" xr:uid="{E0E78C8A-2EE5-476D-934A-4692AAC9B28A}"/>
    <cellStyle name="Normal 39 6 4 2" xfId="24621" xr:uid="{B0DFA927-58D2-4B45-B7FC-02F78AF761BD}"/>
    <cellStyle name="Normal 39 6 5" xfId="15694" xr:uid="{6D80D59B-763B-41CC-A63D-93CC160685BA}"/>
    <cellStyle name="Normal 4" xfId="512" xr:uid="{00000000-0005-0000-0000-0000C0020000}"/>
    <cellStyle name="Normal 4 2" xfId="513" xr:uid="{00000000-0005-0000-0000-0000C1020000}"/>
    <cellStyle name="Normal 4 2 2" xfId="1816" xr:uid="{60689A9E-150C-48A9-BA4E-B1F54FF8329E}"/>
    <cellStyle name="Normal 4 2 2 10" xfId="10757" xr:uid="{F479BDBE-E24D-4419-A177-544575DCBD10}"/>
    <cellStyle name="Normal 4 2 2 10 2" xfId="22821" xr:uid="{7D4AF609-D8E8-4350-A928-929E6A5DCC4F}"/>
    <cellStyle name="Normal 4 2 2 11" xfId="13894" xr:uid="{4F24F794-8DA2-4912-B42C-CD8E755DCD39}"/>
    <cellStyle name="Normal 4 2 2 2" xfId="1817" xr:uid="{AC5C9644-EEC8-4537-9D4D-313D66DE876A}"/>
    <cellStyle name="Normal 4 2 2 2 10" xfId="13895" xr:uid="{F5C48525-E079-49FC-9AD0-70393C550264}"/>
    <cellStyle name="Normal 4 2 2 2 2" xfId="1818" xr:uid="{D09C4DE4-E8DB-4C22-927C-A86A6979CDD9}"/>
    <cellStyle name="Normal 4 2 2 2 2 2" xfId="2415" xr:uid="{654437F0-C795-4B75-9AA0-C5875847755D}"/>
    <cellStyle name="Normal 4 2 2 2 2 2 2" xfId="3290" xr:uid="{D466B56F-DBBC-41BC-A64D-54C209595370}"/>
    <cellStyle name="Normal 4 2 2 2 2 2 2 2" xfId="6266" xr:uid="{13BAB6E6-FE84-4CDF-A215-967B690AD09D}"/>
    <cellStyle name="Normal 4 2 2 2 2 2 2 2 2" xfId="18330" xr:uid="{46D5CD35-E1E6-41C4-ACCC-6800B4CA3B27}"/>
    <cellStyle name="Normal 4 2 2 2 2 2 2 3" xfId="9242" xr:uid="{F1A46C3C-596A-461C-8BA4-8A46C6097D58}"/>
    <cellStyle name="Normal 4 2 2 2 2 2 2 3 2" xfId="21306" xr:uid="{1B55E954-4A6D-41ED-9E73-17CB6645118F}"/>
    <cellStyle name="Normal 4 2 2 2 2 2 2 4" xfId="12217" xr:uid="{C446A207-533F-4525-B80D-3520F680405D}"/>
    <cellStyle name="Normal 4 2 2 2 2 2 2 4 2" xfId="24281" xr:uid="{58D2EC83-124D-4B37-AA59-93EC6BEB1209}"/>
    <cellStyle name="Normal 4 2 2 2 2 2 2 5" xfId="15354" xr:uid="{8BE49F0F-4E48-4337-A6BD-074D6971DE3B}"/>
    <cellStyle name="Normal 4 2 2 2 2 2 3" xfId="4164" xr:uid="{7DCF38B4-9CA2-4BC5-918C-E31F5978F68F}"/>
    <cellStyle name="Normal 4 2 2 2 2 2 3 2" xfId="7140" xr:uid="{F2EE346C-5D40-4889-BCC7-C83EA3110654}"/>
    <cellStyle name="Normal 4 2 2 2 2 2 3 2 2" xfId="19204" xr:uid="{FBDAF9F6-1AB5-4270-98A5-44E61E81E922}"/>
    <cellStyle name="Normal 4 2 2 2 2 2 3 3" xfId="10116" xr:uid="{E9F9E854-50C5-4274-9ED0-C7D4245E4024}"/>
    <cellStyle name="Normal 4 2 2 2 2 2 3 3 2" xfId="22180" xr:uid="{AF4FB2D0-872E-4000-8383-C1325B87007C}"/>
    <cellStyle name="Normal 4 2 2 2 2 2 3 4" xfId="13091" xr:uid="{18F3EC08-D3BE-4390-B2AE-1A44EA288596}"/>
    <cellStyle name="Normal 4 2 2 2 2 2 3 4 2" xfId="25155" xr:uid="{EAA79182-A2C1-4222-968C-EE8A05D1A26F}"/>
    <cellStyle name="Normal 4 2 2 2 2 2 3 5" xfId="16228" xr:uid="{791FF422-364D-401C-BE9B-47892E0C3B0F}"/>
    <cellStyle name="Normal 4 2 2 2 2 2 4" xfId="5391" xr:uid="{3283B622-B6C2-4204-A7A4-ED839D396DF6}"/>
    <cellStyle name="Normal 4 2 2 2 2 2 4 2" xfId="17455" xr:uid="{38139D0B-072A-4696-8F59-E1427CEE6E96}"/>
    <cellStyle name="Normal 4 2 2 2 2 2 5" xfId="8367" xr:uid="{728E65C6-1A90-403A-BAD3-C8CE40B08BE4}"/>
    <cellStyle name="Normal 4 2 2 2 2 2 5 2" xfId="20431" xr:uid="{0E2B72E5-2D79-491D-B3D7-F81AA41F5864}"/>
    <cellStyle name="Normal 4 2 2 2 2 2 6" xfId="11342" xr:uid="{4ADB647D-7E05-4E5F-96A4-2D1B17C34D66}"/>
    <cellStyle name="Normal 4 2 2 2 2 2 6 2" xfId="23406" xr:uid="{53FFE289-BB26-42A0-AF06-09B6634681EC}"/>
    <cellStyle name="Normal 4 2 2 2 2 2 7" xfId="14479" xr:uid="{3C9BC18F-6273-4939-974E-5688BB63A455}"/>
    <cellStyle name="Normal 4 2 2 2 2 3" xfId="2124" xr:uid="{7B2203D9-0028-4A2A-BB6B-177FB629AF8F}"/>
    <cellStyle name="Normal 4 2 2 2 2 3 2" xfId="2999" xr:uid="{CD0C6693-888E-4179-9CD1-C10E8E064E28}"/>
    <cellStyle name="Normal 4 2 2 2 2 3 2 2" xfId="5975" xr:uid="{5248A85D-5554-488A-B266-14D5DE85D6DF}"/>
    <cellStyle name="Normal 4 2 2 2 2 3 2 2 2" xfId="18039" xr:uid="{FD0BB0DA-D7F4-4DB5-A584-F2FA2871C7F9}"/>
    <cellStyle name="Normal 4 2 2 2 2 3 2 3" xfId="8951" xr:uid="{3967BB4C-F381-4CE9-A98D-9BF739FACF46}"/>
    <cellStyle name="Normal 4 2 2 2 2 3 2 3 2" xfId="21015" xr:uid="{662628C2-340C-4474-966D-E4429B449D51}"/>
    <cellStyle name="Normal 4 2 2 2 2 3 2 4" xfId="11926" xr:uid="{314B6158-7449-4F23-B393-E3AAFE65B634}"/>
    <cellStyle name="Normal 4 2 2 2 2 3 2 4 2" xfId="23990" xr:uid="{486479B5-2F4A-49D2-8C3D-13AB7B1928D4}"/>
    <cellStyle name="Normal 4 2 2 2 2 3 2 5" xfId="15063" xr:uid="{12389316-91C9-4E23-A7A2-4218826E5789}"/>
    <cellStyle name="Normal 4 2 2 2 2 3 3" xfId="3873" xr:uid="{2BBE7AA1-0E3B-4B36-84AE-BFAA9AC21D72}"/>
    <cellStyle name="Normal 4 2 2 2 2 3 3 2" xfId="6849" xr:uid="{0A87B788-693C-4F50-B39A-BB6DC654784F}"/>
    <cellStyle name="Normal 4 2 2 2 2 3 3 2 2" xfId="18913" xr:uid="{327E5018-C313-4A7A-93B5-A0A8B68D8BAC}"/>
    <cellStyle name="Normal 4 2 2 2 2 3 3 3" xfId="9825" xr:uid="{6B6A652B-57DB-4EBA-B90F-01E484266302}"/>
    <cellStyle name="Normal 4 2 2 2 2 3 3 3 2" xfId="21889" xr:uid="{57A09421-375B-4FC1-97F4-6D72352C66B1}"/>
    <cellStyle name="Normal 4 2 2 2 2 3 3 4" xfId="12800" xr:uid="{D2446001-029B-4604-83AA-FEF220FCA81A}"/>
    <cellStyle name="Normal 4 2 2 2 2 3 3 4 2" xfId="24864" xr:uid="{042CDCA7-C89B-4D7E-93E5-D5B10AA68197}"/>
    <cellStyle name="Normal 4 2 2 2 2 3 3 5" xfId="15937" xr:uid="{FB756C36-76C4-428B-8BA9-9DE8BC006643}"/>
    <cellStyle name="Normal 4 2 2 2 2 3 4" xfId="5100" xr:uid="{BD23516D-CB1E-45A2-BDB1-82CB1C8B2990}"/>
    <cellStyle name="Normal 4 2 2 2 2 3 4 2" xfId="17164" xr:uid="{7BF39A8D-7546-433B-8D26-CB55262516E1}"/>
    <cellStyle name="Normal 4 2 2 2 2 3 5" xfId="8076" xr:uid="{99E84A62-DDFB-4570-8BDD-8D24AB2CCA16}"/>
    <cellStyle name="Normal 4 2 2 2 2 3 5 2" xfId="20140" xr:uid="{C6076B68-3AC2-4CA7-8359-15447C262790}"/>
    <cellStyle name="Normal 4 2 2 2 2 3 6" xfId="11051" xr:uid="{7694E46C-99BD-486D-B26A-9C945953EE07}"/>
    <cellStyle name="Normal 4 2 2 2 2 3 6 2" xfId="23115" xr:uid="{21FA4D43-5D5E-41BC-BBF0-9EA443705AEA}"/>
    <cellStyle name="Normal 4 2 2 2 2 3 7" xfId="14188" xr:uid="{C3D3272A-7075-4C82-9751-95EFEBD8F060}"/>
    <cellStyle name="Normal 4 2 2 2 2 4" xfId="2707" xr:uid="{38BE417C-122F-4EFB-96D9-5B980C16D150}"/>
    <cellStyle name="Normal 4 2 2 2 2 4 2" xfId="5683" xr:uid="{0D334D97-8D38-41E2-BA67-A78996C445BD}"/>
    <cellStyle name="Normal 4 2 2 2 2 4 2 2" xfId="17747" xr:uid="{91FB219C-6446-4C0E-B3DD-0C0A62EBA4ED}"/>
    <cellStyle name="Normal 4 2 2 2 2 4 3" xfId="8659" xr:uid="{236E8850-8DC1-47FC-A9E0-35C6C5308500}"/>
    <cellStyle name="Normal 4 2 2 2 2 4 3 2" xfId="20723" xr:uid="{256CA623-9E2D-47E8-93FF-EF9C062B479D}"/>
    <cellStyle name="Normal 4 2 2 2 2 4 4" xfId="11634" xr:uid="{D3E727D0-E7BC-44E3-A99E-76618511A431}"/>
    <cellStyle name="Normal 4 2 2 2 2 4 4 2" xfId="23698" xr:uid="{4F149E6B-C7E3-47CA-AB6B-EB4AEFC98539}"/>
    <cellStyle name="Normal 4 2 2 2 2 4 5" xfId="14771" xr:uid="{C030E460-2555-4567-B8B3-90E74612DF7E}"/>
    <cellStyle name="Normal 4 2 2 2 2 5" xfId="3581" xr:uid="{BC2ECECB-BDED-4FBE-8609-74730BF355DA}"/>
    <cellStyle name="Normal 4 2 2 2 2 5 2" xfId="6557" xr:uid="{445AA345-AE18-4BB6-AE8F-D251443A4766}"/>
    <cellStyle name="Normal 4 2 2 2 2 5 2 2" xfId="18621" xr:uid="{63674999-31DF-48D4-895D-B79C42E011C7}"/>
    <cellStyle name="Normal 4 2 2 2 2 5 3" xfId="9533" xr:uid="{C13F2FEC-461B-4E2B-B2B4-E91592A4AB24}"/>
    <cellStyle name="Normal 4 2 2 2 2 5 3 2" xfId="21597" xr:uid="{062132E9-BDD6-4F12-832C-32CD8A831D0A}"/>
    <cellStyle name="Normal 4 2 2 2 2 5 4" xfId="12508" xr:uid="{21801DA9-9321-4AA7-A40C-1C50EB9352EA}"/>
    <cellStyle name="Normal 4 2 2 2 2 5 4 2" xfId="24572" xr:uid="{D5E067A1-F111-45CE-9B5E-BED40014AD6C}"/>
    <cellStyle name="Normal 4 2 2 2 2 5 5" xfId="15645" xr:uid="{DFCB5E66-028B-4CE8-AF3A-CE8BC2596A40}"/>
    <cellStyle name="Normal 4 2 2 2 2 6" xfId="4808" xr:uid="{0DCB5D2B-F98A-47D7-A074-FCE8F81BB2D4}"/>
    <cellStyle name="Normal 4 2 2 2 2 6 2" xfId="16872" xr:uid="{F62C1A2B-490C-4BA3-8867-7A9A0DC37932}"/>
    <cellStyle name="Normal 4 2 2 2 2 7" xfId="7784" xr:uid="{E70A2C54-5511-41B7-B2DB-C365732152E9}"/>
    <cellStyle name="Normal 4 2 2 2 2 7 2" xfId="19848" xr:uid="{91C83942-EA03-4F62-B85E-ACD4800C62B2}"/>
    <cellStyle name="Normal 4 2 2 2 2 8" xfId="10759" xr:uid="{2197561B-7BE7-4BE7-A6C9-DAF30AE30BFE}"/>
    <cellStyle name="Normal 4 2 2 2 2 8 2" xfId="22823" xr:uid="{1D98F19C-5433-4757-98D4-A7A449D3A4F1}"/>
    <cellStyle name="Normal 4 2 2 2 2 9" xfId="13896" xr:uid="{64A33455-15AA-49AA-B5FD-AE146E6945FC}"/>
    <cellStyle name="Normal 4 2 2 2 3" xfId="2414" xr:uid="{95C29C66-7E6B-42D7-B428-794429BBCF0D}"/>
    <cellStyle name="Normal 4 2 2 2 3 2" xfId="3289" xr:uid="{C57CB095-1589-4BF5-827C-F7E1E8965E21}"/>
    <cellStyle name="Normal 4 2 2 2 3 2 2" xfId="6265" xr:uid="{C1A02B62-7882-4232-A38B-A478790333DB}"/>
    <cellStyle name="Normal 4 2 2 2 3 2 2 2" xfId="18329" xr:uid="{6BA86C89-B53E-4321-BC8E-43DE9BB2DE5E}"/>
    <cellStyle name="Normal 4 2 2 2 3 2 3" xfId="9241" xr:uid="{BC416110-5F56-41AA-A63E-A1CAB35907EF}"/>
    <cellStyle name="Normal 4 2 2 2 3 2 3 2" xfId="21305" xr:uid="{767CB4AB-C4FB-4009-9AAB-15E72936161F}"/>
    <cellStyle name="Normal 4 2 2 2 3 2 4" xfId="12216" xr:uid="{0A36266B-E7B2-4176-BF25-5D0D35AFF22C}"/>
    <cellStyle name="Normal 4 2 2 2 3 2 4 2" xfId="24280" xr:uid="{699C1E01-1000-47F3-90C3-2B4054C53CCE}"/>
    <cellStyle name="Normal 4 2 2 2 3 2 5" xfId="15353" xr:uid="{847B77D2-39BF-42D1-BB6D-9AB0CB076C81}"/>
    <cellStyle name="Normal 4 2 2 2 3 3" xfId="4163" xr:uid="{230512AE-EED3-4A91-B8BD-783C3AC7F7C6}"/>
    <cellStyle name="Normal 4 2 2 2 3 3 2" xfId="7139" xr:uid="{6AC5CD66-75EA-4179-9B85-734EE09E41D1}"/>
    <cellStyle name="Normal 4 2 2 2 3 3 2 2" xfId="19203" xr:uid="{52A88060-014E-425F-B733-9766AC5317C7}"/>
    <cellStyle name="Normal 4 2 2 2 3 3 3" xfId="10115" xr:uid="{CF6A651A-F996-424C-A682-48D68F96DF0B}"/>
    <cellStyle name="Normal 4 2 2 2 3 3 3 2" xfId="22179" xr:uid="{14C6A2FD-D494-4FB5-9D6C-BB32C24426EE}"/>
    <cellStyle name="Normal 4 2 2 2 3 3 4" xfId="13090" xr:uid="{CAF5834E-05CC-4E6D-AEED-F99722B833C7}"/>
    <cellStyle name="Normal 4 2 2 2 3 3 4 2" xfId="25154" xr:uid="{680A7FD6-3EF3-4A9E-B45D-55350B3B79B2}"/>
    <cellStyle name="Normal 4 2 2 2 3 3 5" xfId="16227" xr:uid="{0E5EE511-29DB-4350-9BA3-16AFEC1F304B}"/>
    <cellStyle name="Normal 4 2 2 2 3 4" xfId="5390" xr:uid="{7B90A211-EE27-4E8E-BC3B-980DE347D55B}"/>
    <cellStyle name="Normal 4 2 2 2 3 4 2" xfId="17454" xr:uid="{F2DA1114-3358-442C-A243-C7A2F8349FFE}"/>
    <cellStyle name="Normal 4 2 2 2 3 5" xfId="8366" xr:uid="{919916C2-7403-4CDC-B84F-88A45DAD0238}"/>
    <cellStyle name="Normal 4 2 2 2 3 5 2" xfId="20430" xr:uid="{2A28FB67-CB63-403F-9321-5BDA29A8D27B}"/>
    <cellStyle name="Normal 4 2 2 2 3 6" xfId="11341" xr:uid="{D24E3984-47D0-477B-93B6-9AEFC0430DB5}"/>
    <cellStyle name="Normal 4 2 2 2 3 6 2" xfId="23405" xr:uid="{9DE4FF28-C1BD-4CFC-9677-365C261FD84C}"/>
    <cellStyle name="Normal 4 2 2 2 3 7" xfId="14478" xr:uid="{6C1A90FD-41D4-4C92-ACC5-DA3B1FC66D86}"/>
    <cellStyle name="Normal 4 2 2 2 4" xfId="2123" xr:uid="{5AD25F59-3CF8-4E1A-8391-A5F7ABB308B0}"/>
    <cellStyle name="Normal 4 2 2 2 4 2" xfId="2998" xr:uid="{EC7B5A57-7769-43CA-AEB2-870498FD0C0E}"/>
    <cellStyle name="Normal 4 2 2 2 4 2 2" xfId="5974" xr:uid="{D4937E8C-C18E-4CF7-9D92-AB8DFA6B3407}"/>
    <cellStyle name="Normal 4 2 2 2 4 2 2 2" xfId="18038" xr:uid="{AC8ED1BC-ABC9-4554-A5B7-38F119E0CB90}"/>
    <cellStyle name="Normal 4 2 2 2 4 2 3" xfId="8950" xr:uid="{D90FD028-CE9F-4AFA-AAAA-58F589342D11}"/>
    <cellStyle name="Normal 4 2 2 2 4 2 3 2" xfId="21014" xr:uid="{66DA5416-4A60-4CC1-8C09-EFC1C58216EB}"/>
    <cellStyle name="Normal 4 2 2 2 4 2 4" xfId="11925" xr:uid="{698F719D-BABA-471A-9132-2D8240BB872A}"/>
    <cellStyle name="Normal 4 2 2 2 4 2 4 2" xfId="23989" xr:uid="{CBB85203-C649-404A-8EA1-F088F7737408}"/>
    <cellStyle name="Normal 4 2 2 2 4 2 5" xfId="15062" xr:uid="{C06C5745-6E23-4BD9-B477-19ADADD7C973}"/>
    <cellStyle name="Normal 4 2 2 2 4 3" xfId="3872" xr:uid="{8B2FED6B-9ECD-458B-9D97-145D86DF20D8}"/>
    <cellStyle name="Normal 4 2 2 2 4 3 2" xfId="6848" xr:uid="{8B1ACE88-D790-42AB-9CEB-2F275A6695AF}"/>
    <cellStyle name="Normal 4 2 2 2 4 3 2 2" xfId="18912" xr:uid="{4A8489DE-7C91-46DF-8CDC-1B76D4F8051E}"/>
    <cellStyle name="Normal 4 2 2 2 4 3 3" xfId="9824" xr:uid="{ED5B4CB3-7E0A-4CC8-AB08-23857A1DAD36}"/>
    <cellStyle name="Normal 4 2 2 2 4 3 3 2" xfId="21888" xr:uid="{DF93DE2C-EBE4-44EF-919E-27BF66F9DFE3}"/>
    <cellStyle name="Normal 4 2 2 2 4 3 4" xfId="12799" xr:uid="{07E3D20D-7593-4282-9E1F-74D0F5295274}"/>
    <cellStyle name="Normal 4 2 2 2 4 3 4 2" xfId="24863" xr:uid="{37735487-1912-4792-AC28-F44DE0156E01}"/>
    <cellStyle name="Normal 4 2 2 2 4 3 5" xfId="15936" xr:uid="{D5781283-F574-4455-9DEC-CFC253F6CCA6}"/>
    <cellStyle name="Normal 4 2 2 2 4 4" xfId="5099" xr:uid="{CB31C20C-B5CF-4E67-9CCD-DD251E61B0DC}"/>
    <cellStyle name="Normal 4 2 2 2 4 4 2" xfId="17163" xr:uid="{B2FB969F-B335-4B05-99EE-9142AA8607B4}"/>
    <cellStyle name="Normal 4 2 2 2 4 5" xfId="8075" xr:uid="{821D84BF-E508-4FDC-8DBA-3553BBD2D1F6}"/>
    <cellStyle name="Normal 4 2 2 2 4 5 2" xfId="20139" xr:uid="{0FFD9063-4FA2-4CFD-83E7-D425BF87D062}"/>
    <cellStyle name="Normal 4 2 2 2 4 6" xfId="11050" xr:uid="{6B4CBC05-52FA-4B84-A5AA-427B4EF42F81}"/>
    <cellStyle name="Normal 4 2 2 2 4 6 2" xfId="23114" xr:uid="{1D4CC5EF-7337-4BE4-8F0C-D311B6E31B2D}"/>
    <cellStyle name="Normal 4 2 2 2 4 7" xfId="14187" xr:uid="{620CC74B-F2A8-4AF7-A1B6-0DB2DDEEB0A5}"/>
    <cellStyle name="Normal 4 2 2 2 5" xfId="2706" xr:uid="{25CD09E8-A92F-40D1-93C5-3577CA8899F2}"/>
    <cellStyle name="Normal 4 2 2 2 5 2" xfId="5682" xr:uid="{4EF8A7A6-D01A-42D8-BD80-25032EBB0265}"/>
    <cellStyle name="Normal 4 2 2 2 5 2 2" xfId="17746" xr:uid="{07F6D8FB-B2C6-4823-9A34-B2B7F43A4952}"/>
    <cellStyle name="Normal 4 2 2 2 5 3" xfId="8658" xr:uid="{96CB5737-E972-4DA1-A941-DDF517AE8981}"/>
    <cellStyle name="Normal 4 2 2 2 5 3 2" xfId="20722" xr:uid="{03B110E0-A581-4FB7-9EAC-D469C180C13A}"/>
    <cellStyle name="Normal 4 2 2 2 5 4" xfId="11633" xr:uid="{61BBF583-429E-47E3-9556-8A4D911E51B9}"/>
    <cellStyle name="Normal 4 2 2 2 5 4 2" xfId="23697" xr:uid="{68A27A77-E560-4623-9ED6-9991ED77EDA5}"/>
    <cellStyle name="Normal 4 2 2 2 5 5" xfId="14770" xr:uid="{ADBFF09F-8BD3-450E-BCFF-864AA3E69E55}"/>
    <cellStyle name="Normal 4 2 2 2 6" xfId="3580" xr:uid="{1D4B3B32-B3D9-45F5-9911-12CF015B458C}"/>
    <cellStyle name="Normal 4 2 2 2 6 2" xfId="6556" xr:uid="{0C0916ED-C6DF-4894-B5EA-9BA11C479300}"/>
    <cellStyle name="Normal 4 2 2 2 6 2 2" xfId="18620" xr:uid="{EACF9E57-3A5A-4C89-BFA6-EB05628058C8}"/>
    <cellStyle name="Normal 4 2 2 2 6 3" xfId="9532" xr:uid="{ED6022D4-CDBC-4A0A-A189-D2AE2A72F8E0}"/>
    <cellStyle name="Normal 4 2 2 2 6 3 2" xfId="21596" xr:uid="{25F4D0FF-9A3F-4ADA-998B-2B835F54C8BC}"/>
    <cellStyle name="Normal 4 2 2 2 6 4" xfId="12507" xr:uid="{48C33260-353F-4208-B59F-0C8182CBAE77}"/>
    <cellStyle name="Normal 4 2 2 2 6 4 2" xfId="24571" xr:uid="{43DBF343-48D7-4E9C-95F2-B2F68A6B825C}"/>
    <cellStyle name="Normal 4 2 2 2 6 5" xfId="15644" xr:uid="{5DBAB9DD-BA1B-4E5D-B486-0D6D65555D6E}"/>
    <cellStyle name="Normal 4 2 2 2 7" xfId="4807" xr:uid="{0A592248-9144-4BC8-9F6F-EDB8DCB9147C}"/>
    <cellStyle name="Normal 4 2 2 2 7 2" xfId="16871" xr:uid="{69F92330-F4A8-4B76-AD95-AC7E9E534184}"/>
    <cellStyle name="Normal 4 2 2 2 8" xfId="7783" xr:uid="{F60B14C1-A506-4DBB-B4DD-DB9395399E57}"/>
    <cellStyle name="Normal 4 2 2 2 8 2" xfId="19847" xr:uid="{1946D0A3-13FE-43E2-B6D0-C75D9B95293F}"/>
    <cellStyle name="Normal 4 2 2 2 9" xfId="10758" xr:uid="{CCA41637-A851-404F-9A89-1052170669DD}"/>
    <cellStyle name="Normal 4 2 2 2 9 2" xfId="22822" xr:uid="{12DEDD4D-2AEF-481A-AC6F-4F23EA584790}"/>
    <cellStyle name="Normal 4 2 2 3" xfId="1819" xr:uid="{E21B77B3-53CC-49E3-8510-7BA0458E6DD8}"/>
    <cellStyle name="Normal 4 2 2 3 2" xfId="2416" xr:uid="{52E25D31-0977-4121-830B-9CFAE9A84309}"/>
    <cellStyle name="Normal 4 2 2 3 2 2" xfId="3291" xr:uid="{B1A00E5A-CD81-4137-BFB1-612F114BEA53}"/>
    <cellStyle name="Normal 4 2 2 3 2 2 2" xfId="6267" xr:uid="{90F23D04-6020-4213-9DE1-7C1FCD7356A5}"/>
    <cellStyle name="Normal 4 2 2 3 2 2 2 2" xfId="18331" xr:uid="{3F9AC7D2-B2E9-412B-9651-000895860C8D}"/>
    <cellStyle name="Normal 4 2 2 3 2 2 3" xfId="9243" xr:uid="{2FB25E36-4F9B-4929-AE76-5F7F9EE3498E}"/>
    <cellStyle name="Normal 4 2 2 3 2 2 3 2" xfId="21307" xr:uid="{87DBB7F9-624C-406D-B623-91F7B17DA207}"/>
    <cellStyle name="Normal 4 2 2 3 2 2 4" xfId="12218" xr:uid="{6CA7BCD3-1E9C-4D56-ACEF-65E9EB236A61}"/>
    <cellStyle name="Normal 4 2 2 3 2 2 4 2" xfId="24282" xr:uid="{1D2077C4-A78A-4464-99F2-04CC94F77516}"/>
    <cellStyle name="Normal 4 2 2 3 2 2 5" xfId="15355" xr:uid="{F18F294D-87AC-4E84-B53F-0B99CE745C0D}"/>
    <cellStyle name="Normal 4 2 2 3 2 3" xfId="4165" xr:uid="{C3BCA1D8-6A45-4BE4-A3EB-7452111D00EC}"/>
    <cellStyle name="Normal 4 2 2 3 2 3 2" xfId="7141" xr:uid="{3C6EA5E0-4091-4DB1-BC4F-DE23A71A3785}"/>
    <cellStyle name="Normal 4 2 2 3 2 3 2 2" xfId="19205" xr:uid="{77259015-9BAE-41F5-8B96-351A53E3E0F2}"/>
    <cellStyle name="Normal 4 2 2 3 2 3 3" xfId="10117" xr:uid="{F4CB9781-4037-442F-AD56-DB499C6CDA5D}"/>
    <cellStyle name="Normal 4 2 2 3 2 3 3 2" xfId="22181" xr:uid="{85F8F16E-4F0C-4897-A694-21A5CBF1A11C}"/>
    <cellStyle name="Normal 4 2 2 3 2 3 4" xfId="13092" xr:uid="{1235F6CA-16C9-43BD-BDB4-E2ABA1B4DD19}"/>
    <cellStyle name="Normal 4 2 2 3 2 3 4 2" xfId="25156" xr:uid="{8676F9FD-42D7-4B39-87BB-C25FED9E1533}"/>
    <cellStyle name="Normal 4 2 2 3 2 3 5" xfId="16229" xr:uid="{C985A124-198B-4D10-9770-72F6F27E52F3}"/>
    <cellStyle name="Normal 4 2 2 3 2 4" xfId="5392" xr:uid="{4CF55F08-7206-44A8-B86B-E64FFD5525AB}"/>
    <cellStyle name="Normal 4 2 2 3 2 4 2" xfId="17456" xr:uid="{5403EAEC-F4ED-49AF-B2F2-CB4179355068}"/>
    <cellStyle name="Normal 4 2 2 3 2 5" xfId="8368" xr:uid="{FF1E4D25-F70E-4551-9E7B-4FA12FF8ED47}"/>
    <cellStyle name="Normal 4 2 2 3 2 5 2" xfId="20432" xr:uid="{AEF98700-EF29-4EBA-901D-CAFE0E95A5D1}"/>
    <cellStyle name="Normal 4 2 2 3 2 6" xfId="11343" xr:uid="{53A05E13-F4DB-4619-9730-162C49B9B36A}"/>
    <cellStyle name="Normal 4 2 2 3 2 6 2" xfId="23407" xr:uid="{45CD3544-BA6C-488B-822C-E3D66F983402}"/>
    <cellStyle name="Normal 4 2 2 3 2 7" xfId="14480" xr:uid="{F8822D51-A73F-42B6-BD19-4C6D871436A7}"/>
    <cellStyle name="Normal 4 2 2 3 3" xfId="2125" xr:uid="{61C378A0-854A-4C46-B30C-B7937961DC3C}"/>
    <cellStyle name="Normal 4 2 2 3 3 2" xfId="3000" xr:uid="{6E4E558D-3BE1-4925-B94F-793A885F6F48}"/>
    <cellStyle name="Normal 4 2 2 3 3 2 2" xfId="5976" xr:uid="{2663574B-0E6C-4692-A104-ACEBB21BC7D0}"/>
    <cellStyle name="Normal 4 2 2 3 3 2 2 2" xfId="18040" xr:uid="{49BEB40F-070F-418F-A72B-56D5334EDDA0}"/>
    <cellStyle name="Normal 4 2 2 3 3 2 3" xfId="8952" xr:uid="{945DDA72-3956-4757-9248-C2F03CF70B1D}"/>
    <cellStyle name="Normal 4 2 2 3 3 2 3 2" xfId="21016" xr:uid="{170F8919-6828-4E28-BCC6-78AA2F388008}"/>
    <cellStyle name="Normal 4 2 2 3 3 2 4" xfId="11927" xr:uid="{5EA78A62-1E2E-43EF-918B-AEC419913183}"/>
    <cellStyle name="Normal 4 2 2 3 3 2 4 2" xfId="23991" xr:uid="{77F7B7AC-5F75-446C-83CD-EFD0137F4406}"/>
    <cellStyle name="Normal 4 2 2 3 3 2 5" xfId="15064" xr:uid="{AD6D96D9-1561-43C4-8B65-B67DB1E717FE}"/>
    <cellStyle name="Normal 4 2 2 3 3 3" xfId="3874" xr:uid="{299F7D71-F7B8-4CC6-A738-8AD3EB001B7F}"/>
    <cellStyle name="Normal 4 2 2 3 3 3 2" xfId="6850" xr:uid="{EDFF0677-090E-4C98-B2A4-B37256F1AC67}"/>
    <cellStyle name="Normal 4 2 2 3 3 3 2 2" xfId="18914" xr:uid="{7117B0C5-8D65-4E69-86FD-CD7346C3DF8C}"/>
    <cellStyle name="Normal 4 2 2 3 3 3 3" xfId="9826" xr:uid="{99D27599-3379-4761-A348-D82889803A88}"/>
    <cellStyle name="Normal 4 2 2 3 3 3 3 2" xfId="21890" xr:uid="{77FEE74E-645B-4194-9833-2FCAA79A6D31}"/>
    <cellStyle name="Normal 4 2 2 3 3 3 4" xfId="12801" xr:uid="{D0CBAC4A-AAD4-43F7-BAEC-B5EECDE58971}"/>
    <cellStyle name="Normal 4 2 2 3 3 3 4 2" xfId="24865" xr:uid="{1FF3336F-4685-4400-9EA7-B24552067544}"/>
    <cellStyle name="Normal 4 2 2 3 3 3 5" xfId="15938" xr:uid="{90A034ED-5E77-46DD-813D-338EF05B5B90}"/>
    <cellStyle name="Normal 4 2 2 3 3 4" xfId="5101" xr:uid="{3585EBB7-F126-4E24-B3F6-A11260423E43}"/>
    <cellStyle name="Normal 4 2 2 3 3 4 2" xfId="17165" xr:uid="{2E27A7B6-D1D9-4C6C-9418-F9ED4E7FEFC8}"/>
    <cellStyle name="Normal 4 2 2 3 3 5" xfId="8077" xr:uid="{3D6EB740-1B5A-492E-8E9E-BFF5D44FF571}"/>
    <cellStyle name="Normal 4 2 2 3 3 5 2" xfId="20141" xr:uid="{F89D932D-004D-450D-A702-334F8937590F}"/>
    <cellStyle name="Normal 4 2 2 3 3 6" xfId="11052" xr:uid="{44EFEABE-9BEF-4A04-A6FD-A43D2F0042CE}"/>
    <cellStyle name="Normal 4 2 2 3 3 6 2" xfId="23116" xr:uid="{F53F6D51-66DF-4DE8-AF1B-1DFCB081D2F6}"/>
    <cellStyle name="Normal 4 2 2 3 3 7" xfId="14189" xr:uid="{4B9E9EB4-9F29-4FFC-9360-9B7F38C4E732}"/>
    <cellStyle name="Normal 4 2 2 3 4" xfId="2708" xr:uid="{48E184D6-6D91-42F3-9D6D-4A11024DDF0E}"/>
    <cellStyle name="Normal 4 2 2 3 4 2" xfId="5684" xr:uid="{ECBD85CC-F741-44C9-AFD1-C45B859CD3FC}"/>
    <cellStyle name="Normal 4 2 2 3 4 2 2" xfId="17748" xr:uid="{0506D4B1-3F63-4834-A9D2-661403BA09E6}"/>
    <cellStyle name="Normal 4 2 2 3 4 3" xfId="8660" xr:uid="{EDAC3716-DD5A-4401-BEF0-9A3AA2F33DEB}"/>
    <cellStyle name="Normal 4 2 2 3 4 3 2" xfId="20724" xr:uid="{64D2DE88-C616-48CF-B6CD-3219E878F59E}"/>
    <cellStyle name="Normal 4 2 2 3 4 4" xfId="11635" xr:uid="{2C1BB4FD-B9D7-456D-808C-9A869845F396}"/>
    <cellStyle name="Normal 4 2 2 3 4 4 2" xfId="23699" xr:uid="{803E24A1-8956-4C56-96AE-F5E909F2099F}"/>
    <cellStyle name="Normal 4 2 2 3 4 5" xfId="14772" xr:uid="{5E4B4772-8941-4B62-ABB1-9CA1C90DEB6D}"/>
    <cellStyle name="Normal 4 2 2 3 5" xfId="3582" xr:uid="{8137C572-6A1A-41DF-BC48-B1CDB9EE13AF}"/>
    <cellStyle name="Normal 4 2 2 3 5 2" xfId="6558" xr:uid="{98B455D0-AFA6-4589-80A5-201BB53B958D}"/>
    <cellStyle name="Normal 4 2 2 3 5 2 2" xfId="18622" xr:uid="{B592B58A-30D8-419B-81B6-CC793E188593}"/>
    <cellStyle name="Normal 4 2 2 3 5 3" xfId="9534" xr:uid="{3C6EBD94-A151-41A5-84DB-6B10C5520B93}"/>
    <cellStyle name="Normal 4 2 2 3 5 3 2" xfId="21598" xr:uid="{D5F26856-5290-489F-A4A6-EB4072973250}"/>
    <cellStyle name="Normal 4 2 2 3 5 4" xfId="12509" xr:uid="{E8696710-0A77-45E3-90ED-FD2C970A62B9}"/>
    <cellStyle name="Normal 4 2 2 3 5 4 2" xfId="24573" xr:uid="{F9B58B9B-A134-4C74-8871-7A19C8936CD3}"/>
    <cellStyle name="Normal 4 2 2 3 5 5" xfId="15646" xr:uid="{0E8FCC35-6DF4-41FB-8952-6985BBAC0DB9}"/>
    <cellStyle name="Normal 4 2 2 3 6" xfId="4809" xr:uid="{10C3E699-CDEC-4B76-994E-594BCECACCCF}"/>
    <cellStyle name="Normal 4 2 2 3 6 2" xfId="16873" xr:uid="{B3278A30-1AA8-44DA-9137-E38E5818FDEB}"/>
    <cellStyle name="Normal 4 2 2 3 7" xfId="7785" xr:uid="{B46B529D-1DC8-4142-8994-ACB93BA3BF16}"/>
    <cellStyle name="Normal 4 2 2 3 7 2" xfId="19849" xr:uid="{BC136774-327C-4978-8FF8-D555B6893643}"/>
    <cellStyle name="Normal 4 2 2 3 8" xfId="10760" xr:uid="{F1817B9C-7ED9-4C85-9DA8-6775D64D6727}"/>
    <cellStyle name="Normal 4 2 2 3 8 2" xfId="22824" xr:uid="{8F95138D-085B-4E04-9EDA-D81ECB74B0D5}"/>
    <cellStyle name="Normal 4 2 2 3 9" xfId="13897" xr:uid="{E27A29B1-E094-4826-8137-E533C1C7062C}"/>
    <cellStyle name="Normal 4 2 2 4" xfId="2413" xr:uid="{08ED4CFB-8746-44D6-835A-E294758180E7}"/>
    <cellStyle name="Normal 4 2 2 4 2" xfId="3288" xr:uid="{5A16109B-FBAA-4726-B357-679444093DD9}"/>
    <cellStyle name="Normal 4 2 2 4 2 2" xfId="6264" xr:uid="{90D57ACF-55B8-4A08-A70E-0E2D97EF6846}"/>
    <cellStyle name="Normal 4 2 2 4 2 2 2" xfId="18328" xr:uid="{857EFE16-F23A-4B7E-90C9-BB9AB977836A}"/>
    <cellStyle name="Normal 4 2 2 4 2 3" xfId="9240" xr:uid="{42C3755E-67AA-41DD-9174-9A349DBE20D2}"/>
    <cellStyle name="Normal 4 2 2 4 2 3 2" xfId="21304" xr:uid="{391BA094-88F2-421B-8548-080F4AE593BC}"/>
    <cellStyle name="Normal 4 2 2 4 2 4" xfId="12215" xr:uid="{0C088BC8-7FB8-4DC5-8718-B0A2F6130403}"/>
    <cellStyle name="Normal 4 2 2 4 2 4 2" xfId="24279" xr:uid="{8B2AC3DD-C8B1-4868-8CDD-9147B77E3F62}"/>
    <cellStyle name="Normal 4 2 2 4 2 5" xfId="15352" xr:uid="{44382581-99B6-41DE-86A4-40E32020E142}"/>
    <cellStyle name="Normal 4 2 2 4 3" xfId="4162" xr:uid="{4FC509BB-E8F3-4738-9B04-1F9DA79FD469}"/>
    <cellStyle name="Normal 4 2 2 4 3 2" xfId="7138" xr:uid="{EA9EFACE-3F41-4D81-B7B5-625ED1715CC3}"/>
    <cellStyle name="Normal 4 2 2 4 3 2 2" xfId="19202" xr:uid="{9683825B-8142-410F-AEDB-AC3A8FCA9898}"/>
    <cellStyle name="Normal 4 2 2 4 3 3" xfId="10114" xr:uid="{78A486CE-42EE-4AC3-9091-998DEFABA55C}"/>
    <cellStyle name="Normal 4 2 2 4 3 3 2" xfId="22178" xr:uid="{4768019F-1F95-4B0A-A93F-A37D31593C25}"/>
    <cellStyle name="Normal 4 2 2 4 3 4" xfId="13089" xr:uid="{5F8DEBD8-BEA7-45A6-831E-02236C523C9D}"/>
    <cellStyle name="Normal 4 2 2 4 3 4 2" xfId="25153" xr:uid="{037EA181-23D1-4C0F-B145-59FFDDC4D0D7}"/>
    <cellStyle name="Normal 4 2 2 4 3 5" xfId="16226" xr:uid="{09F882C2-F737-4826-BA93-135CED1AB9B0}"/>
    <cellStyle name="Normal 4 2 2 4 4" xfId="5389" xr:uid="{A4D0F6BA-B42E-4C88-ADF6-725080330A43}"/>
    <cellStyle name="Normal 4 2 2 4 4 2" xfId="17453" xr:uid="{D153C438-AE44-48A3-9C2C-D0F240848A63}"/>
    <cellStyle name="Normal 4 2 2 4 5" xfId="8365" xr:uid="{E37026C2-5A3B-4297-A179-468D64E46927}"/>
    <cellStyle name="Normal 4 2 2 4 5 2" xfId="20429" xr:uid="{B63D2675-A3D4-43BC-B9E7-512D9DAB9211}"/>
    <cellStyle name="Normal 4 2 2 4 6" xfId="11340" xr:uid="{AEBBE35A-D010-4C9D-AA7E-0C42CF8D8A64}"/>
    <cellStyle name="Normal 4 2 2 4 6 2" xfId="23404" xr:uid="{5E93EBAE-0A06-47E8-A8DA-D98738FEFF1F}"/>
    <cellStyle name="Normal 4 2 2 4 7" xfId="14477" xr:uid="{F2B3FDA0-C108-412C-A905-E9815187ABE7}"/>
    <cellStyle name="Normal 4 2 2 5" xfId="2122" xr:uid="{718170F6-DF93-427A-9823-C1B6042E6ECC}"/>
    <cellStyle name="Normal 4 2 2 5 2" xfId="2997" xr:uid="{E5EC9778-224C-4A4D-98C3-F87B0046910F}"/>
    <cellStyle name="Normal 4 2 2 5 2 2" xfId="5973" xr:uid="{0669380A-3A22-4E01-9094-EF55D63B4FA6}"/>
    <cellStyle name="Normal 4 2 2 5 2 2 2" xfId="18037" xr:uid="{5DF81959-2C16-41F4-8C80-8F6E1EDDF430}"/>
    <cellStyle name="Normal 4 2 2 5 2 3" xfId="8949" xr:uid="{4E9859FE-CE8B-4D09-9B90-2A28B12E2DF7}"/>
    <cellStyle name="Normal 4 2 2 5 2 3 2" xfId="21013" xr:uid="{230C80ED-6732-4B17-9744-F4F96B149FAE}"/>
    <cellStyle name="Normal 4 2 2 5 2 4" xfId="11924" xr:uid="{86F2F491-F551-4496-B16A-99E5D4346449}"/>
    <cellStyle name="Normal 4 2 2 5 2 4 2" xfId="23988" xr:uid="{2681A11C-DC1E-4514-9C33-959939ADBFEA}"/>
    <cellStyle name="Normal 4 2 2 5 2 5" xfId="15061" xr:uid="{6FA1F0F5-192E-4E6D-A54C-F87BAF539B9D}"/>
    <cellStyle name="Normal 4 2 2 5 3" xfId="3871" xr:uid="{0D6EEE05-509F-4334-B046-8FED4EF11D46}"/>
    <cellStyle name="Normal 4 2 2 5 3 2" xfId="6847" xr:uid="{0E55FD24-EE17-4113-8AEB-5F1E12BF8571}"/>
    <cellStyle name="Normal 4 2 2 5 3 2 2" xfId="18911" xr:uid="{0A9170AA-E641-40C3-824B-4F1D169D4B36}"/>
    <cellStyle name="Normal 4 2 2 5 3 3" xfId="9823" xr:uid="{EF7AFD12-E3B5-47F8-B250-471A70108D67}"/>
    <cellStyle name="Normal 4 2 2 5 3 3 2" xfId="21887" xr:uid="{A701719B-FB0C-4EB3-8694-A202685F53C1}"/>
    <cellStyle name="Normal 4 2 2 5 3 4" xfId="12798" xr:uid="{534081C6-552F-4E82-91EF-9DF3006EA3FF}"/>
    <cellStyle name="Normal 4 2 2 5 3 4 2" xfId="24862" xr:uid="{A0C96E75-59D4-404F-BAAB-34386D26262E}"/>
    <cellStyle name="Normal 4 2 2 5 3 5" xfId="15935" xr:uid="{C388B7D9-4A3A-4CA9-965D-7FC1BFAA5A4E}"/>
    <cellStyle name="Normal 4 2 2 5 4" xfId="5098" xr:uid="{1C0F7140-25B5-4AC0-B936-BDB39ECE6034}"/>
    <cellStyle name="Normal 4 2 2 5 4 2" xfId="17162" xr:uid="{A20D7B7D-CE23-4415-9057-B2AF7D6B5760}"/>
    <cellStyle name="Normal 4 2 2 5 5" xfId="8074" xr:uid="{295BC304-0A84-4DC1-93EF-2738DC867805}"/>
    <cellStyle name="Normal 4 2 2 5 5 2" xfId="20138" xr:uid="{6D190914-5078-4925-83B6-4FEFC6E6BD40}"/>
    <cellStyle name="Normal 4 2 2 5 6" xfId="11049" xr:uid="{53E8D4DD-679B-47EC-8E9A-DA4D9AF040B9}"/>
    <cellStyle name="Normal 4 2 2 5 6 2" xfId="23113" xr:uid="{CF657B98-1FF0-4B8D-9E6D-14BCEEA56B87}"/>
    <cellStyle name="Normal 4 2 2 5 7" xfId="14186" xr:uid="{D201D8F8-63BB-4DC9-B627-4038153F8CD3}"/>
    <cellStyle name="Normal 4 2 2 6" xfId="2705" xr:uid="{7C8BA7F4-23FA-4EC3-BF99-E87B110C4CFC}"/>
    <cellStyle name="Normal 4 2 2 6 2" xfId="5681" xr:uid="{4A8F66FD-7EB8-4093-B2B5-8F14B58A0631}"/>
    <cellStyle name="Normal 4 2 2 6 2 2" xfId="17745" xr:uid="{8E9085C6-89E8-4820-8FFA-A21C7CB205BC}"/>
    <cellStyle name="Normal 4 2 2 6 3" xfId="8657" xr:uid="{3DE937C6-A4A8-4083-B8AE-F11CBBC63D16}"/>
    <cellStyle name="Normal 4 2 2 6 3 2" xfId="20721" xr:uid="{709DFD06-DEAA-4EA0-8A58-4822E3D61C2A}"/>
    <cellStyle name="Normal 4 2 2 6 4" xfId="11632" xr:uid="{4E259E2F-53C4-4192-8065-A51144671A64}"/>
    <cellStyle name="Normal 4 2 2 6 4 2" xfId="23696" xr:uid="{4BF28264-FA4B-4749-9969-CD8AF7CD32C4}"/>
    <cellStyle name="Normal 4 2 2 6 5" xfId="14769" xr:uid="{254F6CAC-002D-418D-80D9-C7717BA74F39}"/>
    <cellStyle name="Normal 4 2 2 7" xfId="3579" xr:uid="{BAE9E4FC-2360-4077-A53C-3B9E2785E30B}"/>
    <cellStyle name="Normal 4 2 2 7 2" xfId="6555" xr:uid="{EFFF1D1E-3EC8-4658-BBAB-FDEDBF68B1A1}"/>
    <cellStyle name="Normal 4 2 2 7 2 2" xfId="18619" xr:uid="{B624FC13-EC82-4CD5-A214-A27690EC9D4A}"/>
    <cellStyle name="Normal 4 2 2 7 3" xfId="9531" xr:uid="{91F77FCF-D735-4589-BED0-A49331E348E8}"/>
    <cellStyle name="Normal 4 2 2 7 3 2" xfId="21595" xr:uid="{02C1B7B2-7E56-43E3-B3A9-E0225F814FCF}"/>
    <cellStyle name="Normal 4 2 2 7 4" xfId="12506" xr:uid="{8865F928-CFC3-441F-9C42-9F57BF1AC2A6}"/>
    <cellStyle name="Normal 4 2 2 7 4 2" xfId="24570" xr:uid="{9021AB67-EAFF-418E-9DEC-29472970623A}"/>
    <cellStyle name="Normal 4 2 2 7 5" xfId="15643" xr:uid="{BF7727B7-07E7-4792-96AE-CBBF6F2A847C}"/>
    <cellStyle name="Normal 4 2 2 8" xfId="4806" xr:uid="{3C815E93-494A-4440-88D8-49B305B2352E}"/>
    <cellStyle name="Normal 4 2 2 8 2" xfId="16870" xr:uid="{AEDC8605-C5CF-4DB2-9DB3-978DB4C35D35}"/>
    <cellStyle name="Normal 4 2 2 9" xfId="7782" xr:uid="{A75BAEC7-DA6E-4369-901C-7C95BA6310A8}"/>
    <cellStyle name="Normal 4 2 2 9 2" xfId="19846" xr:uid="{F64284C1-3447-4C52-A753-7FF12412C98F}"/>
    <cellStyle name="Normal 4 2 3" xfId="1820" xr:uid="{DD53808B-29A0-4AB6-AB80-C58877D8DE71}"/>
    <cellStyle name="Normal 4 2 3 10" xfId="13898" xr:uid="{F76A9F72-2C14-444A-8910-1DF3A0488127}"/>
    <cellStyle name="Normal 4 2 3 2" xfId="1821" xr:uid="{2A5072D2-715F-498A-BD9A-5F1F802D08B5}"/>
    <cellStyle name="Normal 4 2 3 2 2" xfId="2418" xr:uid="{C7BD5C55-7591-47B1-8653-B3BB13066C0C}"/>
    <cellStyle name="Normal 4 2 3 2 2 2" xfId="3293" xr:uid="{B6BA8D5C-E6F8-4BBD-ABFF-98FECC800396}"/>
    <cellStyle name="Normal 4 2 3 2 2 2 2" xfId="6269" xr:uid="{83353B07-F9B0-4149-BFA3-93A2A2B08A9C}"/>
    <cellStyle name="Normal 4 2 3 2 2 2 2 2" xfId="18333" xr:uid="{6987AE50-D588-46BD-B877-F71687F7B0C0}"/>
    <cellStyle name="Normal 4 2 3 2 2 2 3" xfId="9245" xr:uid="{109FB238-0C27-4529-8BE8-1C88C7ACBE13}"/>
    <cellStyle name="Normal 4 2 3 2 2 2 3 2" xfId="21309" xr:uid="{FD4ABBD1-278C-4FC7-ABF3-F58407573537}"/>
    <cellStyle name="Normal 4 2 3 2 2 2 4" xfId="12220" xr:uid="{E7F19D7A-5F2C-4AE9-8923-88D83B017E29}"/>
    <cellStyle name="Normal 4 2 3 2 2 2 4 2" xfId="24284" xr:uid="{6A10BE06-8A51-487D-983D-8D7AABD2385B}"/>
    <cellStyle name="Normal 4 2 3 2 2 2 5" xfId="15357" xr:uid="{6203073E-7EB2-4682-99B3-769EEF3014A0}"/>
    <cellStyle name="Normal 4 2 3 2 2 3" xfId="4167" xr:uid="{2FD8E428-F2D3-4295-A64B-AEF1DFA00984}"/>
    <cellStyle name="Normal 4 2 3 2 2 3 2" xfId="7143" xr:uid="{936F91F1-C091-46FE-9BFD-D6320FCAB644}"/>
    <cellStyle name="Normal 4 2 3 2 2 3 2 2" xfId="19207" xr:uid="{F10E3C5B-DA92-4540-92D4-8059D2F1C99F}"/>
    <cellStyle name="Normal 4 2 3 2 2 3 3" xfId="10119" xr:uid="{C78CB9F5-C99F-48CA-8BE2-EC80AE38F7B2}"/>
    <cellStyle name="Normal 4 2 3 2 2 3 3 2" xfId="22183" xr:uid="{F619B17F-2731-40F7-B1CC-8649070D0FEB}"/>
    <cellStyle name="Normal 4 2 3 2 2 3 4" xfId="13094" xr:uid="{2169499B-1475-4296-8532-7392168B3879}"/>
    <cellStyle name="Normal 4 2 3 2 2 3 4 2" xfId="25158" xr:uid="{98D257E2-2E85-448B-930C-80840391EC0C}"/>
    <cellStyle name="Normal 4 2 3 2 2 3 5" xfId="16231" xr:uid="{0DF7EE3B-45ED-42D2-A565-A1A918414CC4}"/>
    <cellStyle name="Normal 4 2 3 2 2 4" xfId="5394" xr:uid="{4DF3F50A-F5C8-453D-94DE-80CC286540F0}"/>
    <cellStyle name="Normal 4 2 3 2 2 4 2" xfId="17458" xr:uid="{77A085FE-F48F-4071-9A45-197BC316297B}"/>
    <cellStyle name="Normal 4 2 3 2 2 5" xfId="8370" xr:uid="{2B075D70-C695-4A68-9829-CCE53B4FBDAF}"/>
    <cellStyle name="Normal 4 2 3 2 2 5 2" xfId="20434" xr:uid="{5C3BB737-3EEF-421A-AC6D-BB7D88CD14C1}"/>
    <cellStyle name="Normal 4 2 3 2 2 6" xfId="11345" xr:uid="{4AFECAF3-A435-4677-B3E4-24E09E618EEE}"/>
    <cellStyle name="Normal 4 2 3 2 2 6 2" xfId="23409" xr:uid="{F65DDEE4-C8D2-457E-8B7F-1496FE3F223C}"/>
    <cellStyle name="Normal 4 2 3 2 2 7" xfId="14482" xr:uid="{84B86AE3-CD4C-4820-816E-F3D2ED36CBE8}"/>
    <cellStyle name="Normal 4 2 3 2 3" xfId="2127" xr:uid="{AEE79701-0EA1-45B1-84EB-73BA956D8CFF}"/>
    <cellStyle name="Normal 4 2 3 2 3 2" xfId="3002" xr:uid="{6790F4A6-2D96-47B7-9642-86C4E6E4A9B6}"/>
    <cellStyle name="Normal 4 2 3 2 3 2 2" xfId="5978" xr:uid="{4ACCA1A5-7AA7-4809-9D16-5EC0DF13BAF1}"/>
    <cellStyle name="Normal 4 2 3 2 3 2 2 2" xfId="18042" xr:uid="{DDE20BCB-59F3-4D2A-9C8F-8466B0BB3008}"/>
    <cellStyle name="Normal 4 2 3 2 3 2 3" xfId="8954" xr:uid="{940A63C5-40CF-45F3-B1DC-CFF1135AFECD}"/>
    <cellStyle name="Normal 4 2 3 2 3 2 3 2" xfId="21018" xr:uid="{46D89C51-3CA2-46E3-A015-D84DB6534735}"/>
    <cellStyle name="Normal 4 2 3 2 3 2 4" xfId="11929" xr:uid="{FAAF7472-A66D-4AF9-AFFF-940B865086F2}"/>
    <cellStyle name="Normal 4 2 3 2 3 2 4 2" xfId="23993" xr:uid="{E21D2BC3-D419-4FEE-9E13-C3662E29B435}"/>
    <cellStyle name="Normal 4 2 3 2 3 2 5" xfId="15066" xr:uid="{242A931C-0305-45AF-9CEB-EBD9A9E04D46}"/>
    <cellStyle name="Normal 4 2 3 2 3 3" xfId="3876" xr:uid="{5107F723-AFB0-44A5-A4BE-C5255FFA17AA}"/>
    <cellStyle name="Normal 4 2 3 2 3 3 2" xfId="6852" xr:uid="{B334C6D0-D068-44F4-B160-D73BD677FB30}"/>
    <cellStyle name="Normal 4 2 3 2 3 3 2 2" xfId="18916" xr:uid="{1979DF73-293F-48BE-99AF-29AF557EC0E6}"/>
    <cellStyle name="Normal 4 2 3 2 3 3 3" xfId="9828" xr:uid="{26BF4A3A-6E6A-4C9C-9889-41168EB4FC0B}"/>
    <cellStyle name="Normal 4 2 3 2 3 3 3 2" xfId="21892" xr:uid="{B84B998E-3D22-45B7-A61E-9F75F5C95597}"/>
    <cellStyle name="Normal 4 2 3 2 3 3 4" xfId="12803" xr:uid="{D93A06B9-FA43-4F22-9999-8F3EF468E672}"/>
    <cellStyle name="Normal 4 2 3 2 3 3 4 2" xfId="24867" xr:uid="{AA45377F-F243-4BEB-B292-058C211FF825}"/>
    <cellStyle name="Normal 4 2 3 2 3 3 5" xfId="15940" xr:uid="{73F57174-D068-4E4A-B92A-7DC89B646A9D}"/>
    <cellStyle name="Normal 4 2 3 2 3 4" xfId="5103" xr:uid="{F59188B4-60DC-41CB-AD0A-357E34047988}"/>
    <cellStyle name="Normal 4 2 3 2 3 4 2" xfId="17167" xr:uid="{7044D776-FF24-490B-A1E3-1773D24790C0}"/>
    <cellStyle name="Normal 4 2 3 2 3 5" xfId="8079" xr:uid="{4D22E5E9-4FDC-4816-B228-D57D4CBB711F}"/>
    <cellStyle name="Normal 4 2 3 2 3 5 2" xfId="20143" xr:uid="{E314C622-FD0A-4AD6-8239-9151ACB20B09}"/>
    <cellStyle name="Normal 4 2 3 2 3 6" xfId="11054" xr:uid="{827611E0-C672-4825-83C8-EEEF691DCCE8}"/>
    <cellStyle name="Normal 4 2 3 2 3 6 2" xfId="23118" xr:uid="{8B36DE86-ECE1-4B5C-9233-FE8253C24838}"/>
    <cellStyle name="Normal 4 2 3 2 3 7" xfId="14191" xr:uid="{7100CEAB-46BB-47F3-8DCB-BDCFF9002810}"/>
    <cellStyle name="Normal 4 2 3 2 4" xfId="2710" xr:uid="{20AC06ED-AB96-4713-A89D-9178FB2A5874}"/>
    <cellStyle name="Normal 4 2 3 2 4 2" xfId="5686" xr:uid="{8711AD17-813C-49B8-BE37-6EDA8EED269D}"/>
    <cellStyle name="Normal 4 2 3 2 4 2 2" xfId="17750" xr:uid="{2A863564-FE38-4411-B9C9-8A9949AA752D}"/>
    <cellStyle name="Normal 4 2 3 2 4 3" xfId="8662" xr:uid="{A222C7BD-3BAF-418B-87B4-2C7CB06163CA}"/>
    <cellStyle name="Normal 4 2 3 2 4 3 2" xfId="20726" xr:uid="{81C6170E-5395-4DB9-B60A-2218E550F8F8}"/>
    <cellStyle name="Normal 4 2 3 2 4 4" xfId="11637" xr:uid="{7D1827E7-26AD-4DFD-9179-ED7429017608}"/>
    <cellStyle name="Normal 4 2 3 2 4 4 2" xfId="23701" xr:uid="{D6105199-836F-4E9B-94B6-88F40056FE6D}"/>
    <cellStyle name="Normal 4 2 3 2 4 5" xfId="14774" xr:uid="{28783F10-51F7-4307-B42B-B4B073C4195C}"/>
    <cellStyle name="Normal 4 2 3 2 5" xfId="3584" xr:uid="{E1C82654-922A-4275-AA9C-D75FDD4F8E31}"/>
    <cellStyle name="Normal 4 2 3 2 5 2" xfId="6560" xr:uid="{6E7EAEC6-2DF3-44C9-AE16-0ED800736936}"/>
    <cellStyle name="Normal 4 2 3 2 5 2 2" xfId="18624" xr:uid="{B7BF009C-255E-4130-8569-60DD222C761C}"/>
    <cellStyle name="Normal 4 2 3 2 5 3" xfId="9536" xr:uid="{F8C42999-FE49-42E0-B33F-E5D90C1479C3}"/>
    <cellStyle name="Normal 4 2 3 2 5 3 2" xfId="21600" xr:uid="{F1D08D5D-8C0C-4E70-95D5-56CC0AA71BDA}"/>
    <cellStyle name="Normal 4 2 3 2 5 4" xfId="12511" xr:uid="{A9CCC731-6391-4B68-A90D-648194944258}"/>
    <cellStyle name="Normal 4 2 3 2 5 4 2" xfId="24575" xr:uid="{874BC0C5-2487-4CB5-B0EB-7465EC403B3C}"/>
    <cellStyle name="Normal 4 2 3 2 5 5" xfId="15648" xr:uid="{57E45E21-5F4D-41E0-BA7E-97081F238417}"/>
    <cellStyle name="Normal 4 2 3 2 6" xfId="4811" xr:uid="{959388BA-36AE-4608-920D-4EB50139D019}"/>
    <cellStyle name="Normal 4 2 3 2 6 2" xfId="16875" xr:uid="{E9E92BF7-228F-4D2A-ADBD-B55147A885B0}"/>
    <cellStyle name="Normal 4 2 3 2 7" xfId="7787" xr:uid="{3C214CC9-669C-4FBB-8669-DAA6C2B6D0AD}"/>
    <cellStyle name="Normal 4 2 3 2 7 2" xfId="19851" xr:uid="{C421F33B-D6F8-46E1-A862-BA37669E6590}"/>
    <cellStyle name="Normal 4 2 3 2 8" xfId="10762" xr:uid="{7B9FD73F-5A10-4059-806A-19DC88133D63}"/>
    <cellStyle name="Normal 4 2 3 2 8 2" xfId="22826" xr:uid="{7AC96309-F7EE-4B32-AFC7-625B04B36692}"/>
    <cellStyle name="Normal 4 2 3 2 9" xfId="13899" xr:uid="{4264044A-BAFC-471E-9D2A-C1664247DDE1}"/>
    <cellStyle name="Normal 4 2 3 3" xfId="2417" xr:uid="{8C2B47F2-B4B4-485F-8C3B-D51767B0AE0E}"/>
    <cellStyle name="Normal 4 2 3 3 2" xfId="3292" xr:uid="{BC5F9721-5B9E-4C44-88F4-D750C4CD15FA}"/>
    <cellStyle name="Normal 4 2 3 3 2 2" xfId="6268" xr:uid="{70FFCF8F-2D13-466B-BC49-9A1630C7F6E5}"/>
    <cellStyle name="Normal 4 2 3 3 2 2 2" xfId="18332" xr:uid="{E80D8F77-646F-4DB8-9D6F-AC580535424E}"/>
    <cellStyle name="Normal 4 2 3 3 2 3" xfId="9244" xr:uid="{076A666A-C02B-4B47-B5F9-88B5E9A10A72}"/>
    <cellStyle name="Normal 4 2 3 3 2 3 2" xfId="21308" xr:uid="{97718075-BA06-46D1-94C6-55888E994BF2}"/>
    <cellStyle name="Normal 4 2 3 3 2 4" xfId="12219" xr:uid="{CF674AF2-ACBC-4833-A75F-453223B71AB2}"/>
    <cellStyle name="Normal 4 2 3 3 2 4 2" xfId="24283" xr:uid="{A68C8CA7-76E9-4432-8194-3013AAB15712}"/>
    <cellStyle name="Normal 4 2 3 3 2 5" xfId="15356" xr:uid="{7CEEFC22-522E-4C6C-AD0A-F12C56FCE007}"/>
    <cellStyle name="Normal 4 2 3 3 3" xfId="4166" xr:uid="{0FFDA240-63EA-4979-8FF1-DEFCA2C0C57D}"/>
    <cellStyle name="Normal 4 2 3 3 3 2" xfId="7142" xr:uid="{419F0C17-77B9-409B-80FA-8216EEBD9EEF}"/>
    <cellStyle name="Normal 4 2 3 3 3 2 2" xfId="19206" xr:uid="{DC4D395C-3034-4258-852C-FE38CA385862}"/>
    <cellStyle name="Normal 4 2 3 3 3 3" xfId="10118" xr:uid="{0BE61BCF-414F-4970-B011-0B690CC3792D}"/>
    <cellStyle name="Normal 4 2 3 3 3 3 2" xfId="22182" xr:uid="{D9862B6C-74F6-4F8B-9A5E-AD51CD12A404}"/>
    <cellStyle name="Normal 4 2 3 3 3 4" xfId="13093" xr:uid="{843246F4-4CFA-4093-AFB4-1DD82D52FEA0}"/>
    <cellStyle name="Normal 4 2 3 3 3 4 2" xfId="25157" xr:uid="{AA210220-2BD3-40E2-AC5E-375A878E090C}"/>
    <cellStyle name="Normal 4 2 3 3 3 5" xfId="16230" xr:uid="{315F5FAC-4E10-4939-95B8-FCB57AC00C98}"/>
    <cellStyle name="Normal 4 2 3 3 4" xfId="5393" xr:uid="{06D68D74-2A56-41FE-A284-DD278F1069C6}"/>
    <cellStyle name="Normal 4 2 3 3 4 2" xfId="17457" xr:uid="{5A707E16-CD76-47C2-8A32-999FA6E03B79}"/>
    <cellStyle name="Normal 4 2 3 3 5" xfId="8369" xr:uid="{42A1A4C6-9EED-487F-AED8-E3795C787D40}"/>
    <cellStyle name="Normal 4 2 3 3 5 2" xfId="20433" xr:uid="{88E2DDCD-DED0-4956-911A-CDD32E7AF034}"/>
    <cellStyle name="Normal 4 2 3 3 6" xfId="11344" xr:uid="{B677FF86-CFBA-4359-9193-8D6536BE0D80}"/>
    <cellStyle name="Normal 4 2 3 3 6 2" xfId="23408" xr:uid="{C672C9D0-AE3D-4871-9E29-224BFE29DCD5}"/>
    <cellStyle name="Normal 4 2 3 3 7" xfId="14481" xr:uid="{974E0F3F-0B52-40DC-866D-07A419A3BD44}"/>
    <cellStyle name="Normal 4 2 3 4" xfId="2126" xr:uid="{3B4B5BA1-EF11-4080-9E8F-516F7FC9996F}"/>
    <cellStyle name="Normal 4 2 3 4 2" xfId="3001" xr:uid="{E486D556-A9B1-4AFD-AC54-699AB8D8641F}"/>
    <cellStyle name="Normal 4 2 3 4 2 2" xfId="5977" xr:uid="{06594A02-777A-405D-BF29-D3028806F838}"/>
    <cellStyle name="Normal 4 2 3 4 2 2 2" xfId="18041" xr:uid="{0C769DF9-FC66-4FF4-83B4-98CADF32B057}"/>
    <cellStyle name="Normal 4 2 3 4 2 3" xfId="8953" xr:uid="{DDE68447-BD0C-41BA-8691-210AC4EA9DB2}"/>
    <cellStyle name="Normal 4 2 3 4 2 3 2" xfId="21017" xr:uid="{C2B23B50-C80D-494F-AFE2-EE6DC0CED5D3}"/>
    <cellStyle name="Normal 4 2 3 4 2 4" xfId="11928" xr:uid="{980458FC-5F58-491E-9545-062ADBEF7B99}"/>
    <cellStyle name="Normal 4 2 3 4 2 4 2" xfId="23992" xr:uid="{8E4619F3-C78A-473E-814B-E5227AC05D5B}"/>
    <cellStyle name="Normal 4 2 3 4 2 5" xfId="15065" xr:uid="{A630C768-998B-4E2D-A4A8-A74EFC576FE2}"/>
    <cellStyle name="Normal 4 2 3 4 3" xfId="3875" xr:uid="{F3B88685-7A4B-44C7-A23D-370C8420EBB2}"/>
    <cellStyle name="Normal 4 2 3 4 3 2" xfId="6851" xr:uid="{E9775598-E7EE-4AD1-AAEB-5E0E57FD7E48}"/>
    <cellStyle name="Normal 4 2 3 4 3 2 2" xfId="18915" xr:uid="{DFF60ED2-EC44-4273-894A-E2790F881B3B}"/>
    <cellStyle name="Normal 4 2 3 4 3 3" xfId="9827" xr:uid="{C7CBEB5E-C487-4655-9B4F-90658E960B02}"/>
    <cellStyle name="Normal 4 2 3 4 3 3 2" xfId="21891" xr:uid="{DBB5F93C-C007-40B5-8427-F269FE4670C1}"/>
    <cellStyle name="Normal 4 2 3 4 3 4" xfId="12802" xr:uid="{6C033494-CDA1-4AEB-81AC-ADE2FFDF2268}"/>
    <cellStyle name="Normal 4 2 3 4 3 4 2" xfId="24866" xr:uid="{F714A766-8907-4375-B791-F74140E9F36D}"/>
    <cellStyle name="Normal 4 2 3 4 3 5" xfId="15939" xr:uid="{7E4C7BA3-2D6C-452C-B052-AFDD3E97FD8E}"/>
    <cellStyle name="Normal 4 2 3 4 4" xfId="5102" xr:uid="{C48516B4-EADD-43FB-BD26-E69448F64CBE}"/>
    <cellStyle name="Normal 4 2 3 4 4 2" xfId="17166" xr:uid="{A6134C2C-3C8B-4983-AB8F-00F5EDDBAB06}"/>
    <cellStyle name="Normal 4 2 3 4 5" xfId="8078" xr:uid="{00E72F1F-8BC7-4B40-B540-3589A467A6C9}"/>
    <cellStyle name="Normal 4 2 3 4 5 2" xfId="20142" xr:uid="{BE41D4B3-4597-49EF-9301-E4FB6A91A024}"/>
    <cellStyle name="Normal 4 2 3 4 6" xfId="11053" xr:uid="{E2CC96CE-EAB9-43F2-835B-27FDB448460F}"/>
    <cellStyle name="Normal 4 2 3 4 6 2" xfId="23117" xr:uid="{7C5DA604-4900-4A59-BF3E-D9FC5FE6EEB9}"/>
    <cellStyle name="Normal 4 2 3 4 7" xfId="14190" xr:uid="{1737EF4D-221C-4682-A942-48E68C3139E1}"/>
    <cellStyle name="Normal 4 2 3 5" xfId="2709" xr:uid="{9DD4ED4E-2B1F-418F-80B7-ABFD886268C6}"/>
    <cellStyle name="Normal 4 2 3 5 2" xfId="5685" xr:uid="{92546A92-E7DC-4B95-B6A0-0FCD61CEFD23}"/>
    <cellStyle name="Normal 4 2 3 5 2 2" xfId="17749" xr:uid="{0D313A68-A651-4011-BD5D-6677ADCFCE8E}"/>
    <cellStyle name="Normal 4 2 3 5 3" xfId="8661" xr:uid="{77586B3C-F931-4887-9937-1287DEE7372E}"/>
    <cellStyle name="Normal 4 2 3 5 3 2" xfId="20725" xr:uid="{37EE58C0-05DD-43AB-BC2B-FAAAA9E8EF20}"/>
    <cellStyle name="Normal 4 2 3 5 4" xfId="11636" xr:uid="{377AFB15-CCFA-42F1-A89D-77960C1C3F6A}"/>
    <cellStyle name="Normal 4 2 3 5 4 2" xfId="23700" xr:uid="{309581AA-8730-4244-910B-D7CC77C06868}"/>
    <cellStyle name="Normal 4 2 3 5 5" xfId="14773" xr:uid="{194A7DE9-D9E3-4B1E-B45D-138313E2E47C}"/>
    <cellStyle name="Normal 4 2 3 6" xfId="3583" xr:uid="{B997DC5F-FE9A-416B-BF7A-8CF5B25AE3E1}"/>
    <cellStyle name="Normal 4 2 3 6 2" xfId="6559" xr:uid="{667AB429-9BFF-4C61-B561-DF977D086E0F}"/>
    <cellStyle name="Normal 4 2 3 6 2 2" xfId="18623" xr:uid="{244B7BA7-90AA-4F52-B92D-18402E51C719}"/>
    <cellStyle name="Normal 4 2 3 6 3" xfId="9535" xr:uid="{E929123D-1352-407C-A54B-9B895DF538F8}"/>
    <cellStyle name="Normal 4 2 3 6 3 2" xfId="21599" xr:uid="{EFBEEC05-E8F6-4FA6-8DE3-D479DD385C74}"/>
    <cellStyle name="Normal 4 2 3 6 4" xfId="12510" xr:uid="{9AAF365F-1DBE-4E7E-B589-8909F90FC094}"/>
    <cellStyle name="Normal 4 2 3 6 4 2" xfId="24574" xr:uid="{953751E1-11A7-4751-996F-B8F6B89B958D}"/>
    <cellStyle name="Normal 4 2 3 6 5" xfId="15647" xr:uid="{699E7ADA-075E-42D6-B285-3E14D998E75A}"/>
    <cellStyle name="Normal 4 2 3 7" xfId="4810" xr:uid="{D93D49AD-E474-4234-BB14-438D75438A69}"/>
    <cellStyle name="Normal 4 2 3 7 2" xfId="16874" xr:uid="{65AF1A03-C712-4F43-A42C-04A351F33CE8}"/>
    <cellStyle name="Normal 4 2 3 8" xfId="7786" xr:uid="{8E92CE5B-4D83-4F96-8634-C1ABC01A93FB}"/>
    <cellStyle name="Normal 4 2 3 8 2" xfId="19850" xr:uid="{5FBA4117-172C-4F96-ADFA-69CCA211930C}"/>
    <cellStyle name="Normal 4 2 3 9" xfId="10761" xr:uid="{1F6D49A3-8321-492F-AF89-415398228A36}"/>
    <cellStyle name="Normal 4 2 3 9 2" xfId="22825" xr:uid="{1F6F49C2-B01F-4467-AB8B-0C33968B1059}"/>
    <cellStyle name="Normal 4 2 4" xfId="1822" xr:uid="{FFA630E0-26D2-40A8-950C-9E8BACF588B5}"/>
    <cellStyle name="Normal 4 2 4 2" xfId="2419" xr:uid="{5C1618A1-E1B2-4125-AD97-5421CA347D2B}"/>
    <cellStyle name="Normal 4 2 4 2 2" xfId="3294" xr:uid="{6EFD6ECE-028B-4336-936D-B7E43C1B3996}"/>
    <cellStyle name="Normal 4 2 4 2 2 2" xfId="6270" xr:uid="{8C5B7F04-BC99-4A55-A8AE-119D9CA07301}"/>
    <cellStyle name="Normal 4 2 4 2 2 2 2" xfId="18334" xr:uid="{FCE03D7C-C5D0-4573-97A1-06D1B8AFC7D4}"/>
    <cellStyle name="Normal 4 2 4 2 2 3" xfId="9246" xr:uid="{FAB67A5B-617F-410D-A757-E1608CF2949C}"/>
    <cellStyle name="Normal 4 2 4 2 2 3 2" xfId="21310" xr:uid="{B36793EB-D970-49DA-95E6-C8B0D3D98EC3}"/>
    <cellStyle name="Normal 4 2 4 2 2 4" xfId="12221" xr:uid="{1BDAE1EF-FA63-4396-A402-263F04594F81}"/>
    <cellStyle name="Normal 4 2 4 2 2 4 2" xfId="24285" xr:uid="{3BC03E6C-DB1E-40F3-B563-3B71730140E7}"/>
    <cellStyle name="Normal 4 2 4 2 2 5" xfId="15358" xr:uid="{368FBDED-175F-4DCF-A934-2F05E26F9E2F}"/>
    <cellStyle name="Normal 4 2 4 2 3" xfId="4168" xr:uid="{2F4CB94F-F2C0-4B4F-9C97-C45F821376CB}"/>
    <cellStyle name="Normal 4 2 4 2 3 2" xfId="7144" xr:uid="{941E3148-2E4A-4450-BE75-EFCE4D4D5510}"/>
    <cellStyle name="Normal 4 2 4 2 3 2 2" xfId="19208" xr:uid="{31562473-38B2-4656-9976-ADD3BA9196F2}"/>
    <cellStyle name="Normal 4 2 4 2 3 3" xfId="10120" xr:uid="{FB41B79A-DDB9-4AD2-9EE5-81F746B9C674}"/>
    <cellStyle name="Normal 4 2 4 2 3 3 2" xfId="22184" xr:uid="{B5300A54-4DAD-4C3A-B279-56E5A2EE44FC}"/>
    <cellStyle name="Normal 4 2 4 2 3 4" xfId="13095" xr:uid="{3A94C72E-0E22-4943-8606-F24B29D99332}"/>
    <cellStyle name="Normal 4 2 4 2 3 4 2" xfId="25159" xr:uid="{EBC21A67-61AD-41B9-93DD-F91EA21238B8}"/>
    <cellStyle name="Normal 4 2 4 2 3 5" xfId="16232" xr:uid="{9718FB87-DA29-4F28-A614-73ED1D23F56E}"/>
    <cellStyle name="Normal 4 2 4 2 4" xfId="5395" xr:uid="{BFB3A783-2774-4F3C-827D-5144B47258B0}"/>
    <cellStyle name="Normal 4 2 4 2 4 2" xfId="17459" xr:uid="{F80EE875-50A7-49EA-9948-BDFBA55B3C09}"/>
    <cellStyle name="Normal 4 2 4 2 5" xfId="8371" xr:uid="{8A93CDAC-28D5-484D-9716-50C8D8E77549}"/>
    <cellStyle name="Normal 4 2 4 2 5 2" xfId="20435" xr:uid="{48917897-5272-4F11-A8C7-6C4C7515ED8C}"/>
    <cellStyle name="Normal 4 2 4 2 6" xfId="11346" xr:uid="{BD5533A8-6D89-4C6D-82BA-4E5E4A45BAD9}"/>
    <cellStyle name="Normal 4 2 4 2 6 2" xfId="23410" xr:uid="{C90F15C3-374A-4E76-832A-9709098B4237}"/>
    <cellStyle name="Normal 4 2 4 2 7" xfId="14483" xr:uid="{BECFA8D3-65C6-4E84-B5BC-82B1A2C45704}"/>
    <cellStyle name="Normal 4 2 4 3" xfId="2128" xr:uid="{267F55AD-6D4D-46DE-92FA-E3A09C3EB015}"/>
    <cellStyle name="Normal 4 2 4 3 2" xfId="3003" xr:uid="{37B07C24-432C-4EAD-8A65-2A6F51F87E6E}"/>
    <cellStyle name="Normal 4 2 4 3 2 2" xfId="5979" xr:uid="{BF5E7151-3124-4DED-8E30-A4CCFFC54A87}"/>
    <cellStyle name="Normal 4 2 4 3 2 2 2" xfId="18043" xr:uid="{F3B472A5-CF17-44E5-B7F6-0B2929851C1D}"/>
    <cellStyle name="Normal 4 2 4 3 2 3" xfId="8955" xr:uid="{A64BD045-6C78-45CA-B0F0-2FCD963F405A}"/>
    <cellStyle name="Normal 4 2 4 3 2 3 2" xfId="21019" xr:uid="{FB56B232-16FA-4857-9867-9B7660BB5651}"/>
    <cellStyle name="Normal 4 2 4 3 2 4" xfId="11930" xr:uid="{C61DCDFB-C535-4C53-8C76-012AEDCAB5FC}"/>
    <cellStyle name="Normal 4 2 4 3 2 4 2" xfId="23994" xr:uid="{07402E8A-929D-49B8-B568-4432A097502E}"/>
    <cellStyle name="Normal 4 2 4 3 2 5" xfId="15067" xr:uid="{28B127E3-ACDD-4211-849E-1B32D6E3D19B}"/>
    <cellStyle name="Normal 4 2 4 3 3" xfId="3877" xr:uid="{802AF303-1D8B-4E29-B10B-30EA20B86F4A}"/>
    <cellStyle name="Normal 4 2 4 3 3 2" xfId="6853" xr:uid="{F6B3A58E-6A2E-4D94-AA07-0F96800B35D5}"/>
    <cellStyle name="Normal 4 2 4 3 3 2 2" xfId="18917" xr:uid="{EE5AB7BE-49CA-4369-9F33-7505E62252CB}"/>
    <cellStyle name="Normal 4 2 4 3 3 3" xfId="9829" xr:uid="{34286451-6004-4089-AA33-AB941DDF5862}"/>
    <cellStyle name="Normal 4 2 4 3 3 3 2" xfId="21893" xr:uid="{ED10D2F8-713F-4F27-B372-B7454214C303}"/>
    <cellStyle name="Normal 4 2 4 3 3 4" xfId="12804" xr:uid="{2679DA68-04B9-44C7-848B-70D09586549E}"/>
    <cellStyle name="Normal 4 2 4 3 3 4 2" xfId="24868" xr:uid="{B4BD5F48-D58B-4B6F-A80F-701FAA9317A0}"/>
    <cellStyle name="Normal 4 2 4 3 3 5" xfId="15941" xr:uid="{BCC3336D-0EBE-45E9-9628-A49584388BEB}"/>
    <cellStyle name="Normal 4 2 4 3 4" xfId="5104" xr:uid="{949D9108-13D6-4086-906C-CA7029DBAAD1}"/>
    <cellStyle name="Normal 4 2 4 3 4 2" xfId="17168" xr:uid="{B46A1259-4E16-45B5-9F39-9D50D6A08F76}"/>
    <cellStyle name="Normal 4 2 4 3 5" xfId="8080" xr:uid="{F695BD89-3767-418A-95A1-1EEFC65DA93E}"/>
    <cellStyle name="Normal 4 2 4 3 5 2" xfId="20144" xr:uid="{A1679A8A-58E3-4818-8D83-496F73E98C95}"/>
    <cellStyle name="Normal 4 2 4 3 6" xfId="11055" xr:uid="{FA4C544F-7EF2-4F58-8016-EBFA43EEFBD7}"/>
    <cellStyle name="Normal 4 2 4 3 6 2" xfId="23119" xr:uid="{7518C231-9511-4F83-9C8C-F6FA12EE48DA}"/>
    <cellStyle name="Normal 4 2 4 3 7" xfId="14192" xr:uid="{901F769C-F492-4415-92BB-E371BABE53C7}"/>
    <cellStyle name="Normal 4 2 4 4" xfId="2711" xr:uid="{25DD7234-6B0C-4F6A-8889-8AA65E97A019}"/>
    <cellStyle name="Normal 4 2 4 4 2" xfId="5687" xr:uid="{4C537974-E298-456D-9218-B1ADF4F68F0B}"/>
    <cellStyle name="Normal 4 2 4 4 2 2" xfId="17751" xr:uid="{44A11363-3B8E-4B01-B1AD-030DFCF29C9A}"/>
    <cellStyle name="Normal 4 2 4 4 3" xfId="8663" xr:uid="{A9F8D9C9-AFC5-4EE7-BEAF-7C4CC86540E2}"/>
    <cellStyle name="Normal 4 2 4 4 3 2" xfId="20727" xr:uid="{9ABD3ACA-4756-4718-8AD3-7C0B5EC4CED6}"/>
    <cellStyle name="Normal 4 2 4 4 4" xfId="11638" xr:uid="{A7D1F3F3-1261-4DC0-AB11-531E9638F8DC}"/>
    <cellStyle name="Normal 4 2 4 4 4 2" xfId="23702" xr:uid="{3AB36EA1-785E-4291-A9B1-432A6266729F}"/>
    <cellStyle name="Normal 4 2 4 4 5" xfId="14775" xr:uid="{7FA47FBE-7659-4925-B769-CCBA20F4230E}"/>
    <cellStyle name="Normal 4 2 4 5" xfId="3585" xr:uid="{359C2F1A-9409-415D-9058-FC8EECCE2522}"/>
    <cellStyle name="Normal 4 2 4 5 2" xfId="6561" xr:uid="{D5A53A65-3D0C-41A5-9A5A-413BEC65775D}"/>
    <cellStyle name="Normal 4 2 4 5 2 2" xfId="18625" xr:uid="{E43499B1-8EC0-419B-A6A5-8DAC4307DA7C}"/>
    <cellStyle name="Normal 4 2 4 5 3" xfId="9537" xr:uid="{2D580469-CE49-4A22-8338-EA3F9D0EEA62}"/>
    <cellStyle name="Normal 4 2 4 5 3 2" xfId="21601" xr:uid="{253DB911-855A-4C46-BAC9-ED67887AC0C4}"/>
    <cellStyle name="Normal 4 2 4 5 4" xfId="12512" xr:uid="{5BCA0C81-85B3-405D-816F-0831751AB440}"/>
    <cellStyle name="Normal 4 2 4 5 4 2" xfId="24576" xr:uid="{FBF1C873-9A31-4398-AB17-55880A73AAEC}"/>
    <cellStyle name="Normal 4 2 4 5 5" xfId="15649" xr:uid="{87FE09C1-C534-4333-A141-089155C8528D}"/>
    <cellStyle name="Normal 4 2 4 6" xfId="4812" xr:uid="{2350AC2B-D611-4577-B341-AE375761FE9F}"/>
    <cellStyle name="Normal 4 2 4 6 2" xfId="16876" xr:uid="{7D69FAF6-A7E3-4A9B-B7F5-8B20F0066A15}"/>
    <cellStyle name="Normal 4 2 4 7" xfId="7788" xr:uid="{BF94F9D0-72D8-4C56-BDFC-B898652B4D8B}"/>
    <cellStyle name="Normal 4 2 4 7 2" xfId="19852" xr:uid="{20E57D55-D95C-48E2-87BE-8A56F2FD88C7}"/>
    <cellStyle name="Normal 4 2 4 8" xfId="10763" xr:uid="{75DD5A4F-289A-4788-B1F6-2D592C7B0614}"/>
    <cellStyle name="Normal 4 2 4 8 2" xfId="22827" xr:uid="{302EC0C0-21A6-4C32-BB79-031B7513A783}"/>
    <cellStyle name="Normal 4 2 4 9" xfId="13900" xr:uid="{04BD4641-928B-4029-87A5-0D90482BD83F}"/>
    <cellStyle name="Normal 4 2 5" xfId="1823" xr:uid="{0B9F0A21-5EA2-4032-BF6A-93641A47F6C2}"/>
    <cellStyle name="Normal 4 3" xfId="514" xr:uid="{00000000-0005-0000-0000-0000C2020000}"/>
    <cellStyle name="Normal 4 3 10" xfId="3586" xr:uid="{05A94722-8775-4EFD-B3D4-AC675AEC1426}"/>
    <cellStyle name="Normal 4 3 10 2" xfId="6562" xr:uid="{ADBD751B-05DD-4B92-AA7C-796C3A10BBDE}"/>
    <cellStyle name="Normal 4 3 10 2 2" xfId="18626" xr:uid="{107C3D91-8507-45B8-B7AA-B0F4ADAE162B}"/>
    <cellStyle name="Normal 4 3 10 3" xfId="9538" xr:uid="{F813F166-8CF1-4BA3-84D3-68811B4019EE}"/>
    <cellStyle name="Normal 4 3 10 3 2" xfId="21602" xr:uid="{1C05685A-8A34-4962-86AF-ACB6E986E6BA}"/>
    <cellStyle name="Normal 4 3 10 4" xfId="12513" xr:uid="{E86A31AB-3145-4988-89CB-21E87FAD998B}"/>
    <cellStyle name="Normal 4 3 10 4 2" xfId="24577" xr:uid="{B59A3B44-910C-4528-B281-257D97B522AF}"/>
    <cellStyle name="Normal 4 3 10 5" xfId="15650" xr:uid="{0D913D58-C523-45C2-92AF-5CCEA5710B5E}"/>
    <cellStyle name="Normal 4 3 11" xfId="1343" xr:uid="{07DB88D4-C5D3-45EB-A435-71AF8B58C548}"/>
    <cellStyle name="Normal 4 3 11 2" xfId="13470" xr:uid="{721FEF4A-96EB-4B0A-AC63-C79978ACD2AD}"/>
    <cellStyle name="Normal 4 3 12" xfId="4442" xr:uid="{948A6E78-F550-4D1A-BE70-FB21BFD2C9AA}"/>
    <cellStyle name="Normal 4 3 12 2" xfId="16506" xr:uid="{B9D9C7E7-CCE8-47ED-A0D3-BE0CAAFFDEDF}"/>
    <cellStyle name="Normal 4 3 13" xfId="7418" xr:uid="{9A5F9053-74FF-4896-A6FD-41A25256F540}"/>
    <cellStyle name="Normal 4 3 13 2" xfId="19482" xr:uid="{FFCADE25-C2AD-40C6-8182-2C115D3E18CA}"/>
    <cellStyle name="Normal 4 3 14" xfId="10394" xr:uid="{A984B733-AD31-47DF-B3B4-CFFB2EA17A25}"/>
    <cellStyle name="Normal 4 3 14 2" xfId="22458" xr:uid="{0D642314-2645-4E17-AF42-365EC0BF123A}"/>
    <cellStyle name="Normal 4 3 15" xfId="13192" xr:uid="{E9CCB5B5-45E2-4CBF-B9C4-52EDE08C1C65}"/>
    <cellStyle name="Normal 4 3 2" xfId="841" xr:uid="{00000000-0005-0000-0000-0000C3020000}"/>
    <cellStyle name="Normal 4 3 2 10" xfId="4443" xr:uid="{CE2F318A-F920-434A-AE91-ACE86343E068}"/>
    <cellStyle name="Normal 4 3 2 10 2" xfId="16507" xr:uid="{A1D71330-B5EA-42B5-AEB5-B6FF8727C3AF}"/>
    <cellStyle name="Normal 4 3 2 11" xfId="7419" xr:uid="{7127D3A0-5F56-46C9-BC09-D33E25602D2E}"/>
    <cellStyle name="Normal 4 3 2 11 2" xfId="19483" xr:uid="{AE71EC68-97EE-4846-A4DD-3AAD97162D67}"/>
    <cellStyle name="Normal 4 3 2 12" xfId="10395" xr:uid="{58235A79-7EFA-41BA-9A13-DEFC6FC37C32}"/>
    <cellStyle name="Normal 4 3 2 12 2" xfId="22459" xr:uid="{FD1D26AC-41F9-46BB-95C1-F31FD81E67FD}"/>
    <cellStyle name="Normal 4 3 2 13" xfId="13222" xr:uid="{7AB85066-9621-4F37-8DD3-BF4D71ED727D}"/>
    <cellStyle name="Normal 4 3 2 2" xfId="1345" xr:uid="{9C9832AD-5A7D-4CEB-8BAC-4EED4268317C}"/>
    <cellStyle name="Normal 4 3 2 2 10" xfId="10396" xr:uid="{6BCF0964-69F5-4018-8655-131349447C29}"/>
    <cellStyle name="Normal 4 3 2 2 10 2" xfId="22460" xr:uid="{F8F3CA37-9364-46F1-8CB4-114A534AC85A}"/>
    <cellStyle name="Normal 4 3 2 2 11" xfId="13472" xr:uid="{32737BEF-E8A4-4496-B753-18F3E4C5AF0B}"/>
    <cellStyle name="Normal 4 3 2 2 2" xfId="1827" xr:uid="{87FD811A-7942-4F95-8969-EAA0B5DE2140}"/>
    <cellStyle name="Normal 4 3 2 2 2 2" xfId="2423" xr:uid="{26D56CE6-DDB5-4A44-B9B9-B8EECFDC664C}"/>
    <cellStyle name="Normal 4 3 2 2 2 2 2" xfId="3298" xr:uid="{FB4A7F69-655C-46AD-B7DE-C3BC69FA4A0D}"/>
    <cellStyle name="Normal 4 3 2 2 2 2 2 2" xfId="6274" xr:uid="{BB8BD4EA-8C3F-473D-8D41-0AE38B4183CE}"/>
    <cellStyle name="Normal 4 3 2 2 2 2 2 2 2" xfId="18338" xr:uid="{7CC9F8B8-7790-4FA1-A991-2F1994FE0801}"/>
    <cellStyle name="Normal 4 3 2 2 2 2 2 3" xfId="9250" xr:uid="{804CDF24-8642-4564-AEB1-3D0B31664CF0}"/>
    <cellStyle name="Normal 4 3 2 2 2 2 2 3 2" xfId="21314" xr:uid="{739510C6-4D77-4CA6-84E0-2DA81717D09C}"/>
    <cellStyle name="Normal 4 3 2 2 2 2 2 4" xfId="12225" xr:uid="{79F8112A-FBE7-4D09-BBD5-EFA250CC8928}"/>
    <cellStyle name="Normal 4 3 2 2 2 2 2 4 2" xfId="24289" xr:uid="{353DAAB9-D8DF-46E1-AD03-337D8F10880B}"/>
    <cellStyle name="Normal 4 3 2 2 2 2 2 5" xfId="15362" xr:uid="{457C1C7F-1810-4694-91E6-36353CBC91ED}"/>
    <cellStyle name="Normal 4 3 2 2 2 2 3" xfId="4172" xr:uid="{006FCB29-1942-4E71-BA8B-B7CDDE15710D}"/>
    <cellStyle name="Normal 4 3 2 2 2 2 3 2" xfId="7148" xr:uid="{BE4EF7D3-8927-4339-B5AB-12105CA83175}"/>
    <cellStyle name="Normal 4 3 2 2 2 2 3 2 2" xfId="19212" xr:uid="{E5B0B04D-AD5F-463B-81DA-6E608569C8BF}"/>
    <cellStyle name="Normal 4 3 2 2 2 2 3 3" xfId="10124" xr:uid="{1A90B308-A1DB-4395-A59A-597E7C599237}"/>
    <cellStyle name="Normal 4 3 2 2 2 2 3 3 2" xfId="22188" xr:uid="{C494E96B-A6B8-48EB-B4AB-0C546194DAFC}"/>
    <cellStyle name="Normal 4 3 2 2 2 2 3 4" xfId="13099" xr:uid="{C7D57C62-96EE-4BBA-8920-D445849AD076}"/>
    <cellStyle name="Normal 4 3 2 2 2 2 3 4 2" xfId="25163" xr:uid="{801C84C5-0BD9-491F-80F6-9A5E20784183}"/>
    <cellStyle name="Normal 4 3 2 2 2 2 3 5" xfId="16236" xr:uid="{738E24C6-8B4E-4023-8A66-4AB720CD2F82}"/>
    <cellStyle name="Normal 4 3 2 2 2 2 4" xfId="5399" xr:uid="{BD42E498-BC69-4446-8C17-A48EA7C5CC80}"/>
    <cellStyle name="Normal 4 3 2 2 2 2 4 2" xfId="17463" xr:uid="{A04233B4-9C26-4B78-83E2-11424664A4F8}"/>
    <cellStyle name="Normal 4 3 2 2 2 2 5" xfId="8375" xr:uid="{05813C2A-8623-4F61-84E5-71C4B1AE3843}"/>
    <cellStyle name="Normal 4 3 2 2 2 2 5 2" xfId="20439" xr:uid="{2CF31413-619A-4B58-9444-62B26FFA011E}"/>
    <cellStyle name="Normal 4 3 2 2 2 2 6" xfId="11350" xr:uid="{F3D38E42-0ECC-48CF-9BF4-CEC92D3F5D05}"/>
    <cellStyle name="Normal 4 3 2 2 2 2 6 2" xfId="23414" xr:uid="{3FAC43CE-7CEE-42EA-A4C2-08B10D66F453}"/>
    <cellStyle name="Normal 4 3 2 2 2 2 7" xfId="14487" xr:uid="{8C671CDF-B8BE-4F3A-BB40-33DABB81D7FD}"/>
    <cellStyle name="Normal 4 3 2 2 2 3" xfId="2132" xr:uid="{15DC5730-2228-46FD-8838-77FFC62A8D1E}"/>
    <cellStyle name="Normal 4 3 2 2 2 3 2" xfId="3007" xr:uid="{C0387090-AF1A-4A01-87FE-26947354AB06}"/>
    <cellStyle name="Normal 4 3 2 2 2 3 2 2" xfId="5983" xr:uid="{F0AA8AEA-1C72-4FF3-B76B-13EB1E6DD1D1}"/>
    <cellStyle name="Normal 4 3 2 2 2 3 2 2 2" xfId="18047" xr:uid="{B8C584F5-A956-4EE7-9697-94B2EDA87EA3}"/>
    <cellStyle name="Normal 4 3 2 2 2 3 2 3" xfId="8959" xr:uid="{AA95FC8D-8F86-42F2-A503-356823A58EB5}"/>
    <cellStyle name="Normal 4 3 2 2 2 3 2 3 2" xfId="21023" xr:uid="{E643DEB4-C0DA-4FEF-A303-A4E7DB1B39B5}"/>
    <cellStyle name="Normal 4 3 2 2 2 3 2 4" xfId="11934" xr:uid="{47AF3799-6E9A-4DB9-B06A-CC382C3B7711}"/>
    <cellStyle name="Normal 4 3 2 2 2 3 2 4 2" xfId="23998" xr:uid="{2A29FB35-4F17-48C6-BE80-CD5F87E27690}"/>
    <cellStyle name="Normal 4 3 2 2 2 3 2 5" xfId="15071" xr:uid="{8BB13B13-6FD1-494A-AEF6-758026ECF5D5}"/>
    <cellStyle name="Normal 4 3 2 2 2 3 3" xfId="3881" xr:uid="{1F305FFB-7380-4A4D-8545-CC128F9E8F00}"/>
    <cellStyle name="Normal 4 3 2 2 2 3 3 2" xfId="6857" xr:uid="{3DCEDE2F-11D3-4E8D-96B1-7D5BF1A9F7B3}"/>
    <cellStyle name="Normal 4 3 2 2 2 3 3 2 2" xfId="18921" xr:uid="{0922596E-947E-42F1-B352-962A8EFCE4C8}"/>
    <cellStyle name="Normal 4 3 2 2 2 3 3 3" xfId="9833" xr:uid="{77E6A386-8D64-451A-9B9B-E55C9146719E}"/>
    <cellStyle name="Normal 4 3 2 2 2 3 3 3 2" xfId="21897" xr:uid="{5479574C-6297-4D47-A18E-D3AEEF08AC1A}"/>
    <cellStyle name="Normal 4 3 2 2 2 3 3 4" xfId="12808" xr:uid="{564E7212-4640-4F35-87FA-698BBC2A6583}"/>
    <cellStyle name="Normal 4 3 2 2 2 3 3 4 2" xfId="24872" xr:uid="{CEDE3D6F-AE09-4576-8882-9D5D26941C5F}"/>
    <cellStyle name="Normal 4 3 2 2 2 3 3 5" xfId="15945" xr:uid="{75E15086-EEB2-4BA3-9785-7DF298F182D8}"/>
    <cellStyle name="Normal 4 3 2 2 2 3 4" xfId="5108" xr:uid="{388F31AB-D837-4F68-B363-E58B5248417B}"/>
    <cellStyle name="Normal 4 3 2 2 2 3 4 2" xfId="17172" xr:uid="{703C99F8-1F48-4014-BBBC-22AAB73BFD18}"/>
    <cellStyle name="Normal 4 3 2 2 2 3 5" xfId="8084" xr:uid="{0F64702F-ABE0-485C-A6CC-31949C32865E}"/>
    <cellStyle name="Normal 4 3 2 2 2 3 5 2" xfId="20148" xr:uid="{613D3064-FFDF-456C-8538-9A4C720141EB}"/>
    <cellStyle name="Normal 4 3 2 2 2 3 6" xfId="11059" xr:uid="{CAF61208-D3B9-4B09-BBE5-46766618EF3C}"/>
    <cellStyle name="Normal 4 3 2 2 2 3 6 2" xfId="23123" xr:uid="{F8BFF546-82E3-418B-B9D3-FD576145FC87}"/>
    <cellStyle name="Normal 4 3 2 2 2 3 7" xfId="14196" xr:uid="{8586E8E6-9B52-4E59-9802-0821F7447D89}"/>
    <cellStyle name="Normal 4 3 2 2 2 4" xfId="2715" xr:uid="{15C35D0D-0FD1-472E-9FE8-13720A1D496C}"/>
    <cellStyle name="Normal 4 3 2 2 2 4 2" xfId="5691" xr:uid="{91E2655D-4A29-4F76-BF58-C1C5F36C54A9}"/>
    <cellStyle name="Normal 4 3 2 2 2 4 2 2" xfId="17755" xr:uid="{BFCD1384-915F-4A4E-920A-32DC5D3C0012}"/>
    <cellStyle name="Normal 4 3 2 2 2 4 3" xfId="8667" xr:uid="{03A1F0BE-4EB4-4F86-9F45-B1E9F094C1C3}"/>
    <cellStyle name="Normal 4 3 2 2 2 4 3 2" xfId="20731" xr:uid="{94D446D9-0FAA-44C3-BFCB-D71CFC49835A}"/>
    <cellStyle name="Normal 4 3 2 2 2 4 4" xfId="11642" xr:uid="{71101157-9ECA-4D56-83F1-8CF3F719E916}"/>
    <cellStyle name="Normal 4 3 2 2 2 4 4 2" xfId="23706" xr:uid="{92106258-A7DE-4514-B39F-87B9E8EF9F9B}"/>
    <cellStyle name="Normal 4 3 2 2 2 4 5" xfId="14779" xr:uid="{93DA5D32-7518-426C-AD26-ED5ED3DED17E}"/>
    <cellStyle name="Normal 4 3 2 2 2 5" xfId="3589" xr:uid="{43673CEA-83CA-48D9-9EA2-9631192635E7}"/>
    <cellStyle name="Normal 4 3 2 2 2 5 2" xfId="6565" xr:uid="{7B971B04-B415-4971-9F49-C2D0531D23A1}"/>
    <cellStyle name="Normal 4 3 2 2 2 5 2 2" xfId="18629" xr:uid="{56CAAD32-DFF3-4973-BC9D-6825FB63DE34}"/>
    <cellStyle name="Normal 4 3 2 2 2 5 3" xfId="9541" xr:uid="{1EB9525A-197B-41CA-9EB2-32AA0B401C96}"/>
    <cellStyle name="Normal 4 3 2 2 2 5 3 2" xfId="21605" xr:uid="{0F0FA85E-A0AB-4C72-B94B-E969F5169757}"/>
    <cellStyle name="Normal 4 3 2 2 2 5 4" xfId="12516" xr:uid="{8DBB43EE-9E0B-4C9F-A57F-8075DDBE07B7}"/>
    <cellStyle name="Normal 4 3 2 2 2 5 4 2" xfId="24580" xr:uid="{DDE307ED-40FE-4A11-812F-ADEB53D97A1F}"/>
    <cellStyle name="Normal 4 3 2 2 2 5 5" xfId="15653" xr:uid="{54E352CC-5751-433E-B889-F864E293B3E5}"/>
    <cellStyle name="Normal 4 3 2 2 2 6" xfId="4816" xr:uid="{FAE625B1-FC6D-4C6B-A9CA-F431217F38DF}"/>
    <cellStyle name="Normal 4 3 2 2 2 6 2" xfId="16880" xr:uid="{E1F7541D-1A84-4BB2-900E-7BCD5F1811AE}"/>
    <cellStyle name="Normal 4 3 2 2 2 7" xfId="7792" xr:uid="{312417E0-5D7C-4734-A9E3-59DCE4AF9B65}"/>
    <cellStyle name="Normal 4 3 2 2 2 7 2" xfId="19856" xr:uid="{C7003964-4C5B-40D8-B617-D47C96A10985}"/>
    <cellStyle name="Normal 4 3 2 2 2 8" xfId="10767" xr:uid="{53A6C2AA-7E68-4491-B22D-826A409D500E}"/>
    <cellStyle name="Normal 4 3 2 2 2 8 2" xfId="22831" xr:uid="{A3A6D66A-EA4A-400A-A3FE-94A4F416826C}"/>
    <cellStyle name="Normal 4 3 2 2 2 9" xfId="13904" xr:uid="{68AF98F6-FD76-4539-ADCC-43087907D39E}"/>
    <cellStyle name="Normal 4 3 2 2 3" xfId="2422" xr:uid="{CCFB2172-7EA9-4EF0-B55F-9E3C7D1D28CB}"/>
    <cellStyle name="Normal 4 3 2 2 3 2" xfId="3297" xr:uid="{B61DC3B5-4B7F-4108-B138-D09C026E929C}"/>
    <cellStyle name="Normal 4 3 2 2 3 2 2" xfId="6273" xr:uid="{421F1CBD-F3A3-4199-8A11-DC2E37058C42}"/>
    <cellStyle name="Normal 4 3 2 2 3 2 2 2" xfId="18337" xr:uid="{EC3D178C-B7DF-41A5-8BA6-7234369A396D}"/>
    <cellStyle name="Normal 4 3 2 2 3 2 3" xfId="9249" xr:uid="{928D8E96-5DA3-47C7-80B7-E3E36CA1E23E}"/>
    <cellStyle name="Normal 4 3 2 2 3 2 3 2" xfId="21313" xr:uid="{89256794-61D4-4812-AAB5-EDA006050F92}"/>
    <cellStyle name="Normal 4 3 2 2 3 2 4" xfId="12224" xr:uid="{5521FB2E-6A35-4D59-805B-C3E868AA4B66}"/>
    <cellStyle name="Normal 4 3 2 2 3 2 4 2" xfId="24288" xr:uid="{85F74E92-A5DC-4EFF-B358-23D6F00A3DF4}"/>
    <cellStyle name="Normal 4 3 2 2 3 2 5" xfId="15361" xr:uid="{B2E94CBD-2025-4CB2-A2C4-571BD57F0F5E}"/>
    <cellStyle name="Normal 4 3 2 2 3 3" xfId="4171" xr:uid="{4D4FAC26-618D-4BB8-AAAF-E586F2231AF9}"/>
    <cellStyle name="Normal 4 3 2 2 3 3 2" xfId="7147" xr:uid="{D79134C9-787D-48F0-BFA7-042C8F96A7CA}"/>
    <cellStyle name="Normal 4 3 2 2 3 3 2 2" xfId="19211" xr:uid="{64EB7D1F-A290-49A2-BFD6-5130CC287EE0}"/>
    <cellStyle name="Normal 4 3 2 2 3 3 3" xfId="10123" xr:uid="{050FA023-75D4-43DB-B1C7-FD57FC41FB00}"/>
    <cellStyle name="Normal 4 3 2 2 3 3 3 2" xfId="22187" xr:uid="{E9FAD854-39C9-47D6-BE08-7972E3743F66}"/>
    <cellStyle name="Normal 4 3 2 2 3 3 4" xfId="13098" xr:uid="{D9E4379A-3B44-4E7C-ABA2-7498FCB3762C}"/>
    <cellStyle name="Normal 4 3 2 2 3 3 4 2" xfId="25162" xr:uid="{275169DD-0564-465B-8C03-FD19685ED27B}"/>
    <cellStyle name="Normal 4 3 2 2 3 3 5" xfId="16235" xr:uid="{DDBC3AC0-2199-4823-BDBB-2D6C3903C629}"/>
    <cellStyle name="Normal 4 3 2 2 3 4" xfId="5398" xr:uid="{E5C46CAF-5D4C-4656-BB4A-741230BA4275}"/>
    <cellStyle name="Normal 4 3 2 2 3 4 2" xfId="17462" xr:uid="{529355F9-8243-47FD-8F28-9C3407690600}"/>
    <cellStyle name="Normal 4 3 2 2 3 5" xfId="8374" xr:uid="{B7DC3BF4-FEEF-49F2-985E-960C72AB4692}"/>
    <cellStyle name="Normal 4 3 2 2 3 5 2" xfId="20438" xr:uid="{383BB295-8111-445D-9977-C9E660AEF8F0}"/>
    <cellStyle name="Normal 4 3 2 2 3 6" xfId="11349" xr:uid="{60D02563-5934-4F6F-AE63-2838E16D3ACB}"/>
    <cellStyle name="Normal 4 3 2 2 3 6 2" xfId="23413" xr:uid="{E7921446-D1E0-42E2-9CDE-6C2C63D66F06}"/>
    <cellStyle name="Normal 4 3 2 2 3 7" xfId="14486" xr:uid="{4702E537-8461-4A1C-9179-955274F62EC6}"/>
    <cellStyle name="Normal 4 3 2 2 4" xfId="2131" xr:uid="{1B21262D-8CC8-49CD-9E5E-A5B5C58BCB22}"/>
    <cellStyle name="Normal 4 3 2 2 4 2" xfId="3006" xr:uid="{F1BD4037-9930-4CDA-A7C8-B1E6975C2F94}"/>
    <cellStyle name="Normal 4 3 2 2 4 2 2" xfId="5982" xr:uid="{EA46CB94-19E4-43D2-B3C8-DE4C5B5A2E3F}"/>
    <cellStyle name="Normal 4 3 2 2 4 2 2 2" xfId="18046" xr:uid="{89A7242A-04D0-4299-B54C-9A6C83B7FD5D}"/>
    <cellStyle name="Normal 4 3 2 2 4 2 3" xfId="8958" xr:uid="{0F98F047-1748-4577-B1BE-48916D27C609}"/>
    <cellStyle name="Normal 4 3 2 2 4 2 3 2" xfId="21022" xr:uid="{5A76307B-D0B4-4AFD-8427-093A9216243C}"/>
    <cellStyle name="Normal 4 3 2 2 4 2 4" xfId="11933" xr:uid="{48C24DD1-E0D0-4BF7-BE69-7FE1EE8A5B5F}"/>
    <cellStyle name="Normal 4 3 2 2 4 2 4 2" xfId="23997" xr:uid="{B487E5FF-CA77-4A5E-B16E-C3897D88B798}"/>
    <cellStyle name="Normal 4 3 2 2 4 2 5" xfId="15070" xr:uid="{F2FE8F2B-E813-4E60-8FF9-4A956E2A778D}"/>
    <cellStyle name="Normal 4 3 2 2 4 3" xfId="3880" xr:uid="{F82AA0E5-BCFD-46CA-8C04-4A3562D4A015}"/>
    <cellStyle name="Normal 4 3 2 2 4 3 2" xfId="6856" xr:uid="{6D7E1ABD-DAE3-4902-8FC6-97C4E929E886}"/>
    <cellStyle name="Normal 4 3 2 2 4 3 2 2" xfId="18920" xr:uid="{00F0FA56-95E7-4869-BD58-B10B14B30564}"/>
    <cellStyle name="Normal 4 3 2 2 4 3 3" xfId="9832" xr:uid="{260E5B75-CD4D-40AD-A0B4-CBE85C6D0DB7}"/>
    <cellStyle name="Normal 4 3 2 2 4 3 3 2" xfId="21896" xr:uid="{B4256505-6996-4D9A-8AC5-1C2E17B76C21}"/>
    <cellStyle name="Normal 4 3 2 2 4 3 4" xfId="12807" xr:uid="{5BA52484-2740-4442-ABA7-DA223D77B13C}"/>
    <cellStyle name="Normal 4 3 2 2 4 3 4 2" xfId="24871" xr:uid="{572E1409-5E9E-4EE7-8C14-42DE30A64541}"/>
    <cellStyle name="Normal 4 3 2 2 4 3 5" xfId="15944" xr:uid="{A4743720-B091-4737-A31A-B9C852F2E18A}"/>
    <cellStyle name="Normal 4 3 2 2 4 4" xfId="5107" xr:uid="{A365CA22-472B-43E0-A00C-A882AA93BFC5}"/>
    <cellStyle name="Normal 4 3 2 2 4 4 2" xfId="17171" xr:uid="{DC068D26-0BA5-47BF-9579-71D819D96B0A}"/>
    <cellStyle name="Normal 4 3 2 2 4 5" xfId="8083" xr:uid="{93F00181-7F54-48A5-9975-EC4F3E7AA230}"/>
    <cellStyle name="Normal 4 3 2 2 4 5 2" xfId="20147" xr:uid="{68F1E4F5-ADFC-42E9-A667-71E847A7F4FA}"/>
    <cellStyle name="Normal 4 3 2 2 4 6" xfId="11058" xr:uid="{F0C1220A-4517-416D-ACA1-C65252DD3E02}"/>
    <cellStyle name="Normal 4 3 2 2 4 6 2" xfId="23122" xr:uid="{DA610A69-3797-49E1-8D14-024356680689}"/>
    <cellStyle name="Normal 4 3 2 2 4 7" xfId="14195" xr:uid="{A445BB77-09DC-4025-B87D-D353E00519F1}"/>
    <cellStyle name="Normal 4 3 2 2 5" xfId="1826" xr:uid="{2C86F5E8-8687-4898-9DDD-B860BCA6080A}"/>
    <cellStyle name="Normal 4 3 2 2 5 2" xfId="4815" xr:uid="{A421727D-EFD0-434F-806B-B74650DEFAFA}"/>
    <cellStyle name="Normal 4 3 2 2 5 2 2" xfId="16879" xr:uid="{A53E36F5-93AD-498F-90A3-1C7966AC1EB4}"/>
    <cellStyle name="Normal 4 3 2 2 5 3" xfId="7791" xr:uid="{D9AEDBCA-9D6C-4432-B6DE-454557D6E44A}"/>
    <cellStyle name="Normal 4 3 2 2 5 3 2" xfId="19855" xr:uid="{D2E61E93-FC38-4913-81CF-C85F2C1A86BD}"/>
    <cellStyle name="Normal 4 3 2 2 5 4" xfId="10766" xr:uid="{E7F46BAB-382C-4F5C-ABD6-BDF427F54133}"/>
    <cellStyle name="Normal 4 3 2 2 5 4 2" xfId="22830" xr:uid="{09260E19-C2D3-4590-B4EA-EA709597A5C0}"/>
    <cellStyle name="Normal 4 3 2 2 5 5" xfId="13903" xr:uid="{95D6A4F0-63B3-4A7C-959C-71FAC4403ABA}"/>
    <cellStyle name="Normal 4 3 2 2 6" xfId="2714" xr:uid="{7A63FDB3-F5A0-4305-8072-56E1BAB16EAE}"/>
    <cellStyle name="Normal 4 3 2 2 6 2" xfId="5690" xr:uid="{A28A9808-EB1C-4EA1-94D1-268BFCB11F8E}"/>
    <cellStyle name="Normal 4 3 2 2 6 2 2" xfId="17754" xr:uid="{CFD7AC13-11FE-44CF-916F-55FC3C0F546C}"/>
    <cellStyle name="Normal 4 3 2 2 6 3" xfId="8666" xr:uid="{B0E41330-6E63-420F-91A8-41A53979419B}"/>
    <cellStyle name="Normal 4 3 2 2 6 3 2" xfId="20730" xr:uid="{8E821C6E-D247-4098-B4BA-7F6D9F698B2F}"/>
    <cellStyle name="Normal 4 3 2 2 6 4" xfId="11641" xr:uid="{9CDB009A-31CF-4D31-BCA6-86E3DD6D883E}"/>
    <cellStyle name="Normal 4 3 2 2 6 4 2" xfId="23705" xr:uid="{8E780D8F-126C-4C03-97A2-65CAA11455E2}"/>
    <cellStyle name="Normal 4 3 2 2 6 5" xfId="14778" xr:uid="{230F3964-6B58-4C11-A4EB-9CD2D4414E13}"/>
    <cellStyle name="Normal 4 3 2 2 7" xfId="3588" xr:uid="{2B51DAD5-0FE5-4628-9863-C69DAB8D7D97}"/>
    <cellStyle name="Normal 4 3 2 2 7 2" xfId="6564" xr:uid="{91B156A5-EDE2-4D8E-83A6-7FBDA219363B}"/>
    <cellStyle name="Normal 4 3 2 2 7 2 2" xfId="18628" xr:uid="{FC824134-402B-4C21-B337-F58F698DB4A0}"/>
    <cellStyle name="Normal 4 3 2 2 7 3" xfId="9540" xr:uid="{04518D79-4A83-4EAA-A66A-05CA0E982F61}"/>
    <cellStyle name="Normal 4 3 2 2 7 3 2" xfId="21604" xr:uid="{94B963D6-4CDE-4EAE-AA04-90AD05F3BD04}"/>
    <cellStyle name="Normal 4 3 2 2 7 4" xfId="12515" xr:uid="{7A27A874-BAC8-4A7E-B671-324F803D8F87}"/>
    <cellStyle name="Normal 4 3 2 2 7 4 2" xfId="24579" xr:uid="{F64A80AC-C913-4FFD-B9BB-BD819FD02FB4}"/>
    <cellStyle name="Normal 4 3 2 2 7 5" xfId="15652" xr:uid="{B723071C-372F-40CA-AE5B-C7569498F335}"/>
    <cellStyle name="Normal 4 3 2 2 8" xfId="4444" xr:uid="{9DC1CD3F-B2ED-4DF2-B334-B7D2798FEBED}"/>
    <cellStyle name="Normal 4 3 2 2 8 2" xfId="16508" xr:uid="{4DEC8BD2-9A29-475F-A7D3-B6538A1A1949}"/>
    <cellStyle name="Normal 4 3 2 2 9" xfId="7420" xr:uid="{653B374B-8DD6-4E8B-BF55-E8DED5353FDC}"/>
    <cellStyle name="Normal 4 3 2 2 9 2" xfId="19484" xr:uid="{4120BD6E-48E9-4003-8EF8-4BA9C0BEB5B2}"/>
    <cellStyle name="Normal 4 3 2 3" xfId="1554" xr:uid="{DDD0B7E2-49EC-441F-BC1B-605BA1CBF26A}"/>
    <cellStyle name="Normal 4 3 2 3 10" xfId="13644" xr:uid="{D85EEC4A-4968-4CE1-A23F-3A145530BEB7}"/>
    <cellStyle name="Normal 4 3 2 3 2" xfId="2424" xr:uid="{7D075963-E4F9-4079-A212-E078CB307B09}"/>
    <cellStyle name="Normal 4 3 2 3 2 2" xfId="3299" xr:uid="{5954BC59-533E-4F79-B04D-98E2DF9D91D0}"/>
    <cellStyle name="Normal 4 3 2 3 2 2 2" xfId="6275" xr:uid="{61EA8743-69D0-4090-82A8-5EE2E136427E}"/>
    <cellStyle name="Normal 4 3 2 3 2 2 2 2" xfId="18339" xr:uid="{56008AF2-C223-4C3F-9583-52B09236B93B}"/>
    <cellStyle name="Normal 4 3 2 3 2 2 3" xfId="9251" xr:uid="{B64687C9-EB25-42A1-BFD4-014E3B91A671}"/>
    <cellStyle name="Normal 4 3 2 3 2 2 3 2" xfId="21315" xr:uid="{8010C22D-363C-452E-AAC8-86675EBB6EDD}"/>
    <cellStyle name="Normal 4 3 2 3 2 2 4" xfId="12226" xr:uid="{47A27C03-914A-4F7F-AC78-30C9DEF72F73}"/>
    <cellStyle name="Normal 4 3 2 3 2 2 4 2" xfId="24290" xr:uid="{1B875F6B-FC68-4061-8C47-FEB3F63E50ED}"/>
    <cellStyle name="Normal 4 3 2 3 2 2 5" xfId="15363" xr:uid="{CB46C3E9-9F6F-4AA4-9B62-DB41997C9658}"/>
    <cellStyle name="Normal 4 3 2 3 2 3" xfId="4173" xr:uid="{3D4DDBD2-DD32-430E-AA43-DDB2D5922430}"/>
    <cellStyle name="Normal 4 3 2 3 2 3 2" xfId="7149" xr:uid="{EE5CA630-820C-410B-8937-6D36414F68E7}"/>
    <cellStyle name="Normal 4 3 2 3 2 3 2 2" xfId="19213" xr:uid="{FA1D7309-F33D-46C2-BCF5-A2A85C2C389D}"/>
    <cellStyle name="Normal 4 3 2 3 2 3 3" xfId="10125" xr:uid="{2611BA05-06DC-4347-A1D4-671488B17152}"/>
    <cellStyle name="Normal 4 3 2 3 2 3 3 2" xfId="22189" xr:uid="{D58368BF-7A40-4E32-AF82-BB26FF1B19B1}"/>
    <cellStyle name="Normal 4 3 2 3 2 3 4" xfId="13100" xr:uid="{CE1873D1-492E-493C-8236-D504FA53FE51}"/>
    <cellStyle name="Normal 4 3 2 3 2 3 4 2" xfId="25164" xr:uid="{E5D63FDF-BAFF-4CFC-B25D-1E7B951C8709}"/>
    <cellStyle name="Normal 4 3 2 3 2 3 5" xfId="16237" xr:uid="{A0FC5553-3186-4657-BF93-D250BF412B50}"/>
    <cellStyle name="Normal 4 3 2 3 2 4" xfId="5400" xr:uid="{963CC20F-0103-428C-823D-B9CA12893314}"/>
    <cellStyle name="Normal 4 3 2 3 2 4 2" xfId="17464" xr:uid="{5253E646-B2BD-4056-9B54-9CC95F048C04}"/>
    <cellStyle name="Normal 4 3 2 3 2 5" xfId="8376" xr:uid="{729730A5-6455-4603-B05B-E043FCE3A63C}"/>
    <cellStyle name="Normal 4 3 2 3 2 5 2" xfId="20440" xr:uid="{26B859E5-D904-4B5D-A08B-9B0145D703E2}"/>
    <cellStyle name="Normal 4 3 2 3 2 6" xfId="11351" xr:uid="{7C1F0C44-12FA-4643-89FD-450D85351E4A}"/>
    <cellStyle name="Normal 4 3 2 3 2 6 2" xfId="23415" xr:uid="{138EE42C-9809-4AD7-B187-8B0D7B55E768}"/>
    <cellStyle name="Normal 4 3 2 3 2 7" xfId="14488" xr:uid="{DC7035BA-EB23-4CEA-8C62-225B2F9FCA9C}"/>
    <cellStyle name="Normal 4 3 2 3 3" xfId="2133" xr:uid="{8B92F6BB-8B30-4115-B0FB-150A5C31DC3F}"/>
    <cellStyle name="Normal 4 3 2 3 3 2" xfId="3008" xr:uid="{A8054FC8-50AB-471B-BCF6-CB616A648329}"/>
    <cellStyle name="Normal 4 3 2 3 3 2 2" xfId="5984" xr:uid="{C51DE7C3-A4BA-4022-A747-3C131EE15FA8}"/>
    <cellStyle name="Normal 4 3 2 3 3 2 2 2" xfId="18048" xr:uid="{5A47E66A-0B66-4FD4-8825-60DCB07CE7B9}"/>
    <cellStyle name="Normal 4 3 2 3 3 2 3" xfId="8960" xr:uid="{509DA1D1-ED3F-4E05-B719-B1BE6D8F9038}"/>
    <cellStyle name="Normal 4 3 2 3 3 2 3 2" xfId="21024" xr:uid="{97716448-B4A7-4244-9F86-F6A3BC9630E7}"/>
    <cellStyle name="Normal 4 3 2 3 3 2 4" xfId="11935" xr:uid="{9E6B863A-1281-4694-BE4B-E008EEB39F16}"/>
    <cellStyle name="Normal 4 3 2 3 3 2 4 2" xfId="23999" xr:uid="{BEAEBFCC-F734-4BEC-89F4-5D60B0FBB47B}"/>
    <cellStyle name="Normal 4 3 2 3 3 2 5" xfId="15072" xr:uid="{C0831708-E1B8-46D6-83EC-DB17E026EFDC}"/>
    <cellStyle name="Normal 4 3 2 3 3 3" xfId="3882" xr:uid="{B933EF8C-E6EF-4FA6-AA58-BF9734B68016}"/>
    <cellStyle name="Normal 4 3 2 3 3 3 2" xfId="6858" xr:uid="{07B071CF-E937-4969-9C1B-DF6A50B1B5C6}"/>
    <cellStyle name="Normal 4 3 2 3 3 3 2 2" xfId="18922" xr:uid="{4272261A-1FB8-4B92-A794-1A17DFD047F4}"/>
    <cellStyle name="Normal 4 3 2 3 3 3 3" xfId="9834" xr:uid="{B97872C7-1252-47A0-8B36-675D9AA4CE1D}"/>
    <cellStyle name="Normal 4 3 2 3 3 3 3 2" xfId="21898" xr:uid="{72CC5B85-AA04-4E92-9F43-8852385CCDA0}"/>
    <cellStyle name="Normal 4 3 2 3 3 3 4" xfId="12809" xr:uid="{3E024156-7DD4-4BDC-AE30-C19D72D2CBA2}"/>
    <cellStyle name="Normal 4 3 2 3 3 3 4 2" xfId="24873" xr:uid="{3C81E23A-B41E-4F14-B6A1-B5142EBB47F2}"/>
    <cellStyle name="Normal 4 3 2 3 3 3 5" xfId="15946" xr:uid="{8DAF6EC5-685F-4062-BFC9-842B588CAF49}"/>
    <cellStyle name="Normal 4 3 2 3 3 4" xfId="5109" xr:uid="{DC00D8DA-C642-4557-AC45-3EF80679A2B1}"/>
    <cellStyle name="Normal 4 3 2 3 3 4 2" xfId="17173" xr:uid="{7F9792E7-98B5-48F6-A434-F26D3393D548}"/>
    <cellStyle name="Normal 4 3 2 3 3 5" xfId="8085" xr:uid="{F635BD86-A26A-465F-A78F-E5FDA9DE57E8}"/>
    <cellStyle name="Normal 4 3 2 3 3 5 2" xfId="20149" xr:uid="{A43F8595-6B15-4744-A3F8-AC4AD77FDFA6}"/>
    <cellStyle name="Normal 4 3 2 3 3 6" xfId="11060" xr:uid="{F9095DF5-04E2-4EF8-8A37-A278B2DF170D}"/>
    <cellStyle name="Normal 4 3 2 3 3 6 2" xfId="23124" xr:uid="{B8BFD468-65A6-4D38-AB76-1DFBAC5B30CF}"/>
    <cellStyle name="Normal 4 3 2 3 3 7" xfId="14197" xr:uid="{7FA9C7E7-CB6F-4632-93A1-70486809C71C}"/>
    <cellStyle name="Normal 4 3 2 3 4" xfId="1828" xr:uid="{46AA7B41-A4B0-498C-BB94-6D810C9EABA7}"/>
    <cellStyle name="Normal 4 3 2 3 4 2" xfId="4817" xr:uid="{4EE763E5-6953-4F18-9C15-2E2FD15A7698}"/>
    <cellStyle name="Normal 4 3 2 3 4 2 2" xfId="16881" xr:uid="{E4008FF0-638E-40EF-A615-2CB481F89EA4}"/>
    <cellStyle name="Normal 4 3 2 3 4 3" xfId="7793" xr:uid="{D0FD742A-DC61-4AEB-B12A-2E292DA8B00A}"/>
    <cellStyle name="Normal 4 3 2 3 4 3 2" xfId="19857" xr:uid="{4CC73B90-C3B7-4589-B82F-F388747D9F3C}"/>
    <cellStyle name="Normal 4 3 2 3 4 4" xfId="10768" xr:uid="{3F915276-CF55-4127-BEDA-10CCCC1BCE42}"/>
    <cellStyle name="Normal 4 3 2 3 4 4 2" xfId="22832" xr:uid="{85E534BB-8F49-4109-AEDF-A493C91DBAB4}"/>
    <cellStyle name="Normal 4 3 2 3 4 5" xfId="13905" xr:uid="{BE284540-6F82-4FCC-BDAD-A67D103B4B06}"/>
    <cellStyle name="Normal 4 3 2 3 5" xfId="2716" xr:uid="{9A98F1F5-E91B-4F0E-B35D-1925ADAE172B}"/>
    <cellStyle name="Normal 4 3 2 3 5 2" xfId="5692" xr:uid="{504014EA-9BF4-4913-BBEF-855145008344}"/>
    <cellStyle name="Normal 4 3 2 3 5 2 2" xfId="17756" xr:uid="{DD095E9C-D33D-4C48-8C11-E71B86328C5C}"/>
    <cellStyle name="Normal 4 3 2 3 5 3" xfId="8668" xr:uid="{6B632CC3-EC3E-4A23-85EC-4AA21233FA05}"/>
    <cellStyle name="Normal 4 3 2 3 5 3 2" xfId="20732" xr:uid="{F6CE7FB0-3A2E-438A-BBE8-0AAD3704F86C}"/>
    <cellStyle name="Normal 4 3 2 3 5 4" xfId="11643" xr:uid="{78BB90A1-963A-438E-9F85-95ECCF6569DA}"/>
    <cellStyle name="Normal 4 3 2 3 5 4 2" xfId="23707" xr:uid="{746732C4-15ED-461B-AE14-80F81AF524F7}"/>
    <cellStyle name="Normal 4 3 2 3 5 5" xfId="14780" xr:uid="{42A55F80-807B-42C5-95ED-5E1C7A50144A}"/>
    <cellStyle name="Normal 4 3 2 3 6" xfId="3590" xr:uid="{3E378297-7413-4E94-8C48-9148512B7E50}"/>
    <cellStyle name="Normal 4 3 2 3 6 2" xfId="6566" xr:uid="{FED9D0E2-3687-41CC-85AC-051DFB6D6738}"/>
    <cellStyle name="Normal 4 3 2 3 6 2 2" xfId="18630" xr:uid="{725F0D11-C6EF-4681-9B10-7072B360B397}"/>
    <cellStyle name="Normal 4 3 2 3 6 3" xfId="9542" xr:uid="{E7A6ED7E-A82F-4C2E-9426-F476E2E8064D}"/>
    <cellStyle name="Normal 4 3 2 3 6 3 2" xfId="21606" xr:uid="{A65DAF23-F213-45ED-9EBC-DB5651A8556C}"/>
    <cellStyle name="Normal 4 3 2 3 6 4" xfId="12517" xr:uid="{58F72F40-B073-4D2A-8DB3-D2023969E18E}"/>
    <cellStyle name="Normal 4 3 2 3 6 4 2" xfId="24581" xr:uid="{851A0EEC-5B34-4F32-B0C5-5045E8D296CB}"/>
    <cellStyle name="Normal 4 3 2 3 6 5" xfId="15654" xr:uid="{C4F2A963-668E-4029-8D2D-DBDC13689808}"/>
    <cellStyle name="Normal 4 3 2 3 7" xfId="4556" xr:uid="{C1883373-12BF-467D-BEF2-361A226DC6EA}"/>
    <cellStyle name="Normal 4 3 2 3 7 2" xfId="16620" xr:uid="{3AF6720F-D608-4A2D-816B-4D87BC2962FD}"/>
    <cellStyle name="Normal 4 3 2 3 8" xfId="7532" xr:uid="{2D1B6848-D0B5-4E74-A439-55589B9A6DC2}"/>
    <cellStyle name="Normal 4 3 2 3 8 2" xfId="19596" xr:uid="{B337226E-4C16-4164-A9B6-CA127F977FC4}"/>
    <cellStyle name="Normal 4 3 2 3 9" xfId="10507" xr:uid="{6248B5B7-66DA-4723-B6B8-057F00C4A8DF}"/>
    <cellStyle name="Normal 4 3 2 3 9 2" xfId="22571" xr:uid="{EE058275-D30A-475C-B850-E6C76EF93E79}"/>
    <cellStyle name="Normal 4 3 2 4" xfId="2421" xr:uid="{507A4CA5-76FF-472F-BE18-D63BA6B7299B}"/>
    <cellStyle name="Normal 4 3 2 4 2" xfId="3296" xr:uid="{E7F84C95-97E0-451F-92FE-AD76C748C693}"/>
    <cellStyle name="Normal 4 3 2 4 2 2" xfId="6272" xr:uid="{E2163548-8F0B-466C-A92D-658CD9516767}"/>
    <cellStyle name="Normal 4 3 2 4 2 2 2" xfId="18336" xr:uid="{A9EB0099-D295-4A66-973E-71DABB3E73B9}"/>
    <cellStyle name="Normal 4 3 2 4 2 3" xfId="9248" xr:uid="{B0712A7B-9243-4EB9-8FEF-6F9F7D6F9546}"/>
    <cellStyle name="Normal 4 3 2 4 2 3 2" xfId="21312" xr:uid="{03A3F137-DD8B-4B31-B030-6F846DF1486C}"/>
    <cellStyle name="Normal 4 3 2 4 2 4" xfId="12223" xr:uid="{467E319A-9711-4E16-ACB9-A68C41D96084}"/>
    <cellStyle name="Normal 4 3 2 4 2 4 2" xfId="24287" xr:uid="{0E5BA507-B194-4BC9-9350-CED857FC0382}"/>
    <cellStyle name="Normal 4 3 2 4 2 5" xfId="15360" xr:uid="{4F95C5D4-422C-4F30-B21C-C0F65211EC78}"/>
    <cellStyle name="Normal 4 3 2 4 3" xfId="4170" xr:uid="{A8001AA0-0BAC-49CE-8952-9E62D468D9E3}"/>
    <cellStyle name="Normal 4 3 2 4 3 2" xfId="7146" xr:uid="{6D9AFFA6-2201-419E-AA49-3FDBB12239AA}"/>
    <cellStyle name="Normal 4 3 2 4 3 2 2" xfId="19210" xr:uid="{C78EE7C7-0637-4D6D-83DC-4BD67A7B1B43}"/>
    <cellStyle name="Normal 4 3 2 4 3 3" xfId="10122" xr:uid="{25ACC43A-1E59-4751-93D6-0E51F66D142A}"/>
    <cellStyle name="Normal 4 3 2 4 3 3 2" xfId="22186" xr:uid="{A37A5BD3-8388-44AD-8C28-BAF915E1E0DF}"/>
    <cellStyle name="Normal 4 3 2 4 3 4" xfId="13097" xr:uid="{63DC68FA-EE06-4BA2-B363-9438A96FD88B}"/>
    <cellStyle name="Normal 4 3 2 4 3 4 2" xfId="25161" xr:uid="{F640765A-6991-42A6-AD66-F70A8E11344F}"/>
    <cellStyle name="Normal 4 3 2 4 3 5" xfId="16234" xr:uid="{4003111C-E2A0-4312-93D9-FC7E13BA8780}"/>
    <cellStyle name="Normal 4 3 2 4 4" xfId="5397" xr:uid="{B121EFA3-A118-4051-9747-C217A697934C}"/>
    <cellStyle name="Normal 4 3 2 4 4 2" xfId="17461" xr:uid="{8F2ED28C-9A38-44E8-B682-3C4471A2F173}"/>
    <cellStyle name="Normal 4 3 2 4 5" xfId="8373" xr:uid="{83ACFC92-9891-4556-BAC5-78AD08A26C7F}"/>
    <cellStyle name="Normal 4 3 2 4 5 2" xfId="20437" xr:uid="{25EAB5B0-9DD2-44E4-8692-9B7BC8BF9FED}"/>
    <cellStyle name="Normal 4 3 2 4 6" xfId="11348" xr:uid="{13BB8F36-C78E-4AFF-AAD3-4C9052224718}"/>
    <cellStyle name="Normal 4 3 2 4 6 2" xfId="23412" xr:uid="{89367043-BEB0-4454-A04C-B0B500E037D5}"/>
    <cellStyle name="Normal 4 3 2 4 7" xfId="14485" xr:uid="{B7D19EF2-8759-4F14-A0A8-26613B9F3808}"/>
    <cellStyle name="Normal 4 3 2 5" xfId="2130" xr:uid="{7E2B0E54-C384-4F5A-8930-CA3761B97A1F}"/>
    <cellStyle name="Normal 4 3 2 5 2" xfId="3005" xr:uid="{43C62ABC-84AF-4190-9A1A-DB93F170F10D}"/>
    <cellStyle name="Normal 4 3 2 5 2 2" xfId="5981" xr:uid="{93270A75-3B76-4E5B-8165-B856461B894E}"/>
    <cellStyle name="Normal 4 3 2 5 2 2 2" xfId="18045" xr:uid="{15D37BAF-D900-4CBB-B96A-90DBC790C6ED}"/>
    <cellStyle name="Normal 4 3 2 5 2 3" xfId="8957" xr:uid="{A96F8BBD-B15D-433E-8D93-C8CAAEF4E9B9}"/>
    <cellStyle name="Normal 4 3 2 5 2 3 2" xfId="21021" xr:uid="{FBD3BAFF-4DD2-4728-A582-18C170613796}"/>
    <cellStyle name="Normal 4 3 2 5 2 4" xfId="11932" xr:uid="{DA356128-F5D9-451A-B67F-F20919E47DDE}"/>
    <cellStyle name="Normal 4 3 2 5 2 4 2" xfId="23996" xr:uid="{BAC7D98B-2626-469C-B022-FCD5D33A4890}"/>
    <cellStyle name="Normal 4 3 2 5 2 5" xfId="15069" xr:uid="{5021B37D-5959-4CD1-9EB2-EDA034E0074F}"/>
    <cellStyle name="Normal 4 3 2 5 3" xfId="3879" xr:uid="{FBC0758C-2F93-477D-B41E-62E9C29FDA3D}"/>
    <cellStyle name="Normal 4 3 2 5 3 2" xfId="6855" xr:uid="{7DFDB511-0DB8-41E4-A5CF-AA0DA57DBB56}"/>
    <cellStyle name="Normal 4 3 2 5 3 2 2" xfId="18919" xr:uid="{3E1971B5-78A3-43E5-9219-9098F8AB8FF7}"/>
    <cellStyle name="Normal 4 3 2 5 3 3" xfId="9831" xr:uid="{DFB9EFEA-5488-465A-B62F-12EC90B1AA68}"/>
    <cellStyle name="Normal 4 3 2 5 3 3 2" xfId="21895" xr:uid="{D6B82996-3F68-4E88-842E-308097A4DD18}"/>
    <cellStyle name="Normal 4 3 2 5 3 4" xfId="12806" xr:uid="{D2224BEC-E7A1-429F-A48A-83B3F547E190}"/>
    <cellStyle name="Normal 4 3 2 5 3 4 2" xfId="24870" xr:uid="{BECFE380-8013-468D-A678-CD4912036A8B}"/>
    <cellStyle name="Normal 4 3 2 5 3 5" xfId="15943" xr:uid="{12946EEC-EFE6-4F84-8FB1-F4A140FE6623}"/>
    <cellStyle name="Normal 4 3 2 5 4" xfId="5106" xr:uid="{7E3A0D47-750D-47E6-A2CD-689A9338DD06}"/>
    <cellStyle name="Normal 4 3 2 5 4 2" xfId="17170" xr:uid="{2B413030-2B13-4F37-8FB3-87DCBF7E9151}"/>
    <cellStyle name="Normal 4 3 2 5 5" xfId="8082" xr:uid="{99DC69C0-89BF-4F59-975E-6B689BA1970A}"/>
    <cellStyle name="Normal 4 3 2 5 5 2" xfId="20146" xr:uid="{6B2D07CA-6226-443E-95F3-E75FEFCA99FC}"/>
    <cellStyle name="Normal 4 3 2 5 6" xfId="11057" xr:uid="{5DC834C0-FB27-47A0-A1C1-346CF16CC456}"/>
    <cellStyle name="Normal 4 3 2 5 6 2" xfId="23121" xr:uid="{C418C8C4-C7F8-4061-8109-CE0038F4F88D}"/>
    <cellStyle name="Normal 4 3 2 5 7" xfId="14194" xr:uid="{264B2099-7B27-44FA-8C05-61FB9C47BB65}"/>
    <cellStyle name="Normal 4 3 2 6" xfId="1825" xr:uid="{E309E5D2-70CC-4850-985E-1677BE3CEBE8}"/>
    <cellStyle name="Normal 4 3 2 6 2" xfId="4814" xr:uid="{AC5C8F96-B89D-4771-870D-0B696024E9F6}"/>
    <cellStyle name="Normal 4 3 2 6 2 2" xfId="16878" xr:uid="{18A02170-085A-4FA1-8CB7-D56C3736CFC9}"/>
    <cellStyle name="Normal 4 3 2 6 3" xfId="7790" xr:uid="{58E1C976-E313-4C03-A617-D6185BB12517}"/>
    <cellStyle name="Normal 4 3 2 6 3 2" xfId="19854" xr:uid="{E6280656-B434-41AF-A103-7A1F68759A30}"/>
    <cellStyle name="Normal 4 3 2 6 4" xfId="10765" xr:uid="{344F52E9-8C4B-47C8-ACF4-A148631EDA31}"/>
    <cellStyle name="Normal 4 3 2 6 4 2" xfId="22829" xr:uid="{0AE5F2A7-2CF0-41C0-8080-0E40B5E669A1}"/>
    <cellStyle name="Normal 4 3 2 6 5" xfId="13902" xr:uid="{383FF952-800A-4601-A4CD-862646D2879B}"/>
    <cellStyle name="Normal 4 3 2 7" xfId="2713" xr:uid="{1E285557-26B8-4032-8F8E-54AC269C6207}"/>
    <cellStyle name="Normal 4 3 2 7 2" xfId="5689" xr:uid="{6160EA44-AFB7-445D-A166-22C907C6B9EA}"/>
    <cellStyle name="Normal 4 3 2 7 2 2" xfId="17753" xr:uid="{D7BC137D-91A2-4C49-8F0C-0C055BBA9E6A}"/>
    <cellStyle name="Normal 4 3 2 7 3" xfId="8665" xr:uid="{33DF53A8-C83C-4D5D-83B1-11BB3B153ED7}"/>
    <cellStyle name="Normal 4 3 2 7 3 2" xfId="20729" xr:uid="{73FEF092-6B8D-46FB-9F96-55DA12F22E1E}"/>
    <cellStyle name="Normal 4 3 2 7 4" xfId="11640" xr:uid="{8FD92796-3E13-49CE-94A9-BCE3F16A9919}"/>
    <cellStyle name="Normal 4 3 2 7 4 2" xfId="23704" xr:uid="{86665E7F-73B0-4506-962A-6EE46CD32A31}"/>
    <cellStyle name="Normal 4 3 2 7 5" xfId="14777" xr:uid="{0494D8FA-39F8-4BA7-A064-08CB6FF83D03}"/>
    <cellStyle name="Normal 4 3 2 8" xfId="3587" xr:uid="{04846193-97F3-4DF2-910A-93FD082D875E}"/>
    <cellStyle name="Normal 4 3 2 8 2" xfId="6563" xr:uid="{26E72F4B-D845-4111-AE95-8DC449393B43}"/>
    <cellStyle name="Normal 4 3 2 8 2 2" xfId="18627" xr:uid="{2F5A5A18-930B-4FC9-B690-FDE4525457C4}"/>
    <cellStyle name="Normal 4 3 2 8 3" xfId="9539" xr:uid="{DEDD4CF2-C11C-4447-89E5-1A759F27864C}"/>
    <cellStyle name="Normal 4 3 2 8 3 2" xfId="21603" xr:uid="{41B2747F-75F4-4E35-9F54-CF229563D2A1}"/>
    <cellStyle name="Normal 4 3 2 8 4" xfId="12514" xr:uid="{D07B28B3-5E41-4049-93D9-F8342A5603D1}"/>
    <cellStyle name="Normal 4 3 2 8 4 2" xfId="24578" xr:uid="{E1AD72FB-0BA9-4744-B97E-6F76D6C8272A}"/>
    <cellStyle name="Normal 4 3 2 8 5" xfId="15651" xr:uid="{45A68DA2-9EF4-4426-B3B7-25C55C68C93F}"/>
    <cellStyle name="Normal 4 3 2 9" xfId="1344" xr:uid="{0C739A66-D44E-4918-856B-EDB974289C9D}"/>
    <cellStyle name="Normal 4 3 2 9 2" xfId="13471" xr:uid="{8B3E20CD-159E-456A-A035-E7E48948F323}"/>
    <cellStyle name="Normal 4 3 3" xfId="1346" xr:uid="{B8562ECD-B1D9-49D1-B587-A8FCD35DDF99}"/>
    <cellStyle name="Normal 4 3 3 10" xfId="10397" xr:uid="{9E0CB021-7186-48DD-ADBE-F70A8E435653}"/>
    <cellStyle name="Normal 4 3 3 10 2" xfId="22461" xr:uid="{56F8D306-3264-4183-A910-0BE8B0EDE636}"/>
    <cellStyle name="Normal 4 3 3 11" xfId="13473" xr:uid="{E2A975AF-11C0-40CA-83FE-29A41C284C37}"/>
    <cellStyle name="Normal 4 3 3 2" xfId="1830" xr:uid="{2B425BBB-90FD-49E8-8430-223ADC45D165}"/>
    <cellStyle name="Normal 4 3 3 2 2" xfId="2426" xr:uid="{0D8AE123-42F7-4BE3-9C9C-F34D2077A2B3}"/>
    <cellStyle name="Normal 4 3 3 2 2 2" xfId="3301" xr:uid="{5C14598D-59FB-4CD0-86A0-80BDBF7A1B86}"/>
    <cellStyle name="Normal 4 3 3 2 2 2 2" xfId="6277" xr:uid="{C3E89C10-FB9F-4D21-A797-C0D427B98FD4}"/>
    <cellStyle name="Normal 4 3 3 2 2 2 2 2" xfId="18341" xr:uid="{DB9C3EFC-96FC-48B9-A739-FAA7CD3F66E1}"/>
    <cellStyle name="Normal 4 3 3 2 2 2 3" xfId="9253" xr:uid="{8A557E0F-34C4-4087-B1B8-E84580BE0486}"/>
    <cellStyle name="Normal 4 3 3 2 2 2 3 2" xfId="21317" xr:uid="{59B6D158-BC98-4999-A667-30FF0D097D1E}"/>
    <cellStyle name="Normal 4 3 3 2 2 2 4" xfId="12228" xr:uid="{3ACA3781-1FDF-47DA-9832-6D39B14CB7DE}"/>
    <cellStyle name="Normal 4 3 3 2 2 2 4 2" xfId="24292" xr:uid="{106A67DF-8D10-433E-BDE5-E846BAA22547}"/>
    <cellStyle name="Normal 4 3 3 2 2 2 5" xfId="15365" xr:uid="{2605CCFB-0F4A-42D4-8C8F-14037EC49CF2}"/>
    <cellStyle name="Normal 4 3 3 2 2 3" xfId="4175" xr:uid="{A4B03981-1AFF-4AD1-9156-574A3DDD34EA}"/>
    <cellStyle name="Normal 4 3 3 2 2 3 2" xfId="7151" xr:uid="{02D2D9AD-E0AF-4416-B6B9-BB8FE9FD141B}"/>
    <cellStyle name="Normal 4 3 3 2 2 3 2 2" xfId="19215" xr:uid="{E8612259-CABD-4154-914B-2DEE6F498A0D}"/>
    <cellStyle name="Normal 4 3 3 2 2 3 3" xfId="10127" xr:uid="{54FB7B05-DEBD-4DCD-BC0A-085B314D21C8}"/>
    <cellStyle name="Normal 4 3 3 2 2 3 3 2" xfId="22191" xr:uid="{7C38CCAD-F854-45A8-BEC2-EBAB435C1D3A}"/>
    <cellStyle name="Normal 4 3 3 2 2 3 4" xfId="13102" xr:uid="{DE8A6A76-A97E-4CC9-9489-F7808FD0C426}"/>
    <cellStyle name="Normal 4 3 3 2 2 3 4 2" xfId="25166" xr:uid="{D5F46D7F-475C-4D50-ADB7-F0C3150931C4}"/>
    <cellStyle name="Normal 4 3 3 2 2 3 5" xfId="16239" xr:uid="{CBA01F22-1E95-4A2B-BDC9-7E48D6D79F71}"/>
    <cellStyle name="Normal 4 3 3 2 2 4" xfId="5402" xr:uid="{E3A66AC7-3618-4219-9D98-689F7F6EF32F}"/>
    <cellStyle name="Normal 4 3 3 2 2 4 2" xfId="17466" xr:uid="{96447B3A-7DBD-473D-9101-CF1C942BF74D}"/>
    <cellStyle name="Normal 4 3 3 2 2 5" xfId="8378" xr:uid="{B774FA17-ED0D-4914-AC1D-383C8BDCC69F}"/>
    <cellStyle name="Normal 4 3 3 2 2 5 2" xfId="20442" xr:uid="{E2593FBA-4E81-450A-B6DF-B11E6D1F19BC}"/>
    <cellStyle name="Normal 4 3 3 2 2 6" xfId="11353" xr:uid="{1A7BD2F2-6CAD-4FC9-836A-FA079ADE1536}"/>
    <cellStyle name="Normal 4 3 3 2 2 6 2" xfId="23417" xr:uid="{4FE2C8F5-4A2E-4760-B5E1-504BFD0FBAA4}"/>
    <cellStyle name="Normal 4 3 3 2 2 7" xfId="14490" xr:uid="{BA35456B-C1A8-40DE-8029-BF6358AB90F9}"/>
    <cellStyle name="Normal 4 3 3 2 3" xfId="2135" xr:uid="{A36FBB40-EA3C-4293-8C35-7A8330684F58}"/>
    <cellStyle name="Normal 4 3 3 2 3 2" xfId="3010" xr:uid="{32879EC3-9DC4-4D91-A35D-3DAE8D17E569}"/>
    <cellStyle name="Normal 4 3 3 2 3 2 2" xfId="5986" xr:uid="{2F2B2CE9-1E2E-45D5-9000-6FFB486ACE7C}"/>
    <cellStyle name="Normal 4 3 3 2 3 2 2 2" xfId="18050" xr:uid="{41623488-663B-4708-9DC3-D2481987204D}"/>
    <cellStyle name="Normal 4 3 3 2 3 2 3" xfId="8962" xr:uid="{5E7E189A-FB6C-48C7-ADB1-0E47FDEB526D}"/>
    <cellStyle name="Normal 4 3 3 2 3 2 3 2" xfId="21026" xr:uid="{63192F76-4BC4-45BD-B07B-C55806AFAFE5}"/>
    <cellStyle name="Normal 4 3 3 2 3 2 4" xfId="11937" xr:uid="{BBBBD7A3-B6D5-4E27-8339-5D31FACA6AFF}"/>
    <cellStyle name="Normal 4 3 3 2 3 2 4 2" xfId="24001" xr:uid="{A8637A77-1A8C-4C1B-A21C-6E6E6EB71FE6}"/>
    <cellStyle name="Normal 4 3 3 2 3 2 5" xfId="15074" xr:uid="{CAF6C8D3-308A-406D-B9CB-5DB9A59B8D7B}"/>
    <cellStyle name="Normal 4 3 3 2 3 3" xfId="3884" xr:uid="{29B7581D-F5BA-4D51-BCA3-49BD41967912}"/>
    <cellStyle name="Normal 4 3 3 2 3 3 2" xfId="6860" xr:uid="{A6A008DC-F24E-477C-9CC1-B795DB48FF22}"/>
    <cellStyle name="Normal 4 3 3 2 3 3 2 2" xfId="18924" xr:uid="{B343E038-5F2B-4AB8-869B-C8E31888C464}"/>
    <cellStyle name="Normal 4 3 3 2 3 3 3" xfId="9836" xr:uid="{109176AD-6E41-4DC2-A9BC-8292B7A21BA1}"/>
    <cellStyle name="Normal 4 3 3 2 3 3 3 2" xfId="21900" xr:uid="{B241DD87-0B53-44FC-91C2-CBB09C121ED3}"/>
    <cellStyle name="Normal 4 3 3 2 3 3 4" xfId="12811" xr:uid="{826B042F-08B1-4B0B-940B-0F796CB8DF73}"/>
    <cellStyle name="Normal 4 3 3 2 3 3 4 2" xfId="24875" xr:uid="{8D4C7A79-5A01-47A0-9910-53890FDD1E22}"/>
    <cellStyle name="Normal 4 3 3 2 3 3 5" xfId="15948" xr:uid="{EC0AD20C-51C0-4B29-B7E2-5FC327E99303}"/>
    <cellStyle name="Normal 4 3 3 2 3 4" xfId="5111" xr:uid="{C4AD1912-81CE-497A-8371-D229217A183D}"/>
    <cellStyle name="Normal 4 3 3 2 3 4 2" xfId="17175" xr:uid="{B9FCE7B8-6030-410C-8E01-1CEE3BDA836E}"/>
    <cellStyle name="Normal 4 3 3 2 3 5" xfId="8087" xr:uid="{8A7889CC-C0C8-445E-BB24-A6114E7D5F08}"/>
    <cellStyle name="Normal 4 3 3 2 3 5 2" xfId="20151" xr:uid="{BEF54061-0AA0-4F5F-B7DB-10989D8085F0}"/>
    <cellStyle name="Normal 4 3 3 2 3 6" xfId="11062" xr:uid="{557B8AB4-46F2-4B65-BA5F-B8BD3FFB9F59}"/>
    <cellStyle name="Normal 4 3 3 2 3 6 2" xfId="23126" xr:uid="{77D9583E-A012-417E-AE81-B7FDF8AB425C}"/>
    <cellStyle name="Normal 4 3 3 2 3 7" xfId="14199" xr:uid="{EFFCDB7B-69CE-4293-846D-CE2C16BB0389}"/>
    <cellStyle name="Normal 4 3 3 2 4" xfId="2718" xr:uid="{2A79A41B-A515-40B3-8599-3524F6B3D37F}"/>
    <cellStyle name="Normal 4 3 3 2 4 2" xfId="5694" xr:uid="{3753B79A-5A5C-4281-A073-054FCBE092E0}"/>
    <cellStyle name="Normal 4 3 3 2 4 2 2" xfId="17758" xr:uid="{0329B3DF-985F-409B-AECD-C90B56E12B39}"/>
    <cellStyle name="Normal 4 3 3 2 4 3" xfId="8670" xr:uid="{3BC368B6-49E0-4DAA-8AB2-26F6E636F291}"/>
    <cellStyle name="Normal 4 3 3 2 4 3 2" xfId="20734" xr:uid="{805788F2-6272-4594-8F6A-8CA6A0758C6E}"/>
    <cellStyle name="Normal 4 3 3 2 4 4" xfId="11645" xr:uid="{EDE17245-C7E3-45C1-A8F0-64FD2D2C8925}"/>
    <cellStyle name="Normal 4 3 3 2 4 4 2" xfId="23709" xr:uid="{47D73365-5D00-4583-A1BE-3CBC715E0804}"/>
    <cellStyle name="Normal 4 3 3 2 4 5" xfId="14782" xr:uid="{09333EB7-3357-4404-997D-54EF9068F52C}"/>
    <cellStyle name="Normal 4 3 3 2 5" xfId="3592" xr:uid="{0DFFC171-12C7-4256-AB51-55824B115681}"/>
    <cellStyle name="Normal 4 3 3 2 5 2" xfId="6568" xr:uid="{0D34955E-5D08-48CE-8153-56AAF8D81E10}"/>
    <cellStyle name="Normal 4 3 3 2 5 2 2" xfId="18632" xr:uid="{CA835AA6-85D1-4916-8F0D-2A07FB1417E4}"/>
    <cellStyle name="Normal 4 3 3 2 5 3" xfId="9544" xr:uid="{4134AF66-D8F4-480F-A06E-F3523EBC8F2C}"/>
    <cellStyle name="Normal 4 3 3 2 5 3 2" xfId="21608" xr:uid="{8B02829F-3B56-418D-85BF-F135599684F0}"/>
    <cellStyle name="Normal 4 3 3 2 5 4" xfId="12519" xr:uid="{5195AD17-8F46-4723-9FB5-B07343D4B773}"/>
    <cellStyle name="Normal 4 3 3 2 5 4 2" xfId="24583" xr:uid="{C28D1807-9BE2-43F7-9833-CEFBD03EFBA5}"/>
    <cellStyle name="Normal 4 3 3 2 5 5" xfId="15656" xr:uid="{45220791-2679-4F2D-A0EE-A269FAE097E0}"/>
    <cellStyle name="Normal 4 3 3 2 6" xfId="4819" xr:uid="{A902998F-E0BD-4087-86BE-58939DA0CC00}"/>
    <cellStyle name="Normal 4 3 3 2 6 2" xfId="16883" xr:uid="{B2B72FC4-4608-405C-9E3A-59EF0AFD404B}"/>
    <cellStyle name="Normal 4 3 3 2 7" xfId="7795" xr:uid="{0123BDDC-B59E-42ED-930E-96F9B9912C12}"/>
    <cellStyle name="Normal 4 3 3 2 7 2" xfId="19859" xr:uid="{AE96016B-35A1-46CD-9805-D6C0C88D9A47}"/>
    <cellStyle name="Normal 4 3 3 2 8" xfId="10770" xr:uid="{8E85463F-D96E-44FD-9004-C8118F011ABE}"/>
    <cellStyle name="Normal 4 3 3 2 8 2" xfId="22834" xr:uid="{B711BB42-ED98-4C20-A915-D6009F00965C}"/>
    <cellStyle name="Normal 4 3 3 2 9" xfId="13907" xr:uid="{288E9E62-1AAC-441F-823D-08E27D2F04F1}"/>
    <cellStyle name="Normal 4 3 3 3" xfId="2425" xr:uid="{4CC69D39-73A0-4274-8F74-DCB5AD587669}"/>
    <cellStyle name="Normal 4 3 3 3 2" xfId="3300" xr:uid="{C0371F99-86CA-4AFD-B278-43273002DB6B}"/>
    <cellStyle name="Normal 4 3 3 3 2 2" xfId="6276" xr:uid="{CEB5E4CB-4E2B-4859-933E-48E51B983C9B}"/>
    <cellStyle name="Normal 4 3 3 3 2 2 2" xfId="18340" xr:uid="{67D780D2-A2BA-43CF-9E1B-C38755D8EE87}"/>
    <cellStyle name="Normal 4 3 3 3 2 3" xfId="9252" xr:uid="{E665531D-42F7-410D-A10B-68581CA6DB90}"/>
    <cellStyle name="Normal 4 3 3 3 2 3 2" xfId="21316" xr:uid="{05B50F5B-D9A7-440C-81C8-54C590E066FC}"/>
    <cellStyle name="Normal 4 3 3 3 2 4" xfId="12227" xr:uid="{949E0AEE-059E-496D-853C-23BA69876E46}"/>
    <cellStyle name="Normal 4 3 3 3 2 4 2" xfId="24291" xr:uid="{D76492B5-3ED3-4341-95F0-BA3375AB7974}"/>
    <cellStyle name="Normal 4 3 3 3 2 5" xfId="15364" xr:uid="{07F24B66-FCA3-41E9-BAB1-9C9D47619FF5}"/>
    <cellStyle name="Normal 4 3 3 3 3" xfId="4174" xr:uid="{A64FD1AC-881F-49AE-9C4D-20A46FB1335C}"/>
    <cellStyle name="Normal 4 3 3 3 3 2" xfId="7150" xr:uid="{39202F04-4362-4A44-BC24-762B83C65681}"/>
    <cellStyle name="Normal 4 3 3 3 3 2 2" xfId="19214" xr:uid="{1A727503-BB2D-4946-A1B9-6C15E0508BC1}"/>
    <cellStyle name="Normal 4 3 3 3 3 3" xfId="10126" xr:uid="{6E192D2F-5E03-47B2-AA58-2AB0273431C3}"/>
    <cellStyle name="Normal 4 3 3 3 3 3 2" xfId="22190" xr:uid="{F2B21BB2-A633-4C8C-B1D4-68148D2ED74F}"/>
    <cellStyle name="Normal 4 3 3 3 3 4" xfId="13101" xr:uid="{21AD2627-56EC-4B36-BDA9-177F3E4094DE}"/>
    <cellStyle name="Normal 4 3 3 3 3 4 2" xfId="25165" xr:uid="{A9BB3B03-A72A-4960-8D13-7B726BCDEDCB}"/>
    <cellStyle name="Normal 4 3 3 3 3 5" xfId="16238" xr:uid="{4A0881EA-5CC0-4E7C-86AE-F611B3913BB6}"/>
    <cellStyle name="Normal 4 3 3 3 4" xfId="5401" xr:uid="{6888864B-5F37-49A0-8918-7101A686C82B}"/>
    <cellStyle name="Normal 4 3 3 3 4 2" xfId="17465" xr:uid="{F852D9C6-0B79-4237-8476-D3531168A011}"/>
    <cellStyle name="Normal 4 3 3 3 5" xfId="8377" xr:uid="{40ED0BDB-8333-429E-BF14-E85934A83DCC}"/>
    <cellStyle name="Normal 4 3 3 3 5 2" xfId="20441" xr:uid="{60DBD76B-9508-4A2A-BFE2-E01AF7257FAF}"/>
    <cellStyle name="Normal 4 3 3 3 6" xfId="11352" xr:uid="{26D6EF23-B6C5-4A62-AA09-EB259EAE3B6E}"/>
    <cellStyle name="Normal 4 3 3 3 6 2" xfId="23416" xr:uid="{970C2AC9-51E0-4823-9726-0BFF8DF5CC76}"/>
    <cellStyle name="Normal 4 3 3 3 7" xfId="14489" xr:uid="{F0BFA6C8-AAC5-4535-A0B5-23FBEA63FDAA}"/>
    <cellStyle name="Normal 4 3 3 4" xfId="2134" xr:uid="{810E8CB0-03C9-4194-AF81-3A9EDFD534CB}"/>
    <cellStyle name="Normal 4 3 3 4 2" xfId="3009" xr:uid="{A5FB9EE2-41C3-4F0C-9CEE-13533825EDCA}"/>
    <cellStyle name="Normal 4 3 3 4 2 2" xfId="5985" xr:uid="{0DEE0B7D-FECE-4BA3-856A-60E7C2B406AC}"/>
    <cellStyle name="Normal 4 3 3 4 2 2 2" xfId="18049" xr:uid="{FA84B057-A0DB-4794-BC0C-C4ABDD2E60CD}"/>
    <cellStyle name="Normal 4 3 3 4 2 3" xfId="8961" xr:uid="{9E679986-6136-4F11-A996-950024F4DB1F}"/>
    <cellStyle name="Normal 4 3 3 4 2 3 2" xfId="21025" xr:uid="{D4DE1C9B-E594-4026-9B04-AF3329812CB6}"/>
    <cellStyle name="Normal 4 3 3 4 2 4" xfId="11936" xr:uid="{89F28DA6-5A98-4428-A9E9-212DE5BD6F47}"/>
    <cellStyle name="Normal 4 3 3 4 2 4 2" xfId="24000" xr:uid="{F5F92904-C5D8-46B0-953C-D015B83F1705}"/>
    <cellStyle name="Normal 4 3 3 4 2 5" xfId="15073" xr:uid="{9A00ADA3-FE23-4017-9890-4C113126A698}"/>
    <cellStyle name="Normal 4 3 3 4 3" xfId="3883" xr:uid="{EF4EF413-CFD1-4D9F-8892-A44E607D445D}"/>
    <cellStyle name="Normal 4 3 3 4 3 2" xfId="6859" xr:uid="{9A95493E-1A04-4BE3-B64D-122EDAA30ABF}"/>
    <cellStyle name="Normal 4 3 3 4 3 2 2" xfId="18923" xr:uid="{A28CE6A4-C389-4139-AF61-7E571587DB20}"/>
    <cellStyle name="Normal 4 3 3 4 3 3" xfId="9835" xr:uid="{CDD71882-B43D-43A1-A69E-CC890D76B4A0}"/>
    <cellStyle name="Normal 4 3 3 4 3 3 2" xfId="21899" xr:uid="{B41B6AA8-6659-4F27-87B4-385CF9F37488}"/>
    <cellStyle name="Normal 4 3 3 4 3 4" xfId="12810" xr:uid="{82FD4C8B-C1C8-4F05-B219-FD096AD1809B}"/>
    <cellStyle name="Normal 4 3 3 4 3 4 2" xfId="24874" xr:uid="{E2B4DA34-411D-45F1-99A5-8CB00669BE80}"/>
    <cellStyle name="Normal 4 3 3 4 3 5" xfId="15947" xr:uid="{05A8808D-63D3-497F-B2C0-FB37841602D3}"/>
    <cellStyle name="Normal 4 3 3 4 4" xfId="5110" xr:uid="{89F67BCD-259A-419D-9E0A-D58C3059BAFB}"/>
    <cellStyle name="Normal 4 3 3 4 4 2" xfId="17174" xr:uid="{133AB42A-327C-487F-B026-BC8AABB2E14F}"/>
    <cellStyle name="Normal 4 3 3 4 5" xfId="8086" xr:uid="{119BDD8D-4EBD-498E-8BC0-0DE70018A441}"/>
    <cellStyle name="Normal 4 3 3 4 5 2" xfId="20150" xr:uid="{A9AE819B-01DB-4E0B-99E1-44BE5BBF0A96}"/>
    <cellStyle name="Normal 4 3 3 4 6" xfId="11061" xr:uid="{EAD9A166-5C5E-44E3-87D6-10D04DF2D3AF}"/>
    <cellStyle name="Normal 4 3 3 4 6 2" xfId="23125" xr:uid="{3B658AD5-755D-4DFB-A45C-F4E8150E0363}"/>
    <cellStyle name="Normal 4 3 3 4 7" xfId="14198" xr:uid="{B1498370-97E7-42BB-B6E7-2A04836FB5FF}"/>
    <cellStyle name="Normal 4 3 3 5" xfId="1829" xr:uid="{3CA68450-F428-40E7-B9D7-E91BFC738259}"/>
    <cellStyle name="Normal 4 3 3 5 2" xfId="4818" xr:uid="{8043DFD3-4CCC-4570-A474-92F3E926D55C}"/>
    <cellStyle name="Normal 4 3 3 5 2 2" xfId="16882" xr:uid="{FD18D103-52D5-4244-81B5-B8DC199B905C}"/>
    <cellStyle name="Normal 4 3 3 5 3" xfId="7794" xr:uid="{C832C11F-75D2-43BB-A086-5ECD2476BCFA}"/>
    <cellStyle name="Normal 4 3 3 5 3 2" xfId="19858" xr:uid="{FFAAC663-A74C-49CD-BE97-C653B1DCA974}"/>
    <cellStyle name="Normal 4 3 3 5 4" xfId="10769" xr:uid="{A2A44F93-D4D8-47A5-B294-97A4C845B563}"/>
    <cellStyle name="Normal 4 3 3 5 4 2" xfId="22833" xr:uid="{1723C59A-BEF5-4FEF-9BAA-D3B280B257C0}"/>
    <cellStyle name="Normal 4 3 3 5 5" xfId="13906" xr:uid="{57B079A5-CCCB-40A3-9C50-D3A0CC04C2E9}"/>
    <cellStyle name="Normal 4 3 3 6" xfId="2717" xr:uid="{8F8C5142-667E-48E5-8C67-9CB14A758BD9}"/>
    <cellStyle name="Normal 4 3 3 6 2" xfId="5693" xr:uid="{DD30B0E1-1AC3-4FAC-90B1-6B8BD8D0338A}"/>
    <cellStyle name="Normal 4 3 3 6 2 2" xfId="17757" xr:uid="{EF197553-3C09-41D8-9154-67E0F17C7B6D}"/>
    <cellStyle name="Normal 4 3 3 6 3" xfId="8669" xr:uid="{F38074A3-5B00-4D8A-9ED0-666CA104E1E0}"/>
    <cellStyle name="Normal 4 3 3 6 3 2" xfId="20733" xr:uid="{FB868942-91E1-4304-AD7C-3AD94834BD3A}"/>
    <cellStyle name="Normal 4 3 3 6 4" xfId="11644" xr:uid="{213B5B88-6840-45AD-BB7C-CD21A21F127E}"/>
    <cellStyle name="Normal 4 3 3 6 4 2" xfId="23708" xr:uid="{DBCCECD6-1721-473D-BF96-51000A4C4A2D}"/>
    <cellStyle name="Normal 4 3 3 6 5" xfId="14781" xr:uid="{BDC0E38E-745B-4377-97CF-1578C2B30D68}"/>
    <cellStyle name="Normal 4 3 3 7" xfId="3591" xr:uid="{8849EB8B-DB4A-4F1F-9B6B-9D52FF641CBF}"/>
    <cellStyle name="Normal 4 3 3 7 2" xfId="6567" xr:uid="{7093E095-88CC-46C1-A973-6883AE309ACE}"/>
    <cellStyle name="Normal 4 3 3 7 2 2" xfId="18631" xr:uid="{97DFC827-F4CD-4BB8-A029-B1451180DB13}"/>
    <cellStyle name="Normal 4 3 3 7 3" xfId="9543" xr:uid="{ED0FB34F-4754-457D-944B-B2529251E3B9}"/>
    <cellStyle name="Normal 4 3 3 7 3 2" xfId="21607" xr:uid="{09041E47-44FB-4FA1-9BD0-1AB0A9A8F85A}"/>
    <cellStyle name="Normal 4 3 3 7 4" xfId="12518" xr:uid="{DE9CBE4B-5F38-459A-9377-DFB73E807210}"/>
    <cellStyle name="Normal 4 3 3 7 4 2" xfId="24582" xr:uid="{0BBAC93E-5D0C-4B96-AD02-E49C7356ACA4}"/>
    <cellStyle name="Normal 4 3 3 7 5" xfId="15655" xr:uid="{7BB679C6-2486-4569-BF1B-9C2D2378CDF1}"/>
    <cellStyle name="Normal 4 3 3 8" xfId="4445" xr:uid="{47A40FBC-F703-4597-8DFF-1F3C77EB1D28}"/>
    <cellStyle name="Normal 4 3 3 8 2" xfId="16509" xr:uid="{460BF91B-7CCF-4C31-985B-6B3B9A24AD5E}"/>
    <cellStyle name="Normal 4 3 3 9" xfId="7421" xr:uid="{3447D505-DC2E-4F1E-83CB-347757C49C33}"/>
    <cellStyle name="Normal 4 3 3 9 2" xfId="19485" xr:uid="{BF7BE70B-2B6E-480B-9BFE-ED4097A3FC01}"/>
    <cellStyle name="Normal 4 3 4" xfId="1347" xr:uid="{047CC1C0-1F8B-4D20-A5A1-DFE896A72405}"/>
    <cellStyle name="Normal 4 3 4 10" xfId="13474" xr:uid="{C84F534A-3614-4C97-B4FC-173D439EBD12}"/>
    <cellStyle name="Normal 4 3 4 2" xfId="2427" xr:uid="{30F9C437-FB67-4713-98D1-21BAFB4D7190}"/>
    <cellStyle name="Normal 4 3 4 2 2" xfId="3302" xr:uid="{2102D0E7-18E0-4E8E-BBDD-2B844D72966E}"/>
    <cellStyle name="Normal 4 3 4 2 2 2" xfId="6278" xr:uid="{9FF5FED3-6E52-4526-B84C-EE9692513C55}"/>
    <cellStyle name="Normal 4 3 4 2 2 2 2" xfId="18342" xr:uid="{A3E89D87-29BA-404A-AAED-64FBE146B903}"/>
    <cellStyle name="Normal 4 3 4 2 2 3" xfId="9254" xr:uid="{5D73CB34-1AB3-4369-AD08-93AF993CE325}"/>
    <cellStyle name="Normal 4 3 4 2 2 3 2" xfId="21318" xr:uid="{D7833777-C0D9-4C4B-BA49-1563E14EF306}"/>
    <cellStyle name="Normal 4 3 4 2 2 4" xfId="12229" xr:uid="{BB905D7F-30E2-49D5-8981-AF54D8867910}"/>
    <cellStyle name="Normal 4 3 4 2 2 4 2" xfId="24293" xr:uid="{72339E00-B900-4582-82EF-3E3210E9CF1E}"/>
    <cellStyle name="Normal 4 3 4 2 2 5" xfId="15366" xr:uid="{37A323C0-5ACB-4E1F-879F-FFE3FA89F1DB}"/>
    <cellStyle name="Normal 4 3 4 2 3" xfId="4176" xr:uid="{24673FE5-FCBB-44F8-9A39-9865C7DA033D}"/>
    <cellStyle name="Normal 4 3 4 2 3 2" xfId="7152" xr:uid="{BCA03D5B-F3AD-47E7-B9D4-F4943FE0BDE9}"/>
    <cellStyle name="Normal 4 3 4 2 3 2 2" xfId="19216" xr:uid="{434FEC6B-4986-4F7A-BF93-46C9A0CBDFDE}"/>
    <cellStyle name="Normal 4 3 4 2 3 3" xfId="10128" xr:uid="{6CD8D40E-6A88-4AB8-A927-D14412762CC3}"/>
    <cellStyle name="Normal 4 3 4 2 3 3 2" xfId="22192" xr:uid="{A79A1002-603D-45CE-AAE9-2F7AD6F50156}"/>
    <cellStyle name="Normal 4 3 4 2 3 4" xfId="13103" xr:uid="{2556D413-6AC4-4D9B-A37E-EF61297960CA}"/>
    <cellStyle name="Normal 4 3 4 2 3 4 2" xfId="25167" xr:uid="{8FDB21FE-07AE-4206-A8D9-0A349F5A3EE1}"/>
    <cellStyle name="Normal 4 3 4 2 3 5" xfId="16240" xr:uid="{7B863090-1D33-4B5C-B558-EFE1A479EC31}"/>
    <cellStyle name="Normal 4 3 4 2 4" xfId="5403" xr:uid="{FC88A3C4-0FC8-49B8-9FBE-C18CEFEA59C9}"/>
    <cellStyle name="Normal 4 3 4 2 4 2" xfId="17467" xr:uid="{1C2AEBA0-6A05-4602-A993-65028A6F4071}"/>
    <cellStyle name="Normal 4 3 4 2 5" xfId="8379" xr:uid="{21E9CC84-4274-4F68-805F-AB87A1BA6505}"/>
    <cellStyle name="Normal 4 3 4 2 5 2" xfId="20443" xr:uid="{4A3E4733-B4E0-45BA-AB2A-74A22DCAA820}"/>
    <cellStyle name="Normal 4 3 4 2 6" xfId="11354" xr:uid="{BE70644C-EB92-4D3B-B018-7A079885AB87}"/>
    <cellStyle name="Normal 4 3 4 2 6 2" xfId="23418" xr:uid="{7227CE67-4EB1-4974-B872-428A691E677A}"/>
    <cellStyle name="Normal 4 3 4 2 7" xfId="14491" xr:uid="{1A3F18F9-F213-4CA9-A5B3-BC9B94568037}"/>
    <cellStyle name="Normal 4 3 4 3" xfId="2136" xr:uid="{1132C900-AA32-4078-B964-BD091988CBFA}"/>
    <cellStyle name="Normal 4 3 4 3 2" xfId="3011" xr:uid="{5FA22467-D076-4367-BDC0-917E3D3160CC}"/>
    <cellStyle name="Normal 4 3 4 3 2 2" xfId="5987" xr:uid="{DF8F2482-4AAC-4127-A519-FD59871A23F0}"/>
    <cellStyle name="Normal 4 3 4 3 2 2 2" xfId="18051" xr:uid="{F66A3933-9979-43E1-8101-8BA6811494B1}"/>
    <cellStyle name="Normal 4 3 4 3 2 3" xfId="8963" xr:uid="{DF34D556-7283-4FE6-8D76-6D11535210E1}"/>
    <cellStyle name="Normal 4 3 4 3 2 3 2" xfId="21027" xr:uid="{B4FAB3B7-F552-422C-ADA6-5959211C6A8E}"/>
    <cellStyle name="Normal 4 3 4 3 2 4" xfId="11938" xr:uid="{F604C4B6-F9D3-4E3C-B3BD-2AA94AF5F74A}"/>
    <cellStyle name="Normal 4 3 4 3 2 4 2" xfId="24002" xr:uid="{68717E9F-90AC-4391-B140-98B6CF7B05D7}"/>
    <cellStyle name="Normal 4 3 4 3 2 5" xfId="15075" xr:uid="{0CBFCEB6-A12C-4236-9753-2CADBDD78630}"/>
    <cellStyle name="Normal 4 3 4 3 3" xfId="3885" xr:uid="{3CC727C8-EBAF-4844-984F-083A693ECF60}"/>
    <cellStyle name="Normal 4 3 4 3 3 2" xfId="6861" xr:uid="{48857825-BD32-4361-ACB2-730CFDED676E}"/>
    <cellStyle name="Normal 4 3 4 3 3 2 2" xfId="18925" xr:uid="{0B92CC94-8414-4157-BF60-A21E208926BF}"/>
    <cellStyle name="Normal 4 3 4 3 3 3" xfId="9837" xr:uid="{E0421086-AB02-45DE-A27C-C418426FF46E}"/>
    <cellStyle name="Normal 4 3 4 3 3 3 2" xfId="21901" xr:uid="{55FAFE89-9B80-4D68-BBAE-FE4E63CABE49}"/>
    <cellStyle name="Normal 4 3 4 3 3 4" xfId="12812" xr:uid="{2E5A685C-C534-4D03-8EF6-9F0DD152EEF4}"/>
    <cellStyle name="Normal 4 3 4 3 3 4 2" xfId="24876" xr:uid="{4E2D168B-C4FB-4282-948A-17A097AD296C}"/>
    <cellStyle name="Normal 4 3 4 3 3 5" xfId="15949" xr:uid="{CB9C05D6-BF80-4B08-BA0D-1DB370938FAD}"/>
    <cellStyle name="Normal 4 3 4 3 4" xfId="5112" xr:uid="{33AD75FF-A619-4C60-A33D-516A852D199A}"/>
    <cellStyle name="Normal 4 3 4 3 4 2" xfId="17176" xr:uid="{1612DD4B-6E58-4482-A6CB-B5362E64D2D9}"/>
    <cellStyle name="Normal 4 3 4 3 5" xfId="8088" xr:uid="{65A80125-D381-40E4-B29E-C1B402278BD2}"/>
    <cellStyle name="Normal 4 3 4 3 5 2" xfId="20152" xr:uid="{A2272FC3-3D76-4D22-90BA-AA07801661CF}"/>
    <cellStyle name="Normal 4 3 4 3 6" xfId="11063" xr:uid="{ACFE0AE3-5B34-4E18-AB40-9CDA72923DC7}"/>
    <cellStyle name="Normal 4 3 4 3 6 2" xfId="23127" xr:uid="{03A24BAE-E2C7-4598-A9EB-707B9532941F}"/>
    <cellStyle name="Normal 4 3 4 3 7" xfId="14200" xr:uid="{C3285251-A225-4A0F-A7DA-2C6E99D01071}"/>
    <cellStyle name="Normal 4 3 4 4" xfId="1831" xr:uid="{CDBC58E7-4A0A-4D7B-B262-03FE1A10D3B0}"/>
    <cellStyle name="Normal 4 3 4 4 2" xfId="4820" xr:uid="{C03B66D0-22E2-4559-8646-E2EBA80959ED}"/>
    <cellStyle name="Normal 4 3 4 4 2 2" xfId="16884" xr:uid="{7B17BBF9-7695-4197-884F-A8B9B19977AE}"/>
    <cellStyle name="Normal 4 3 4 4 3" xfId="7796" xr:uid="{60AEF325-08CC-4D97-A25A-D641BBCC9D54}"/>
    <cellStyle name="Normal 4 3 4 4 3 2" xfId="19860" xr:uid="{ADCEC884-A486-4E69-8942-50C7870F14D6}"/>
    <cellStyle name="Normal 4 3 4 4 4" xfId="10771" xr:uid="{81B48D33-4178-44A4-B832-E74F836BC50B}"/>
    <cellStyle name="Normal 4 3 4 4 4 2" xfId="22835" xr:uid="{B79DB8A9-5B5C-4206-B3BC-5864F7B6654C}"/>
    <cellStyle name="Normal 4 3 4 4 5" xfId="13908" xr:uid="{632FB9E2-96CB-46EE-B27B-E0229F4EDA61}"/>
    <cellStyle name="Normal 4 3 4 5" xfId="2719" xr:uid="{E71CB53C-1882-4211-869E-F4D9A675E6D2}"/>
    <cellStyle name="Normal 4 3 4 5 2" xfId="5695" xr:uid="{BA37CCC6-6301-4A40-A4E0-51819BCDEA0F}"/>
    <cellStyle name="Normal 4 3 4 5 2 2" xfId="17759" xr:uid="{118FE5ED-B9A7-457A-BB61-FA8021474250}"/>
    <cellStyle name="Normal 4 3 4 5 3" xfId="8671" xr:uid="{D5320E77-0503-4054-BAA6-19051204C7ED}"/>
    <cellStyle name="Normal 4 3 4 5 3 2" xfId="20735" xr:uid="{5CF1E64E-E62B-471E-B17E-DFF5000ABBE4}"/>
    <cellStyle name="Normal 4 3 4 5 4" xfId="11646" xr:uid="{966FE956-C1C0-4E4B-9A72-8D6FCF3CD6F6}"/>
    <cellStyle name="Normal 4 3 4 5 4 2" xfId="23710" xr:uid="{5F245B51-0D0E-4F7D-9824-9EF7E11E88A0}"/>
    <cellStyle name="Normal 4 3 4 5 5" xfId="14783" xr:uid="{8259FA4A-2410-45BE-92F1-B6A044FDDACC}"/>
    <cellStyle name="Normal 4 3 4 6" xfId="3593" xr:uid="{AA4D0F58-7175-47F2-AD72-A8F2F0C00190}"/>
    <cellStyle name="Normal 4 3 4 6 2" xfId="6569" xr:uid="{8405DEC5-86B6-47C2-A895-A4F518024B3F}"/>
    <cellStyle name="Normal 4 3 4 6 2 2" xfId="18633" xr:uid="{F5D726AB-96B0-4461-AA78-1A1F87AFF782}"/>
    <cellStyle name="Normal 4 3 4 6 3" xfId="9545" xr:uid="{6E281103-5C50-4313-8C19-9A5E73098D4B}"/>
    <cellStyle name="Normal 4 3 4 6 3 2" xfId="21609" xr:uid="{0A165FA3-E9F5-4BB7-A28F-E4E7A73C696C}"/>
    <cellStyle name="Normal 4 3 4 6 4" xfId="12520" xr:uid="{904C90C1-C3BD-4589-B94E-2302C94E2947}"/>
    <cellStyle name="Normal 4 3 4 6 4 2" xfId="24584" xr:uid="{E4D884F7-F307-4FB0-9176-91FA3102927E}"/>
    <cellStyle name="Normal 4 3 4 6 5" xfId="15657" xr:uid="{88DDBDB0-73FB-40CE-9666-9DE5364ECE1E}"/>
    <cellStyle name="Normal 4 3 4 7" xfId="4446" xr:uid="{6A4CAE72-963C-4630-8C31-BEF69E719A32}"/>
    <cellStyle name="Normal 4 3 4 7 2" xfId="16510" xr:uid="{75711EB6-42A4-4452-8D58-65BC612F78BC}"/>
    <cellStyle name="Normal 4 3 4 8" xfId="7422" xr:uid="{CDC75DFB-72B1-49D7-A043-76F0938AE63D}"/>
    <cellStyle name="Normal 4 3 4 8 2" xfId="19486" xr:uid="{BC585B2F-92C1-490E-B1C9-0DE1DF09FB87}"/>
    <cellStyle name="Normal 4 3 4 9" xfId="10398" xr:uid="{4AFA5DFD-9F52-4527-AF49-F22272DF5B91}"/>
    <cellStyle name="Normal 4 3 4 9 2" xfId="22462" xr:uid="{CDE8BE56-2827-4359-99E1-3BE8B4A55599}"/>
    <cellStyle name="Normal 4 3 5" xfId="1523" xr:uid="{62B29E9D-BF07-4FC1-A4B4-25A1ADF1B402}"/>
    <cellStyle name="Normal 4 3 5 10" xfId="13613" xr:uid="{1E6F04D1-EA1A-41F4-B33A-9EEEFEF5521A}"/>
    <cellStyle name="Normal 4 3 5 2" xfId="2428" xr:uid="{7F5EA9C2-ADEB-4813-8D06-AE93BF9DE370}"/>
    <cellStyle name="Normal 4 3 5 2 2" xfId="3303" xr:uid="{FD7BAF86-9657-4F25-BB56-FAFF934B7CCB}"/>
    <cellStyle name="Normal 4 3 5 2 2 2" xfId="6279" xr:uid="{2C39564A-288D-4586-9DAD-BB65F182C213}"/>
    <cellStyle name="Normal 4 3 5 2 2 2 2" xfId="18343" xr:uid="{4083233D-B950-4843-AA0F-A70DC5C7DE56}"/>
    <cellStyle name="Normal 4 3 5 2 2 3" xfId="9255" xr:uid="{83D44506-0AC1-41CE-BD3A-552BB8DD4915}"/>
    <cellStyle name="Normal 4 3 5 2 2 3 2" xfId="21319" xr:uid="{09846463-BAED-43DE-B8FE-89FDC0DD7577}"/>
    <cellStyle name="Normal 4 3 5 2 2 4" xfId="12230" xr:uid="{3F210D40-AC42-41E1-839D-81418EC27BDD}"/>
    <cellStyle name="Normal 4 3 5 2 2 4 2" xfId="24294" xr:uid="{2D83C4FF-82FA-4BA0-A6E0-FB186BEF1C9B}"/>
    <cellStyle name="Normal 4 3 5 2 2 5" xfId="15367" xr:uid="{8C26CF10-E51D-4850-8BD0-B86BF0F16D1F}"/>
    <cellStyle name="Normal 4 3 5 2 3" xfId="4177" xr:uid="{CFF330B2-6A4A-40AF-B46E-E9D41FADDFFB}"/>
    <cellStyle name="Normal 4 3 5 2 3 2" xfId="7153" xr:uid="{6F5D5C6C-5ED5-40BF-930B-5F165CC1DFBB}"/>
    <cellStyle name="Normal 4 3 5 2 3 2 2" xfId="19217" xr:uid="{F2A67D48-88E2-4C4E-8442-FB6C6D044829}"/>
    <cellStyle name="Normal 4 3 5 2 3 3" xfId="10129" xr:uid="{469F4E3A-3A85-4299-8AF9-AD2A139AD881}"/>
    <cellStyle name="Normal 4 3 5 2 3 3 2" xfId="22193" xr:uid="{26D2B3A2-A538-44DF-84B0-8F2C91FF308D}"/>
    <cellStyle name="Normal 4 3 5 2 3 4" xfId="13104" xr:uid="{6A794566-9ECD-42B3-ACA8-6841264484C8}"/>
    <cellStyle name="Normal 4 3 5 2 3 4 2" xfId="25168" xr:uid="{72A911A0-C507-4249-8CD1-DCF0F96FAA74}"/>
    <cellStyle name="Normal 4 3 5 2 3 5" xfId="16241" xr:uid="{457E2405-F6B2-4931-9AB0-3B5BAFA3CBE6}"/>
    <cellStyle name="Normal 4 3 5 2 4" xfId="5404" xr:uid="{9AC6CCE7-3AB5-46B0-89B9-40B3A721CA01}"/>
    <cellStyle name="Normal 4 3 5 2 4 2" xfId="17468" xr:uid="{5FADE593-8C54-4EC8-A10A-8F15A7002808}"/>
    <cellStyle name="Normal 4 3 5 2 5" xfId="8380" xr:uid="{64F8F41D-B9F7-48DA-B3E0-2C255EEA58F3}"/>
    <cellStyle name="Normal 4 3 5 2 5 2" xfId="20444" xr:uid="{3869C73D-8BB5-4DEC-BA14-B52207CE2302}"/>
    <cellStyle name="Normal 4 3 5 2 6" xfId="11355" xr:uid="{4664E0D5-47DA-4546-968F-133F8988E800}"/>
    <cellStyle name="Normal 4 3 5 2 6 2" xfId="23419" xr:uid="{5DDFE732-C75C-4F66-8BD4-A6BDA2CA3DDD}"/>
    <cellStyle name="Normal 4 3 5 2 7" xfId="14492" xr:uid="{C4D146DD-3469-4751-94F3-9923268A0F5D}"/>
    <cellStyle name="Normal 4 3 5 3" xfId="2137" xr:uid="{2FB30B3C-6A84-4433-AFBC-AE448165FC60}"/>
    <cellStyle name="Normal 4 3 5 3 2" xfId="3012" xr:uid="{01EFCDED-DDA0-4497-8FA9-C826A8DCA8B8}"/>
    <cellStyle name="Normal 4 3 5 3 2 2" xfId="5988" xr:uid="{0DE4924F-D71F-4C6A-BEDF-19EA2DE6C4CE}"/>
    <cellStyle name="Normal 4 3 5 3 2 2 2" xfId="18052" xr:uid="{68688865-4C72-4B12-A9A4-50D907871AEE}"/>
    <cellStyle name="Normal 4 3 5 3 2 3" xfId="8964" xr:uid="{8905FF5F-76A3-4066-99CA-3C20004EA1E0}"/>
    <cellStyle name="Normal 4 3 5 3 2 3 2" xfId="21028" xr:uid="{26EC9285-6CC4-42A5-84E9-DAD7921D9F5B}"/>
    <cellStyle name="Normal 4 3 5 3 2 4" xfId="11939" xr:uid="{37E1CBBB-24EE-45DA-8C6B-492FDAB52052}"/>
    <cellStyle name="Normal 4 3 5 3 2 4 2" xfId="24003" xr:uid="{5B2A1FE2-EB72-4F43-B09A-56E2CB38ABF5}"/>
    <cellStyle name="Normal 4 3 5 3 2 5" xfId="15076" xr:uid="{32A519D5-EA06-41AB-90FB-7AACC46AE3EC}"/>
    <cellStyle name="Normal 4 3 5 3 3" xfId="3886" xr:uid="{ACB091FD-5F3F-4053-9881-BD24086287BA}"/>
    <cellStyle name="Normal 4 3 5 3 3 2" xfId="6862" xr:uid="{59A1EE21-FA2B-4399-A58A-E4931F2333F9}"/>
    <cellStyle name="Normal 4 3 5 3 3 2 2" xfId="18926" xr:uid="{C9E58941-5D32-46EB-98D3-C16BBEAAC0E0}"/>
    <cellStyle name="Normal 4 3 5 3 3 3" xfId="9838" xr:uid="{6A84393B-1065-4D91-A6A0-89DB1B51B1E4}"/>
    <cellStyle name="Normal 4 3 5 3 3 3 2" xfId="21902" xr:uid="{C6601B0D-A6F8-4552-B737-2BDC2C101229}"/>
    <cellStyle name="Normal 4 3 5 3 3 4" xfId="12813" xr:uid="{5210C347-F203-454A-B1D4-4D2827DCE8F2}"/>
    <cellStyle name="Normal 4 3 5 3 3 4 2" xfId="24877" xr:uid="{23658436-B2E2-400A-8779-75ACAE2BB8BB}"/>
    <cellStyle name="Normal 4 3 5 3 3 5" xfId="15950" xr:uid="{38655C69-AECD-45F1-B232-504F3DCA95F0}"/>
    <cellStyle name="Normal 4 3 5 3 4" xfId="5113" xr:uid="{63741B54-31C5-49F3-A465-7C572443A64C}"/>
    <cellStyle name="Normal 4 3 5 3 4 2" xfId="17177" xr:uid="{9E667D1E-031D-4EFC-B4D0-3FCDB696D592}"/>
    <cellStyle name="Normal 4 3 5 3 5" xfId="8089" xr:uid="{3095A82A-8EC0-4AFF-9800-39C7F5DA33A8}"/>
    <cellStyle name="Normal 4 3 5 3 5 2" xfId="20153" xr:uid="{9AEC1BAC-3BDA-460F-8955-673C137069BA}"/>
    <cellStyle name="Normal 4 3 5 3 6" xfId="11064" xr:uid="{442A22F1-9CA1-48E4-9873-243B48F3557F}"/>
    <cellStyle name="Normal 4 3 5 3 6 2" xfId="23128" xr:uid="{A2054B38-A419-44A4-B084-06E34709DC9C}"/>
    <cellStyle name="Normal 4 3 5 3 7" xfId="14201" xr:uid="{35B1655E-50E1-49E8-BBFD-EA14F4CF1C13}"/>
    <cellStyle name="Normal 4 3 5 4" xfId="1832" xr:uid="{C1AA8B93-20B6-46DD-97C4-BEBF1D5C930D}"/>
    <cellStyle name="Normal 4 3 5 4 2" xfId="4821" xr:uid="{A368AC7B-13CB-4326-8154-ABE383B02954}"/>
    <cellStyle name="Normal 4 3 5 4 2 2" xfId="16885" xr:uid="{5CDD50AF-B897-4272-9C71-CF6CD43D6DFA}"/>
    <cellStyle name="Normal 4 3 5 4 3" xfId="7797" xr:uid="{283B8312-E7B8-4951-A4F1-B3B318F8AD5B}"/>
    <cellStyle name="Normal 4 3 5 4 3 2" xfId="19861" xr:uid="{3628BEC4-EA73-4373-A25A-B6DB7AAD427E}"/>
    <cellStyle name="Normal 4 3 5 4 4" xfId="10772" xr:uid="{703F7EC0-D6B5-469D-9FB3-51E07E0A8CD8}"/>
    <cellStyle name="Normal 4 3 5 4 4 2" xfId="22836" xr:uid="{628153A6-AB94-4863-B743-503734CBE14F}"/>
    <cellStyle name="Normal 4 3 5 4 5" xfId="13909" xr:uid="{4B2E5A62-1C2E-4B96-84B0-C506BAA46777}"/>
    <cellStyle name="Normal 4 3 5 5" xfId="2720" xr:uid="{6292F8DD-4FAB-4213-BD31-1C59E41B3D76}"/>
    <cellStyle name="Normal 4 3 5 5 2" xfId="5696" xr:uid="{30186D13-F364-417D-B632-1A24DD03E548}"/>
    <cellStyle name="Normal 4 3 5 5 2 2" xfId="17760" xr:uid="{FB4939F1-1606-433A-ADC1-3BE36858671E}"/>
    <cellStyle name="Normal 4 3 5 5 3" xfId="8672" xr:uid="{DAC85178-884E-4A07-98EF-7C3B1A96FC5D}"/>
    <cellStyle name="Normal 4 3 5 5 3 2" xfId="20736" xr:uid="{4AF3AF04-6707-4406-B8A1-F4DE83D7C576}"/>
    <cellStyle name="Normal 4 3 5 5 4" xfId="11647" xr:uid="{9839789D-44A4-4B30-998D-F4B584CB416D}"/>
    <cellStyle name="Normal 4 3 5 5 4 2" xfId="23711" xr:uid="{583AEBDB-75A3-4512-A336-81342D3478E6}"/>
    <cellStyle name="Normal 4 3 5 5 5" xfId="14784" xr:uid="{B6222BED-36FD-4E90-B897-771D8C664B0F}"/>
    <cellStyle name="Normal 4 3 5 6" xfId="3594" xr:uid="{5C5E8D85-B530-4225-8725-555B137440E8}"/>
    <cellStyle name="Normal 4 3 5 6 2" xfId="6570" xr:uid="{F009AA64-99C1-486F-82AF-3169D5A43AAF}"/>
    <cellStyle name="Normal 4 3 5 6 2 2" xfId="18634" xr:uid="{CF235095-EB80-4727-B891-3204085FD0DE}"/>
    <cellStyle name="Normal 4 3 5 6 3" xfId="9546" xr:uid="{4D3DD871-0CBF-4A4B-A855-37D9DA55BD02}"/>
    <cellStyle name="Normal 4 3 5 6 3 2" xfId="21610" xr:uid="{D787A110-EFBC-4C96-AD93-3DE682DA43E7}"/>
    <cellStyle name="Normal 4 3 5 6 4" xfId="12521" xr:uid="{0E51CB34-EB76-4394-B32E-4FF5BAF2EE4E}"/>
    <cellStyle name="Normal 4 3 5 6 4 2" xfId="24585" xr:uid="{ACC8B0C2-3E14-4138-95D9-B9F94DB0C1B2}"/>
    <cellStyle name="Normal 4 3 5 6 5" xfId="15658" xr:uid="{B2701121-E3F9-4E79-B057-4B9A1916E806}"/>
    <cellStyle name="Normal 4 3 5 7" xfId="4525" xr:uid="{6CAFFEB0-4872-4B3D-87CC-19C4C1D023A6}"/>
    <cellStyle name="Normal 4 3 5 7 2" xfId="16589" xr:uid="{154A0D61-CCDA-4FF6-9F76-F42A2C3DACDA}"/>
    <cellStyle name="Normal 4 3 5 8" xfId="7501" xr:uid="{197FC597-616F-4B3E-A014-5F6D602B1243}"/>
    <cellStyle name="Normal 4 3 5 8 2" xfId="19565" xr:uid="{A81597F0-22CD-46DF-932D-48B0F4A99F7F}"/>
    <cellStyle name="Normal 4 3 5 9" xfId="10476" xr:uid="{205E2E93-BE2B-4B10-A9E5-440541AEFD4F}"/>
    <cellStyle name="Normal 4 3 5 9 2" xfId="22540" xr:uid="{BB34DBDC-D3CF-4022-9ED1-D44083800DB9}"/>
    <cellStyle name="Normal 4 3 6" xfId="2420" xr:uid="{FC87AB10-3FFB-4503-ADD0-F2B049ED2462}"/>
    <cellStyle name="Normal 4 3 6 2" xfId="3295" xr:uid="{1929376A-B91B-4AEB-9C15-D2FC4A3815F2}"/>
    <cellStyle name="Normal 4 3 6 2 2" xfId="6271" xr:uid="{DB4E6AC1-88CC-4DA7-99FD-12DC3414B870}"/>
    <cellStyle name="Normal 4 3 6 2 2 2" xfId="18335" xr:uid="{E7DB01A0-D6D2-4701-839F-7B282AB81D96}"/>
    <cellStyle name="Normal 4 3 6 2 3" xfId="9247" xr:uid="{27349E71-01AD-47E0-9D90-BE83574811FB}"/>
    <cellStyle name="Normal 4 3 6 2 3 2" xfId="21311" xr:uid="{441CBD9D-15D9-430B-8417-D25E652CE519}"/>
    <cellStyle name="Normal 4 3 6 2 4" xfId="12222" xr:uid="{F8AF69EC-E08C-4F54-9D30-405679135C39}"/>
    <cellStyle name="Normal 4 3 6 2 4 2" xfId="24286" xr:uid="{ACE6A017-E751-4227-B048-5F00E1CE92FD}"/>
    <cellStyle name="Normal 4 3 6 2 5" xfId="15359" xr:uid="{AE935DC4-E911-4BDF-B750-5DCFA0E4861A}"/>
    <cellStyle name="Normal 4 3 6 3" xfId="4169" xr:uid="{D9BB7CD1-3554-4E4A-83C8-4F03CE84D1BD}"/>
    <cellStyle name="Normal 4 3 6 3 2" xfId="7145" xr:uid="{20521D69-B883-4AFE-A84D-60F117C38E2C}"/>
    <cellStyle name="Normal 4 3 6 3 2 2" xfId="19209" xr:uid="{578C5A19-C48B-414C-9BCE-2418D46311DF}"/>
    <cellStyle name="Normal 4 3 6 3 3" xfId="10121" xr:uid="{6DC35C63-7CA9-481D-96B9-64F41F3E79BB}"/>
    <cellStyle name="Normal 4 3 6 3 3 2" xfId="22185" xr:uid="{B5037D66-C05D-4803-B5EC-3D231278CF03}"/>
    <cellStyle name="Normal 4 3 6 3 4" xfId="13096" xr:uid="{F448477F-9827-4562-BD3E-D7657D0C722F}"/>
    <cellStyle name="Normal 4 3 6 3 4 2" xfId="25160" xr:uid="{271B872D-5C70-4CD5-A5E6-A2EE4536C15D}"/>
    <cellStyle name="Normal 4 3 6 3 5" xfId="16233" xr:uid="{C96324B8-9EBF-4A61-98DA-0FB3FC09170E}"/>
    <cellStyle name="Normal 4 3 6 4" xfId="5396" xr:uid="{53BB747C-4B72-4026-A194-C2A20218F531}"/>
    <cellStyle name="Normal 4 3 6 4 2" xfId="17460" xr:uid="{358094BB-93A2-41F7-B5D6-AE3B90410DE6}"/>
    <cellStyle name="Normal 4 3 6 5" xfId="8372" xr:uid="{02020AE9-B93A-497F-A7D3-40B0F75E5C9A}"/>
    <cellStyle name="Normal 4 3 6 5 2" xfId="20436" xr:uid="{40F3CA50-FC98-43A8-B4F3-77B2100B9A82}"/>
    <cellStyle name="Normal 4 3 6 6" xfId="11347" xr:uid="{D94B6F1F-2D95-43E6-8AF2-C26E4F30FE1A}"/>
    <cellStyle name="Normal 4 3 6 6 2" xfId="23411" xr:uid="{CE76FACD-4A23-46A4-9958-FFC756F43588}"/>
    <cellStyle name="Normal 4 3 6 7" xfId="14484" xr:uid="{AC4F6B07-8D97-438D-9EED-BCE0A5D68F1E}"/>
    <cellStyle name="Normal 4 3 7" xfId="2129" xr:uid="{E3F686C5-D19E-4482-9C2B-5ABEC9AC4B0A}"/>
    <cellStyle name="Normal 4 3 7 2" xfId="3004" xr:uid="{ABA6E345-C6B3-4236-9CEC-2CE176AF6814}"/>
    <cellStyle name="Normal 4 3 7 2 2" xfId="5980" xr:uid="{C1498BEB-2F8C-4B75-8DF0-A846C528CB17}"/>
    <cellStyle name="Normal 4 3 7 2 2 2" xfId="18044" xr:uid="{35AD02C8-B8B8-48AE-AD2D-45573E45C95E}"/>
    <cellStyle name="Normal 4 3 7 2 3" xfId="8956" xr:uid="{A9AF49A7-290E-47C4-B7A0-3634FBD8D138}"/>
    <cellStyle name="Normal 4 3 7 2 3 2" xfId="21020" xr:uid="{A1FFF43E-1F3A-4D17-871C-908DA82EC8B3}"/>
    <cellStyle name="Normal 4 3 7 2 4" xfId="11931" xr:uid="{0CD96CCA-CDEB-46C7-B010-12A3C64C4AEE}"/>
    <cellStyle name="Normal 4 3 7 2 4 2" xfId="23995" xr:uid="{3AB1848D-3559-4F43-BE6D-3D348C7DB34A}"/>
    <cellStyle name="Normal 4 3 7 2 5" xfId="15068" xr:uid="{1B7CF82B-1390-42A4-9DFF-3E2CDB0E7FAB}"/>
    <cellStyle name="Normal 4 3 7 3" xfId="3878" xr:uid="{1545A1E4-F93B-463A-B48A-CC9825D1BCB1}"/>
    <cellStyle name="Normal 4 3 7 3 2" xfId="6854" xr:uid="{31C400DB-F780-4039-8D44-EAF0B056AF84}"/>
    <cellStyle name="Normal 4 3 7 3 2 2" xfId="18918" xr:uid="{6D8FE976-52B5-4B10-8D99-F2DCE438FFF2}"/>
    <cellStyle name="Normal 4 3 7 3 3" xfId="9830" xr:uid="{3D6C27BF-6AA3-4E01-B241-7BDE6EE27DC3}"/>
    <cellStyle name="Normal 4 3 7 3 3 2" xfId="21894" xr:uid="{BD56F4EB-29DB-4031-B104-AE0B1853E84B}"/>
    <cellStyle name="Normal 4 3 7 3 4" xfId="12805" xr:uid="{AFEF74BC-5ACB-4CA9-8C69-0973583C02EF}"/>
    <cellStyle name="Normal 4 3 7 3 4 2" xfId="24869" xr:uid="{015076C0-F30B-4CFC-BD35-99043BE05FE7}"/>
    <cellStyle name="Normal 4 3 7 3 5" xfId="15942" xr:uid="{3DB8B47F-D896-454E-8A03-7642B570451D}"/>
    <cellStyle name="Normal 4 3 7 4" xfId="5105" xr:uid="{CDA58BC5-AF09-4F95-A15F-A88761EB0FA8}"/>
    <cellStyle name="Normal 4 3 7 4 2" xfId="17169" xr:uid="{FA069FB4-29FF-43B3-91A9-3DFDD8B5EC03}"/>
    <cellStyle name="Normal 4 3 7 5" xfId="8081" xr:uid="{DE18CDC7-FAA0-406D-A188-BB247A7F2134}"/>
    <cellStyle name="Normal 4 3 7 5 2" xfId="20145" xr:uid="{B51081BE-5831-4992-9ABC-D78F6FDA8E9B}"/>
    <cellStyle name="Normal 4 3 7 6" xfId="11056" xr:uid="{E7385E87-14D8-4650-876D-ED706A402E02}"/>
    <cellStyle name="Normal 4 3 7 6 2" xfId="23120" xr:uid="{6AFFF4B8-EC39-46A7-978B-AE0828799F5B}"/>
    <cellStyle name="Normal 4 3 7 7" xfId="14193" xr:uid="{E9403FD7-C341-424F-ACE6-554DC5E354F8}"/>
    <cellStyle name="Normal 4 3 8" xfId="1824" xr:uid="{91848B42-2EB2-4171-9AB9-FF18452929F1}"/>
    <cellStyle name="Normal 4 3 8 2" xfId="4813" xr:uid="{76A619FA-2219-44F2-A81D-1BE96CE9C151}"/>
    <cellStyle name="Normal 4 3 8 2 2" xfId="16877" xr:uid="{D2BF0A9A-913C-4981-B93C-AEBBA04BA8E0}"/>
    <cellStyle name="Normal 4 3 8 3" xfId="7789" xr:uid="{1EDA711E-2841-49B5-8799-56E65DC9BA13}"/>
    <cellStyle name="Normal 4 3 8 3 2" xfId="19853" xr:uid="{513258B3-EAAE-4808-848C-AB2AE8C90216}"/>
    <cellStyle name="Normal 4 3 8 4" xfId="10764" xr:uid="{B6C65FBE-EEEE-4F14-8801-636FAE217566}"/>
    <cellStyle name="Normal 4 3 8 4 2" xfId="22828" xr:uid="{0B5E8338-812F-46AC-BC71-952E19D02616}"/>
    <cellStyle name="Normal 4 3 8 5" xfId="13901" xr:uid="{0DF9D840-A0FF-48D2-98EA-04E171D5EAD9}"/>
    <cellStyle name="Normal 4 3 9" xfId="2712" xr:uid="{68C7ECAD-C14D-4E8D-A91A-2566971147FC}"/>
    <cellStyle name="Normal 4 3 9 2" xfId="5688" xr:uid="{E50A8A35-D2A2-466A-BBB3-BDDFC91176E1}"/>
    <cellStyle name="Normal 4 3 9 2 2" xfId="17752" xr:uid="{8E024BC1-0C12-4473-946F-2E4FFF543110}"/>
    <cellStyle name="Normal 4 3 9 3" xfId="8664" xr:uid="{8C0078FE-9C2C-4EE2-A225-B41383281A80}"/>
    <cellStyle name="Normal 4 3 9 3 2" xfId="20728" xr:uid="{21C1D6A6-3231-4933-B505-A1B1A8D99C78}"/>
    <cellStyle name="Normal 4 3 9 4" xfId="11639" xr:uid="{1098FEE9-337C-4242-98CD-E1D16C488EB4}"/>
    <cellStyle name="Normal 4 3 9 4 2" xfId="23703" xr:uid="{A8BA4813-DB47-4EBB-93AA-84849F29F4F6}"/>
    <cellStyle name="Normal 4 3 9 5" xfId="14776" xr:uid="{B3FFD03C-5E06-47FE-8943-9BE3141AE413}"/>
    <cellStyle name="Normal 4 4" xfId="515" xr:uid="{00000000-0005-0000-0000-0000C4020000}"/>
    <cellStyle name="Normal 4 4 10" xfId="4447" xr:uid="{B980C973-73A9-4009-8251-B4CDEBC6D350}"/>
    <cellStyle name="Normal 4 4 10 2" xfId="16511" xr:uid="{50DD315D-7C70-4BAD-BE66-DE7F031834EE}"/>
    <cellStyle name="Normal 4 4 11" xfId="7423" xr:uid="{B90C9D28-5F9C-4589-8755-4C4CDA18C437}"/>
    <cellStyle name="Normal 4 4 11 2" xfId="19487" xr:uid="{2311347F-DBF6-4903-8423-EACDF2B8EE0C}"/>
    <cellStyle name="Normal 4 4 12" xfId="10399" xr:uid="{3C5402D0-D760-40D9-AC79-616AB21471B7}"/>
    <cellStyle name="Normal 4 4 12 2" xfId="22463" xr:uid="{2202088D-F4B4-46A2-B21A-51D6DE25DF73}"/>
    <cellStyle name="Normal 4 4 2" xfId="1349" xr:uid="{373EB4FF-BBAB-4041-A43A-1E5F788BE12E}"/>
    <cellStyle name="Normal 4 4 2 10" xfId="10400" xr:uid="{D8D65A85-59A1-4C17-8564-6A076FAF0015}"/>
    <cellStyle name="Normal 4 4 2 10 2" xfId="22464" xr:uid="{686ADD29-DE85-44C1-A28D-295AB0B5531F}"/>
    <cellStyle name="Normal 4 4 2 11" xfId="13476" xr:uid="{CA659F98-A97E-4EAE-B94E-C7E4F2499E53}"/>
    <cellStyle name="Normal 4 4 2 2" xfId="1835" xr:uid="{6E9565C4-284F-427A-9AF6-7223C09AB09E}"/>
    <cellStyle name="Normal 4 4 2 2 2" xfId="2431" xr:uid="{183BE59B-97D1-4A4D-963A-5B4955C78D79}"/>
    <cellStyle name="Normal 4 4 2 2 2 2" xfId="3306" xr:uid="{2A167DEC-770A-4DD9-906B-64FF79252495}"/>
    <cellStyle name="Normal 4 4 2 2 2 2 2" xfId="6282" xr:uid="{B883F938-3DD1-40AD-852F-F3313F0F4DD3}"/>
    <cellStyle name="Normal 4 4 2 2 2 2 2 2" xfId="18346" xr:uid="{95D85FF7-ACAF-4870-80B1-78552194A1A6}"/>
    <cellStyle name="Normal 4 4 2 2 2 2 3" xfId="9258" xr:uid="{3D732317-31AA-45E9-9A47-5CF24BDC8DE3}"/>
    <cellStyle name="Normal 4 4 2 2 2 2 3 2" xfId="21322" xr:uid="{761F941B-739F-43A7-9AB7-D441287561C9}"/>
    <cellStyle name="Normal 4 4 2 2 2 2 4" xfId="12233" xr:uid="{90770DDF-EFF4-42FA-9727-F3B8CE091DFB}"/>
    <cellStyle name="Normal 4 4 2 2 2 2 4 2" xfId="24297" xr:uid="{3F93E193-8BF4-40C0-808C-96AC19E44954}"/>
    <cellStyle name="Normal 4 4 2 2 2 2 5" xfId="15370" xr:uid="{339B70D8-A2E9-43EF-BC1C-970382376C30}"/>
    <cellStyle name="Normal 4 4 2 2 2 3" xfId="4180" xr:uid="{392FF712-6CAE-47B3-BF53-83F9289F102B}"/>
    <cellStyle name="Normal 4 4 2 2 2 3 2" xfId="7156" xr:uid="{3243679A-53DA-47B4-A057-B83C81DEB184}"/>
    <cellStyle name="Normal 4 4 2 2 2 3 2 2" xfId="19220" xr:uid="{E192ADC8-A718-4DD3-96FD-8BAF84982CA0}"/>
    <cellStyle name="Normal 4 4 2 2 2 3 3" xfId="10132" xr:uid="{DF2BCD79-A149-4CA3-820D-1EB6F85068FA}"/>
    <cellStyle name="Normal 4 4 2 2 2 3 3 2" xfId="22196" xr:uid="{6B8D774C-2835-46C3-AB21-8C4CBA74F354}"/>
    <cellStyle name="Normal 4 4 2 2 2 3 4" xfId="13107" xr:uid="{A37218C2-DFC2-499A-9612-8BBC0357DA12}"/>
    <cellStyle name="Normal 4 4 2 2 2 3 4 2" xfId="25171" xr:uid="{00347A5D-A8B6-4CE3-B8FB-416963F12DCA}"/>
    <cellStyle name="Normal 4 4 2 2 2 3 5" xfId="16244" xr:uid="{D23F2956-E6E2-482F-ABBC-8A3394D2DC52}"/>
    <cellStyle name="Normal 4 4 2 2 2 4" xfId="5407" xr:uid="{AD00FB8A-0875-400A-97C6-4BD587643F2E}"/>
    <cellStyle name="Normal 4 4 2 2 2 4 2" xfId="17471" xr:uid="{368779ED-8242-4439-8FC7-B3F54B059CE0}"/>
    <cellStyle name="Normal 4 4 2 2 2 5" xfId="8383" xr:uid="{FC47D2CB-F0B7-4039-BAE2-1B781ADF89E2}"/>
    <cellStyle name="Normal 4 4 2 2 2 5 2" xfId="20447" xr:uid="{F44749F6-E6B1-4D3B-A284-EA3648C4D381}"/>
    <cellStyle name="Normal 4 4 2 2 2 6" xfId="11358" xr:uid="{1D9BBF58-E7A0-4223-BBA6-F45C3A628434}"/>
    <cellStyle name="Normal 4 4 2 2 2 6 2" xfId="23422" xr:uid="{3C0A0954-F9A5-4965-820F-F237B32D34A4}"/>
    <cellStyle name="Normal 4 4 2 2 2 7" xfId="14495" xr:uid="{6728E46C-9F76-45DD-A761-4FAA3CACA043}"/>
    <cellStyle name="Normal 4 4 2 2 3" xfId="2140" xr:uid="{3BB4B557-AF70-4388-ADED-EF4A4C06F242}"/>
    <cellStyle name="Normal 4 4 2 2 3 2" xfId="3015" xr:uid="{8184BD63-2510-4883-965C-7263B04648B7}"/>
    <cellStyle name="Normal 4 4 2 2 3 2 2" xfId="5991" xr:uid="{887CDE2D-4900-40B3-8560-0A36B88FDA57}"/>
    <cellStyle name="Normal 4 4 2 2 3 2 2 2" xfId="18055" xr:uid="{7CF4D885-E128-457F-8BB9-472BBA07C825}"/>
    <cellStyle name="Normal 4 4 2 2 3 2 3" xfId="8967" xr:uid="{AE9D469F-ED83-4D78-80EF-9BDF2D43B33A}"/>
    <cellStyle name="Normal 4 4 2 2 3 2 3 2" xfId="21031" xr:uid="{419F12E3-F051-4E26-90EE-595157BD720A}"/>
    <cellStyle name="Normal 4 4 2 2 3 2 4" xfId="11942" xr:uid="{61DCC3F2-2235-4523-A7F6-143824FCD939}"/>
    <cellStyle name="Normal 4 4 2 2 3 2 4 2" xfId="24006" xr:uid="{7C8D21D3-6447-49F9-85CB-C8A4E885ABEF}"/>
    <cellStyle name="Normal 4 4 2 2 3 2 5" xfId="15079" xr:uid="{340DBF4D-5AAD-407C-ADA8-E7D9DADB4608}"/>
    <cellStyle name="Normal 4 4 2 2 3 3" xfId="3889" xr:uid="{B5276346-C55E-4008-A7CE-07B95957C002}"/>
    <cellStyle name="Normal 4 4 2 2 3 3 2" xfId="6865" xr:uid="{6C2F306B-DD2A-4375-B132-8636DDDEAB22}"/>
    <cellStyle name="Normal 4 4 2 2 3 3 2 2" xfId="18929" xr:uid="{C4E532B2-A7FD-4EC0-82E9-6F51DCF85702}"/>
    <cellStyle name="Normal 4 4 2 2 3 3 3" xfId="9841" xr:uid="{0E38B3D5-B887-410A-8215-B47A5121CFCA}"/>
    <cellStyle name="Normal 4 4 2 2 3 3 3 2" xfId="21905" xr:uid="{E919565F-8651-43B8-9A65-1BA024F21CA3}"/>
    <cellStyle name="Normal 4 4 2 2 3 3 4" xfId="12816" xr:uid="{E71A2879-7455-42B9-99C0-86C671F34FF7}"/>
    <cellStyle name="Normal 4 4 2 2 3 3 4 2" xfId="24880" xr:uid="{6CAA9749-CCC2-4FA2-AED0-21B828F37FE5}"/>
    <cellStyle name="Normal 4 4 2 2 3 3 5" xfId="15953" xr:uid="{C23BAAB7-BF55-46FE-8088-AD4D48C957A8}"/>
    <cellStyle name="Normal 4 4 2 2 3 4" xfId="5116" xr:uid="{4CD4A766-6AD1-4545-9932-BDF64B6FBA54}"/>
    <cellStyle name="Normal 4 4 2 2 3 4 2" xfId="17180" xr:uid="{D6D50AEC-60DB-4F65-88C5-58067E7C4520}"/>
    <cellStyle name="Normal 4 4 2 2 3 5" xfId="8092" xr:uid="{6473549C-7983-417C-A81A-09F8BACB42A9}"/>
    <cellStyle name="Normal 4 4 2 2 3 5 2" xfId="20156" xr:uid="{B8E8EAA3-8E03-47AB-A757-0D3CF9376B41}"/>
    <cellStyle name="Normal 4 4 2 2 3 6" xfId="11067" xr:uid="{5DFCF98C-264B-41A5-BC91-C7A2AD6F9DDE}"/>
    <cellStyle name="Normal 4 4 2 2 3 6 2" xfId="23131" xr:uid="{B695C9A6-1499-49D2-B9B3-E7177DA40613}"/>
    <cellStyle name="Normal 4 4 2 2 3 7" xfId="14204" xr:uid="{21FAD98E-9978-4104-AF2C-6C6FF11F5653}"/>
    <cellStyle name="Normal 4 4 2 2 4" xfId="2723" xr:uid="{20CADCA3-B525-4360-99F7-D737E30C1A26}"/>
    <cellStyle name="Normal 4 4 2 2 4 2" xfId="5699" xr:uid="{374FBF44-B1FE-438F-8197-224F70D1FCC8}"/>
    <cellStyle name="Normal 4 4 2 2 4 2 2" xfId="17763" xr:uid="{8CAC597F-55C1-41A3-9665-2D0733E312F6}"/>
    <cellStyle name="Normal 4 4 2 2 4 3" xfId="8675" xr:uid="{A7C99698-ECD9-4B63-89B3-326E38EE5D1E}"/>
    <cellStyle name="Normal 4 4 2 2 4 3 2" xfId="20739" xr:uid="{849022A4-7D56-4CB3-96F8-337BB97FFBD1}"/>
    <cellStyle name="Normal 4 4 2 2 4 4" xfId="11650" xr:uid="{44202A8F-92AA-4044-8C43-85738D97D02E}"/>
    <cellStyle name="Normal 4 4 2 2 4 4 2" xfId="23714" xr:uid="{2F55DF81-0072-4BC2-AAE9-CC48795C85B2}"/>
    <cellStyle name="Normal 4 4 2 2 4 5" xfId="14787" xr:uid="{FFBF0875-3DCE-4A31-A8D7-FC4D50916393}"/>
    <cellStyle name="Normal 4 4 2 2 5" xfId="3597" xr:uid="{535C0400-738D-4886-8565-7A5DE38D5B97}"/>
    <cellStyle name="Normal 4 4 2 2 5 2" xfId="6573" xr:uid="{F838837F-D398-40E1-9814-776D9343E7C2}"/>
    <cellStyle name="Normal 4 4 2 2 5 2 2" xfId="18637" xr:uid="{D34121F9-F92F-4A24-AB89-B290A898CA9C}"/>
    <cellStyle name="Normal 4 4 2 2 5 3" xfId="9549" xr:uid="{043E65BE-E0F3-415D-A065-27DAC5747E7B}"/>
    <cellStyle name="Normal 4 4 2 2 5 3 2" xfId="21613" xr:uid="{C954383D-5D65-4578-AC7E-FFD6C58D5B3C}"/>
    <cellStyle name="Normal 4 4 2 2 5 4" xfId="12524" xr:uid="{7B9A5762-4965-4665-9EDB-EB1A74C16928}"/>
    <cellStyle name="Normal 4 4 2 2 5 4 2" xfId="24588" xr:uid="{F165A0C0-8D25-442E-AB30-0FE16E0C211B}"/>
    <cellStyle name="Normal 4 4 2 2 5 5" xfId="15661" xr:uid="{ADBD7F22-B9DC-4856-8107-34C46ADED25B}"/>
    <cellStyle name="Normal 4 4 2 2 6" xfId="4824" xr:uid="{BDC12ED5-DEFC-4A33-9F35-A74EB599FF79}"/>
    <cellStyle name="Normal 4 4 2 2 6 2" xfId="16888" xr:uid="{7FF19372-D095-41F5-8DA8-58ADAEA05CB1}"/>
    <cellStyle name="Normal 4 4 2 2 7" xfId="7800" xr:uid="{FD633705-E651-44D9-98EA-FF76C8D43F75}"/>
    <cellStyle name="Normal 4 4 2 2 7 2" xfId="19864" xr:uid="{88B8D52E-02AF-45FA-A4E5-909B7F6B9F5D}"/>
    <cellStyle name="Normal 4 4 2 2 8" xfId="10775" xr:uid="{F6DBBC89-D235-4C97-AF4B-CDFE18DE28BE}"/>
    <cellStyle name="Normal 4 4 2 2 8 2" xfId="22839" xr:uid="{C48B1EF7-1ADF-43E6-8202-AD7CF1DC99D3}"/>
    <cellStyle name="Normal 4 4 2 2 9" xfId="13912" xr:uid="{829DD514-8FB5-4D46-8111-1F8E311B705C}"/>
    <cellStyle name="Normal 4 4 2 3" xfId="2430" xr:uid="{69D9658E-1479-4557-B5CA-D524F9F43794}"/>
    <cellStyle name="Normal 4 4 2 3 2" xfId="3305" xr:uid="{CF74C0E8-8BCF-4C24-9721-DF070451DB47}"/>
    <cellStyle name="Normal 4 4 2 3 2 2" xfId="6281" xr:uid="{8D4C361A-0861-45FF-9F68-F0DE9DBF0910}"/>
    <cellStyle name="Normal 4 4 2 3 2 2 2" xfId="18345" xr:uid="{55432E08-C3AB-4845-9AFA-C1B017AE1847}"/>
    <cellStyle name="Normal 4 4 2 3 2 3" xfId="9257" xr:uid="{926598F3-34DF-4020-85A9-CB1ED72D5159}"/>
    <cellStyle name="Normal 4 4 2 3 2 3 2" xfId="21321" xr:uid="{7A390F70-247E-4273-A393-0A613E6C470D}"/>
    <cellStyle name="Normal 4 4 2 3 2 4" xfId="12232" xr:uid="{DE49BD11-A6AD-4858-860C-92768C180C64}"/>
    <cellStyle name="Normal 4 4 2 3 2 4 2" xfId="24296" xr:uid="{66C22339-70A3-4106-AD0A-8059D4D77FA1}"/>
    <cellStyle name="Normal 4 4 2 3 2 5" xfId="15369" xr:uid="{AFEEE64F-E3DF-42B4-AFFD-0D9B359269E6}"/>
    <cellStyle name="Normal 4 4 2 3 3" xfId="4179" xr:uid="{7F8E8EF4-11A4-46B2-82AF-D5DF3EC23E1D}"/>
    <cellStyle name="Normal 4 4 2 3 3 2" xfId="7155" xr:uid="{FAEAC577-ED64-4E02-AF74-190F853DBE90}"/>
    <cellStyle name="Normal 4 4 2 3 3 2 2" xfId="19219" xr:uid="{50FAAEA5-92A1-4CD7-A2D7-A5A8CDFD0FFF}"/>
    <cellStyle name="Normal 4 4 2 3 3 3" xfId="10131" xr:uid="{0827B6FB-BE13-4B6F-8E24-64DED10B9643}"/>
    <cellStyle name="Normal 4 4 2 3 3 3 2" xfId="22195" xr:uid="{5A1C7D2A-9C09-478F-93AE-0DC71DA79FF6}"/>
    <cellStyle name="Normal 4 4 2 3 3 4" xfId="13106" xr:uid="{ED7E9A33-981B-488A-A6F8-2694B9BC1573}"/>
    <cellStyle name="Normal 4 4 2 3 3 4 2" xfId="25170" xr:uid="{BC426C62-97C8-4AEB-9CC3-BB665D39534A}"/>
    <cellStyle name="Normal 4 4 2 3 3 5" xfId="16243" xr:uid="{CDA8CB99-DDF5-4A2C-9DFD-CD478F760361}"/>
    <cellStyle name="Normal 4 4 2 3 4" xfId="5406" xr:uid="{4BCED7BA-F8CA-4C50-9F88-03D48B60AD21}"/>
    <cellStyle name="Normal 4 4 2 3 4 2" xfId="17470" xr:uid="{5BA514CD-F7DD-4D24-9A4A-84023EA99C8C}"/>
    <cellStyle name="Normal 4 4 2 3 5" xfId="8382" xr:uid="{F1658392-06A9-49F3-89D8-CB96CD8EB67E}"/>
    <cellStyle name="Normal 4 4 2 3 5 2" xfId="20446" xr:uid="{82FA806A-8339-4BDC-BA39-32DD54FC5100}"/>
    <cellStyle name="Normal 4 4 2 3 6" xfId="11357" xr:uid="{B0B21E10-CB69-4DF5-8ED9-80511226BA09}"/>
    <cellStyle name="Normal 4 4 2 3 6 2" xfId="23421" xr:uid="{B3C634EA-C7CE-48AE-9DF9-E81E3DAAE3AD}"/>
    <cellStyle name="Normal 4 4 2 3 7" xfId="14494" xr:uid="{5A9FB51E-B7CD-4DE3-A2E8-FB85BED3706E}"/>
    <cellStyle name="Normal 4 4 2 4" xfId="2139" xr:uid="{DF0D9FA2-406F-4662-B300-63C21183340A}"/>
    <cellStyle name="Normal 4 4 2 4 2" xfId="3014" xr:uid="{5805B01A-0BF7-4858-988D-761A80D6AF0D}"/>
    <cellStyle name="Normal 4 4 2 4 2 2" xfId="5990" xr:uid="{2F1F0942-A9DD-49FC-850F-F56479A659AE}"/>
    <cellStyle name="Normal 4 4 2 4 2 2 2" xfId="18054" xr:uid="{EC41F733-52AA-4F40-B8AC-FD30A0676993}"/>
    <cellStyle name="Normal 4 4 2 4 2 3" xfId="8966" xr:uid="{E00F6651-329E-48E3-B644-A685C248EDA6}"/>
    <cellStyle name="Normal 4 4 2 4 2 3 2" xfId="21030" xr:uid="{4C45BA66-E84C-42E9-B1C4-A611D022486F}"/>
    <cellStyle name="Normal 4 4 2 4 2 4" xfId="11941" xr:uid="{259CC1B6-562E-4F21-9FE5-803230D62FA2}"/>
    <cellStyle name="Normal 4 4 2 4 2 4 2" xfId="24005" xr:uid="{0D7CFF8E-0EDF-4A15-B16F-ABAC6E2CFD4F}"/>
    <cellStyle name="Normal 4 4 2 4 2 5" xfId="15078" xr:uid="{8428BE87-6D00-4B9F-965C-726409EF78A5}"/>
    <cellStyle name="Normal 4 4 2 4 3" xfId="3888" xr:uid="{D17E8557-961F-46C1-915F-F07AB58DE2C8}"/>
    <cellStyle name="Normal 4 4 2 4 3 2" xfId="6864" xr:uid="{500B749B-A333-43AE-A6BF-2E5DE839D369}"/>
    <cellStyle name="Normal 4 4 2 4 3 2 2" xfId="18928" xr:uid="{A6FFA3B8-0E00-4A27-AC34-BE0AC53DA4FD}"/>
    <cellStyle name="Normal 4 4 2 4 3 3" xfId="9840" xr:uid="{43AA2395-EECB-4C08-86C3-8D41FEAC10D6}"/>
    <cellStyle name="Normal 4 4 2 4 3 3 2" xfId="21904" xr:uid="{EB94C34A-A425-4EF3-9F80-1BC2AC189A7F}"/>
    <cellStyle name="Normal 4 4 2 4 3 4" xfId="12815" xr:uid="{85B0DE28-127F-4C53-B32E-01A5C5BA17A8}"/>
    <cellStyle name="Normal 4 4 2 4 3 4 2" xfId="24879" xr:uid="{C69FD850-D5BA-48E5-B61B-D322CA5EFD09}"/>
    <cellStyle name="Normal 4 4 2 4 3 5" xfId="15952" xr:uid="{8686234D-6E19-486C-BF2F-EB7106184009}"/>
    <cellStyle name="Normal 4 4 2 4 4" xfId="5115" xr:uid="{5F5CE62C-DD48-4E3E-A24B-1AF7F9257022}"/>
    <cellStyle name="Normal 4 4 2 4 4 2" xfId="17179" xr:uid="{A56A365C-247E-4A66-A2E8-1E5F7DDA3ACB}"/>
    <cellStyle name="Normal 4 4 2 4 5" xfId="8091" xr:uid="{11E03041-4648-45DE-B81E-955FD18CC8BF}"/>
    <cellStyle name="Normal 4 4 2 4 5 2" xfId="20155" xr:uid="{382A1A33-1D37-4316-A31C-6F8106D66804}"/>
    <cellStyle name="Normal 4 4 2 4 6" xfId="11066" xr:uid="{37A34682-7F74-4E0C-8DCD-E6EF4B505AD2}"/>
    <cellStyle name="Normal 4 4 2 4 6 2" xfId="23130" xr:uid="{02A33524-A1DD-4EAF-918D-2507E769A93D}"/>
    <cellStyle name="Normal 4 4 2 4 7" xfId="14203" xr:uid="{82FC1371-29B4-4CA3-878C-A71FF7EEB41C}"/>
    <cellStyle name="Normal 4 4 2 5" xfId="1834" xr:uid="{F8FA5982-5D7D-45B9-AD80-9849010E5537}"/>
    <cellStyle name="Normal 4 4 2 5 2" xfId="4823" xr:uid="{E48BB0D5-3C9B-4C3A-B72F-D868D3A6C573}"/>
    <cellStyle name="Normal 4 4 2 5 2 2" xfId="16887" xr:uid="{6314C703-2519-422E-8053-53C14C5130A9}"/>
    <cellStyle name="Normal 4 4 2 5 3" xfId="7799" xr:uid="{6FC1CC77-07F4-42A1-8612-486A003458E5}"/>
    <cellStyle name="Normal 4 4 2 5 3 2" xfId="19863" xr:uid="{847AF8A0-8F9E-41AF-9B5F-F0A969CBE721}"/>
    <cellStyle name="Normal 4 4 2 5 4" xfId="10774" xr:uid="{EDBCEED5-0BA4-45FD-A380-42872D60532B}"/>
    <cellStyle name="Normal 4 4 2 5 4 2" xfId="22838" xr:uid="{F3A0FCE0-5EE4-47DC-AE49-A2C097813F5F}"/>
    <cellStyle name="Normal 4 4 2 5 5" xfId="13911" xr:uid="{51FCB773-0ACB-4E4C-BD89-361CCE2C1B34}"/>
    <cellStyle name="Normal 4 4 2 6" xfId="2722" xr:uid="{9CAAE16F-E585-4221-A587-C6D867C6DD1A}"/>
    <cellStyle name="Normal 4 4 2 6 2" xfId="5698" xr:uid="{162D7F2E-3EB5-4F0C-B498-7EA8026D590F}"/>
    <cellStyle name="Normal 4 4 2 6 2 2" xfId="17762" xr:uid="{E4918B18-62F2-4960-9363-C1733E89C0DD}"/>
    <cellStyle name="Normal 4 4 2 6 3" xfId="8674" xr:uid="{7A445E5B-258B-4818-A653-6ED0786688E1}"/>
    <cellStyle name="Normal 4 4 2 6 3 2" xfId="20738" xr:uid="{CA84C28C-024D-4297-908A-2B9654020F26}"/>
    <cellStyle name="Normal 4 4 2 6 4" xfId="11649" xr:uid="{D8D0CD86-7F25-4E2E-B0B2-6671328B5BA0}"/>
    <cellStyle name="Normal 4 4 2 6 4 2" xfId="23713" xr:uid="{6ABEBC83-5FF5-47A6-B395-81AD62E5F667}"/>
    <cellStyle name="Normal 4 4 2 6 5" xfId="14786" xr:uid="{5F15B19A-CF9D-4128-A5C0-D40C458F837E}"/>
    <cellStyle name="Normal 4 4 2 7" xfId="3596" xr:uid="{6A3474A0-A3C5-4956-98DD-733420E59A8A}"/>
    <cellStyle name="Normal 4 4 2 7 2" xfId="6572" xr:uid="{A53390D1-6183-413F-8445-859FFB60431B}"/>
    <cellStyle name="Normal 4 4 2 7 2 2" xfId="18636" xr:uid="{96A35BF8-C320-4D83-AD86-BCA7AAD3626D}"/>
    <cellStyle name="Normal 4 4 2 7 3" xfId="9548" xr:uid="{84D11B02-4CC5-4924-B631-A8BE59457F54}"/>
    <cellStyle name="Normal 4 4 2 7 3 2" xfId="21612" xr:uid="{6F0EEE3F-9F69-44C6-8525-9C50F282823E}"/>
    <cellStyle name="Normal 4 4 2 7 4" xfId="12523" xr:uid="{CD515B4C-0F40-4B7E-B021-EB6BACD1A5FC}"/>
    <cellStyle name="Normal 4 4 2 7 4 2" xfId="24587" xr:uid="{A5D4AAD9-267A-4F68-BE1A-0904E566E248}"/>
    <cellStyle name="Normal 4 4 2 7 5" xfId="15660" xr:uid="{692BA7BF-50F4-4B0B-85D6-43032585AA31}"/>
    <cellStyle name="Normal 4 4 2 8" xfId="4448" xr:uid="{CC4623F4-E09E-49AF-B948-665BDFBCD487}"/>
    <cellStyle name="Normal 4 4 2 8 2" xfId="16512" xr:uid="{119A5CAF-1156-4D5F-9D00-8DC074B682FE}"/>
    <cellStyle name="Normal 4 4 2 9" xfId="7424" xr:uid="{417C5887-36B3-43C3-A404-18B3BCE571E5}"/>
    <cellStyle name="Normal 4 4 2 9 2" xfId="19488" xr:uid="{314DE0D8-D03B-40C8-95F5-F4E33F74723E}"/>
    <cellStyle name="Normal 4 4 3" xfId="1350" xr:uid="{41472B3F-5499-4B29-A11F-B931184BE160}"/>
    <cellStyle name="Normal 4 4 3 2" xfId="2432" xr:uid="{955B7A7B-697C-43DC-B08B-9A89F40FF22F}"/>
    <cellStyle name="Normal 4 4 3 2 2" xfId="3307" xr:uid="{295F3448-9446-4F40-88DA-1DEE96F4F647}"/>
    <cellStyle name="Normal 4 4 3 2 2 2" xfId="6283" xr:uid="{C0BF8C57-1C69-443C-8B57-3DEBD7671A03}"/>
    <cellStyle name="Normal 4 4 3 2 2 2 2" xfId="18347" xr:uid="{367F809D-0DD8-445A-8A9A-11270940B6F4}"/>
    <cellStyle name="Normal 4 4 3 2 2 3" xfId="9259" xr:uid="{E55314C9-24E4-4212-A193-C9B9EDAD557D}"/>
    <cellStyle name="Normal 4 4 3 2 2 3 2" xfId="21323" xr:uid="{598733AA-576D-4C01-94F6-999826C1BC5F}"/>
    <cellStyle name="Normal 4 4 3 2 2 4" xfId="12234" xr:uid="{9F76904A-7781-45D1-8D30-C77271FEAB00}"/>
    <cellStyle name="Normal 4 4 3 2 2 4 2" xfId="24298" xr:uid="{17FA5C2B-19DA-423C-8D4B-EA7B00CE5F55}"/>
    <cellStyle name="Normal 4 4 3 2 2 5" xfId="15371" xr:uid="{F0694F5B-0D70-4D1B-AC06-972B2E188B37}"/>
    <cellStyle name="Normal 4 4 3 2 3" xfId="4181" xr:uid="{A2C14C7E-D807-4C75-8F2F-BD46CD299185}"/>
    <cellStyle name="Normal 4 4 3 2 3 2" xfId="7157" xr:uid="{8DCFC0AC-B06C-4235-8D0B-C94F3B4D8B0F}"/>
    <cellStyle name="Normal 4 4 3 2 3 2 2" xfId="19221" xr:uid="{3C8E46CA-5747-41B1-8425-B7F5AFE9FF2E}"/>
    <cellStyle name="Normal 4 4 3 2 3 3" xfId="10133" xr:uid="{8E7D644D-76EE-4462-8277-9CC7F9D88575}"/>
    <cellStyle name="Normal 4 4 3 2 3 3 2" xfId="22197" xr:uid="{7ED96E75-9212-4319-875E-B45AD3188D64}"/>
    <cellStyle name="Normal 4 4 3 2 3 4" xfId="13108" xr:uid="{A51AAE4F-B2A1-4F75-AEC9-26CFEC24539F}"/>
    <cellStyle name="Normal 4 4 3 2 3 4 2" xfId="25172" xr:uid="{228A87AB-535D-4819-83E1-CEFD33F32310}"/>
    <cellStyle name="Normal 4 4 3 2 3 5" xfId="16245" xr:uid="{7CD4B25F-BD49-4F3D-AECB-C5E3CD3C8F89}"/>
    <cellStyle name="Normal 4 4 3 2 4" xfId="5408" xr:uid="{EBB1251A-6497-4D16-A8C9-297072FD664B}"/>
    <cellStyle name="Normal 4 4 3 2 4 2" xfId="17472" xr:uid="{77FA6C21-D130-424B-83DD-CFE488833ADA}"/>
    <cellStyle name="Normal 4 4 3 2 5" xfId="8384" xr:uid="{69ED6426-5362-4B33-8700-29D188E19AF9}"/>
    <cellStyle name="Normal 4 4 3 2 5 2" xfId="20448" xr:uid="{67929919-2B41-417C-A77A-9211B585F526}"/>
    <cellStyle name="Normal 4 4 3 2 6" xfId="11359" xr:uid="{20DB0794-46AF-4754-9BA1-07E2C3D8DA1A}"/>
    <cellStyle name="Normal 4 4 3 2 6 2" xfId="23423" xr:uid="{F2259ACA-9C78-4ECD-A6E4-CA42E3918045}"/>
    <cellStyle name="Normal 4 4 3 2 7" xfId="14496" xr:uid="{AAE3FEA9-1834-42E5-87FA-C8B36587C483}"/>
    <cellStyle name="Normal 4 4 3 3" xfId="2141" xr:uid="{905762BD-6415-4489-9C98-0C04CD732585}"/>
    <cellStyle name="Normal 4 4 3 3 2" xfId="3016" xr:uid="{36EE4F02-F0A4-4091-B6B9-FFF4B4383C2F}"/>
    <cellStyle name="Normal 4 4 3 3 2 2" xfId="5992" xr:uid="{53EF0005-1D3E-4D2E-AFA9-41B900B91519}"/>
    <cellStyle name="Normal 4 4 3 3 2 2 2" xfId="18056" xr:uid="{95AD373B-D027-41EA-A072-C8AB14FA49D4}"/>
    <cellStyle name="Normal 4 4 3 3 2 3" xfId="8968" xr:uid="{684CE499-3631-4661-9B8C-68FCCBD67F50}"/>
    <cellStyle name="Normal 4 4 3 3 2 3 2" xfId="21032" xr:uid="{5658A72B-ECE4-4112-81EE-79528BDB68CC}"/>
    <cellStyle name="Normal 4 4 3 3 2 4" xfId="11943" xr:uid="{558E01BA-3311-4260-AAC9-A08F3AF92B39}"/>
    <cellStyle name="Normal 4 4 3 3 2 4 2" xfId="24007" xr:uid="{01715893-58B5-4C6C-9BBB-6A95530F8A2F}"/>
    <cellStyle name="Normal 4 4 3 3 2 5" xfId="15080" xr:uid="{E99A4311-68BF-49D4-8264-3996336ED6B3}"/>
    <cellStyle name="Normal 4 4 3 3 3" xfId="3890" xr:uid="{B5542FA0-DF70-4D27-982D-A5E6FF50CB9C}"/>
    <cellStyle name="Normal 4 4 3 3 3 2" xfId="6866" xr:uid="{EDC2D41E-81F8-4319-9168-F081497AAF11}"/>
    <cellStyle name="Normal 4 4 3 3 3 2 2" xfId="18930" xr:uid="{E4B11BB2-BB8A-4DF2-920B-EC0C95C58B59}"/>
    <cellStyle name="Normal 4 4 3 3 3 3" xfId="9842" xr:uid="{41592A92-4601-4A19-B7FF-C5500C5EEC93}"/>
    <cellStyle name="Normal 4 4 3 3 3 3 2" xfId="21906" xr:uid="{E737C2AF-4E01-4502-960A-64379AE44D01}"/>
    <cellStyle name="Normal 4 4 3 3 3 4" xfId="12817" xr:uid="{E0B363FC-1BC9-437A-BE7C-5E5E7493DC30}"/>
    <cellStyle name="Normal 4 4 3 3 3 4 2" xfId="24881" xr:uid="{A8C9DF46-C9A2-422B-95AD-F8AC8275A231}"/>
    <cellStyle name="Normal 4 4 3 3 3 5" xfId="15954" xr:uid="{D14027FC-794C-42D3-BC7E-E7B9002FFF7A}"/>
    <cellStyle name="Normal 4 4 3 3 4" xfId="5117" xr:uid="{B03D4B5E-D37E-411F-875A-B706651C10B5}"/>
    <cellStyle name="Normal 4 4 3 3 4 2" xfId="17181" xr:uid="{3C273D3F-3059-4AE3-B0A3-0AF2C3F23C36}"/>
    <cellStyle name="Normal 4 4 3 3 5" xfId="8093" xr:uid="{2D1B5327-3D2D-49CF-909A-CDDE7FAAED7B}"/>
    <cellStyle name="Normal 4 4 3 3 5 2" xfId="20157" xr:uid="{D866FA3A-F596-4637-A32A-7862CA17E9C9}"/>
    <cellStyle name="Normal 4 4 3 3 6" xfId="11068" xr:uid="{969A6195-92BF-4657-8C5E-DD07D89E7CDC}"/>
    <cellStyle name="Normal 4 4 3 3 6 2" xfId="23132" xr:uid="{CE2F11F8-F734-46C6-9EE3-6B6F215ACD78}"/>
    <cellStyle name="Normal 4 4 3 3 7" xfId="14205" xr:uid="{BE33D00D-ABB4-413A-8881-AA6971E5528B}"/>
    <cellStyle name="Normal 4 4 3 4" xfId="1836" xr:uid="{B4966879-147B-4930-BA2B-6AEC8103335A}"/>
    <cellStyle name="Normal 4 4 3 4 2" xfId="4825" xr:uid="{5EC1E6D1-F92F-4161-983D-C1BBDF0F5702}"/>
    <cellStyle name="Normal 4 4 3 4 2 2" xfId="16889" xr:uid="{4F27162F-95C4-4C7F-822F-6E913BEDFBEA}"/>
    <cellStyle name="Normal 4 4 3 4 3" xfId="7801" xr:uid="{EB6D10CC-8CCD-439E-BB9D-75046AE498DB}"/>
    <cellStyle name="Normal 4 4 3 4 3 2" xfId="19865" xr:uid="{0D9EE8E9-519D-4405-9739-265615495346}"/>
    <cellStyle name="Normal 4 4 3 4 4" xfId="10776" xr:uid="{78FF917A-1238-44C2-9608-5EF70C282C9C}"/>
    <cellStyle name="Normal 4 4 3 4 4 2" xfId="22840" xr:uid="{DC5107B7-988E-411C-B8CA-ED5A8B8BB2FF}"/>
    <cellStyle name="Normal 4 4 3 4 5" xfId="13913" xr:uid="{C6312743-6A27-4757-ACC2-9142C85A321F}"/>
    <cellStyle name="Normal 4 4 3 5" xfId="2724" xr:uid="{F8E8D470-D293-42D1-8913-25E16E3432B9}"/>
    <cellStyle name="Normal 4 4 3 5 2" xfId="5700" xr:uid="{8AB808B4-398E-41B3-BF16-D4197131928B}"/>
    <cellStyle name="Normal 4 4 3 5 2 2" xfId="17764" xr:uid="{BD505338-68BA-4F5C-A589-E40B82DDBC00}"/>
    <cellStyle name="Normal 4 4 3 5 3" xfId="8676" xr:uid="{5426543C-7275-441E-82A4-F8627331A0E5}"/>
    <cellStyle name="Normal 4 4 3 5 3 2" xfId="20740" xr:uid="{0CFDD592-9B41-4301-A44D-9F4F06950452}"/>
    <cellStyle name="Normal 4 4 3 5 4" xfId="11651" xr:uid="{FB119998-03E3-44F3-A75F-10F29F85C6ED}"/>
    <cellStyle name="Normal 4 4 3 5 4 2" xfId="23715" xr:uid="{3190F1CC-7E8B-465E-8D99-9F261CF148C9}"/>
    <cellStyle name="Normal 4 4 3 5 5" xfId="14788" xr:uid="{4D2368BA-F01D-4C75-A4EE-5D08904FB88D}"/>
    <cellStyle name="Normal 4 4 3 6" xfId="3598" xr:uid="{9D5F4F39-AFE9-46CB-AE3B-F2EB0871DF07}"/>
    <cellStyle name="Normal 4 4 3 6 2" xfId="6574" xr:uid="{1FBC6B8B-B015-40C3-8147-873D682E6AFB}"/>
    <cellStyle name="Normal 4 4 3 6 2 2" xfId="18638" xr:uid="{9A922C03-7725-4C29-9754-DEBDE49CD16E}"/>
    <cellStyle name="Normal 4 4 3 6 3" xfId="9550" xr:uid="{CD4D2439-A035-4182-8BBE-E1E04BF04C47}"/>
    <cellStyle name="Normal 4 4 3 6 3 2" xfId="21614" xr:uid="{0EE89201-A16D-4C5B-AE15-17BD3886C3D8}"/>
    <cellStyle name="Normal 4 4 3 6 4" xfId="12525" xr:uid="{9910A68F-2FD0-45EA-A410-6667A69C2306}"/>
    <cellStyle name="Normal 4 4 3 6 4 2" xfId="24589" xr:uid="{D12235C4-3DA9-493E-AA32-44D68395B07E}"/>
    <cellStyle name="Normal 4 4 3 6 5" xfId="15662" xr:uid="{3E517737-703E-4248-898B-EB3ED53A3D4C}"/>
    <cellStyle name="Normal 4 4 4" xfId="2429" xr:uid="{29FAE64A-10DA-4424-B1E6-0909189C5901}"/>
    <cellStyle name="Normal 4 4 4 2" xfId="3304" xr:uid="{2B95F574-3434-4AE9-BD05-290165AA566F}"/>
    <cellStyle name="Normal 4 4 4 2 2" xfId="6280" xr:uid="{E23506E8-8119-496B-93ED-D1F3FA2FCCF4}"/>
    <cellStyle name="Normal 4 4 4 2 2 2" xfId="18344" xr:uid="{43B0AD02-87D5-48B5-A001-0E6B22AD7E4E}"/>
    <cellStyle name="Normal 4 4 4 2 3" xfId="9256" xr:uid="{48665E24-8FEC-4122-8C0C-3B10AC1E7EB7}"/>
    <cellStyle name="Normal 4 4 4 2 3 2" xfId="21320" xr:uid="{287495D1-8FDA-4688-90E4-C8C69533A3A3}"/>
    <cellStyle name="Normal 4 4 4 2 4" xfId="12231" xr:uid="{1E969282-493A-407E-A212-DAEC76E6AC5C}"/>
    <cellStyle name="Normal 4 4 4 2 4 2" xfId="24295" xr:uid="{EED2A720-186F-4837-9702-DBD8EDCB879A}"/>
    <cellStyle name="Normal 4 4 4 2 5" xfId="15368" xr:uid="{09A0CE9F-BD7C-4400-8C4D-DE32F1F10CC9}"/>
    <cellStyle name="Normal 4 4 4 3" xfId="4178" xr:uid="{9630FF78-F1F9-4BEB-9CC0-187A54938A59}"/>
    <cellStyle name="Normal 4 4 4 3 2" xfId="7154" xr:uid="{80A62BCF-D057-4F96-8622-D785A2CA7306}"/>
    <cellStyle name="Normal 4 4 4 3 2 2" xfId="19218" xr:uid="{9319BBFC-3B0B-46F0-8054-6390FCFA109E}"/>
    <cellStyle name="Normal 4 4 4 3 3" xfId="10130" xr:uid="{22DA1DCB-807E-4CE7-8BDC-CA140E430F71}"/>
    <cellStyle name="Normal 4 4 4 3 3 2" xfId="22194" xr:uid="{957A2908-E558-422B-9FE7-0FFBC1E75F45}"/>
    <cellStyle name="Normal 4 4 4 3 4" xfId="13105" xr:uid="{E4F67559-21EC-41CE-B9BE-E18F2EE8811D}"/>
    <cellStyle name="Normal 4 4 4 3 4 2" xfId="25169" xr:uid="{6441A891-5A58-4C62-B245-17F307FDD4E3}"/>
    <cellStyle name="Normal 4 4 4 3 5" xfId="16242" xr:uid="{081CCE1F-E208-43E1-878B-098E12006F0C}"/>
    <cellStyle name="Normal 4 4 4 4" xfId="5405" xr:uid="{3A94B299-9C3E-4364-AA45-E8F11F100F7C}"/>
    <cellStyle name="Normal 4 4 4 4 2" xfId="17469" xr:uid="{1B6D61CB-49FA-4984-9D6E-7AEC8B3E8437}"/>
    <cellStyle name="Normal 4 4 4 5" xfId="8381" xr:uid="{B0D9A1E5-981D-45D2-9C01-9F6736803CAF}"/>
    <cellStyle name="Normal 4 4 4 5 2" xfId="20445" xr:uid="{1375B9AE-EEEC-4635-BC3E-4213CCB2B234}"/>
    <cellStyle name="Normal 4 4 4 6" xfId="11356" xr:uid="{AD24DD4A-F25A-421C-80DD-0183FF8DCA8E}"/>
    <cellStyle name="Normal 4 4 4 6 2" xfId="23420" xr:uid="{27737047-7667-4FDF-AF19-73A809997489}"/>
    <cellStyle name="Normal 4 4 4 7" xfId="14493" xr:uid="{D23F92F9-3D24-4345-BF5D-62E0F7944BC3}"/>
    <cellStyle name="Normal 4 4 5" xfId="2138" xr:uid="{65A48F06-E87D-4431-941A-BB0B6E486833}"/>
    <cellStyle name="Normal 4 4 5 2" xfId="3013" xr:uid="{22310A43-15E1-4517-810E-034FE520CACF}"/>
    <cellStyle name="Normal 4 4 5 2 2" xfId="5989" xr:uid="{CC61AF85-4B9F-4DFC-A198-EBC7B1601B99}"/>
    <cellStyle name="Normal 4 4 5 2 2 2" xfId="18053" xr:uid="{671713E6-C31F-41A1-9B02-2077CD82BD5A}"/>
    <cellStyle name="Normal 4 4 5 2 3" xfId="8965" xr:uid="{92A27196-24AE-4471-BD9D-7E2115220329}"/>
    <cellStyle name="Normal 4 4 5 2 3 2" xfId="21029" xr:uid="{A9FD2C57-CED9-46F5-8855-F6266E6C1E86}"/>
    <cellStyle name="Normal 4 4 5 2 4" xfId="11940" xr:uid="{DC2A04E5-3D5B-4D48-83F6-56D3E59FC348}"/>
    <cellStyle name="Normal 4 4 5 2 4 2" xfId="24004" xr:uid="{6DA814AD-CFF3-4930-A86C-CD369C00A35F}"/>
    <cellStyle name="Normal 4 4 5 2 5" xfId="15077" xr:uid="{F177047D-3CD4-48E4-B490-401CF42BF13F}"/>
    <cellStyle name="Normal 4 4 5 3" xfId="3887" xr:uid="{A0D27B8D-4232-45EF-9E37-E1EC008FDC68}"/>
    <cellStyle name="Normal 4 4 5 3 2" xfId="6863" xr:uid="{6EAB282E-4A8C-44EA-8319-9DC5B573A356}"/>
    <cellStyle name="Normal 4 4 5 3 2 2" xfId="18927" xr:uid="{F302B0F3-08CF-4616-8AB2-048D02872BBA}"/>
    <cellStyle name="Normal 4 4 5 3 3" xfId="9839" xr:uid="{2039F8DD-A468-464C-92FA-FCF0BDD19991}"/>
    <cellStyle name="Normal 4 4 5 3 3 2" xfId="21903" xr:uid="{34386C58-99A8-4F98-9EA3-3C96DABE8AAF}"/>
    <cellStyle name="Normal 4 4 5 3 4" xfId="12814" xr:uid="{81B83099-DB2D-4F45-A662-A42E6382F6B8}"/>
    <cellStyle name="Normal 4 4 5 3 4 2" xfId="24878" xr:uid="{59EF9E19-212B-49CB-970C-D048B3E53236}"/>
    <cellStyle name="Normal 4 4 5 3 5" xfId="15951" xr:uid="{40E437D9-F123-48BC-942B-7191B1BCD34F}"/>
    <cellStyle name="Normal 4 4 5 4" xfId="5114" xr:uid="{C55853D9-2430-43B5-B75A-BADD8BB07B7B}"/>
    <cellStyle name="Normal 4 4 5 4 2" xfId="17178" xr:uid="{C6D5ADA1-FCE1-4DBE-B9D9-3E53E93AB55E}"/>
    <cellStyle name="Normal 4 4 5 5" xfId="8090" xr:uid="{20856A26-04E4-4014-9B48-900C2385F379}"/>
    <cellStyle name="Normal 4 4 5 5 2" xfId="20154" xr:uid="{36B5A8C1-F34E-4FD8-89D6-A32E53461D98}"/>
    <cellStyle name="Normal 4 4 5 6" xfId="11065" xr:uid="{4861291B-F8B6-4429-A4B9-733B3099AA07}"/>
    <cellStyle name="Normal 4 4 5 6 2" xfId="23129" xr:uid="{F754856A-4FAE-4BB7-8881-3D47E9152C95}"/>
    <cellStyle name="Normal 4 4 5 7" xfId="14202" xr:uid="{A70F27D2-D9F8-4A51-86D7-8F17F6990686}"/>
    <cellStyle name="Normal 4 4 6" xfId="1833" xr:uid="{91234E2E-7F94-46EA-8A0A-2295674EDBE6}"/>
    <cellStyle name="Normal 4 4 6 2" xfId="4822" xr:uid="{7113FC81-1CF5-42EB-9F92-9492A9EF6566}"/>
    <cellStyle name="Normal 4 4 6 2 2" xfId="16886" xr:uid="{E92AE207-F2D2-469E-8B99-88B4EF674EB8}"/>
    <cellStyle name="Normal 4 4 6 3" xfId="7798" xr:uid="{41C6327F-0D55-41F1-B4D0-0B8956EA8A29}"/>
    <cellStyle name="Normal 4 4 6 3 2" xfId="19862" xr:uid="{2D2A8CAB-2BDE-4430-B92F-A9372C0B6526}"/>
    <cellStyle name="Normal 4 4 6 4" xfId="10773" xr:uid="{BB3D2392-6C4A-43A3-B5A1-E214DDBD7947}"/>
    <cellStyle name="Normal 4 4 6 4 2" xfId="22837" xr:uid="{71D9443A-0F1E-4D97-AA7B-C0797AB1D890}"/>
    <cellStyle name="Normal 4 4 6 5" xfId="13910" xr:uid="{205FE51E-F614-438C-951C-6B641DF16418}"/>
    <cellStyle name="Normal 4 4 7" xfId="2721" xr:uid="{F1F131BC-8690-4D9D-A64E-4D81E74BA0BF}"/>
    <cellStyle name="Normal 4 4 7 2" xfId="5697" xr:uid="{60CFBD0A-B88D-4274-B39E-50A6AD350E68}"/>
    <cellStyle name="Normal 4 4 7 2 2" xfId="17761" xr:uid="{9ACA81A8-A3FA-46E6-BD8C-4970FC4BBECA}"/>
    <cellStyle name="Normal 4 4 7 3" xfId="8673" xr:uid="{30184807-3445-4239-8215-6701A0C1A1A9}"/>
    <cellStyle name="Normal 4 4 7 3 2" xfId="20737" xr:uid="{23A77549-47EC-420F-AE29-0C658AF2BD01}"/>
    <cellStyle name="Normal 4 4 7 4" xfId="11648" xr:uid="{2B540EDA-AC15-4374-9CBE-F0660DE7272A}"/>
    <cellStyle name="Normal 4 4 7 4 2" xfId="23712" xr:uid="{DD55C197-1A3B-46CE-B48E-4527995026AE}"/>
    <cellStyle name="Normal 4 4 7 5" xfId="14785" xr:uid="{A4ADF1C5-D977-4882-8575-0366E6C5525B}"/>
    <cellStyle name="Normal 4 4 8" xfId="3595" xr:uid="{D0334C26-7E35-4D6A-8132-9EBDB5F22412}"/>
    <cellStyle name="Normal 4 4 8 2" xfId="6571" xr:uid="{1A26638F-539C-4B6F-A514-EC4432414BCE}"/>
    <cellStyle name="Normal 4 4 8 2 2" xfId="18635" xr:uid="{4FFBA452-F817-499F-890A-1A501D346CB4}"/>
    <cellStyle name="Normal 4 4 8 3" xfId="9547" xr:uid="{0526B962-BEFA-4D27-AF63-C455D3D1E8AD}"/>
    <cellStyle name="Normal 4 4 8 3 2" xfId="21611" xr:uid="{6F2A6156-174C-4950-B051-4F275F5D3DAC}"/>
    <cellStyle name="Normal 4 4 8 4" xfId="12522" xr:uid="{24CC80BE-82C6-4E72-B538-CF1CCF2132AE}"/>
    <cellStyle name="Normal 4 4 8 4 2" xfId="24586" xr:uid="{3557B173-8DF8-44D9-9B9E-9C4B62FE4C48}"/>
    <cellStyle name="Normal 4 4 8 5" xfId="15659" xr:uid="{16F3BC91-33ED-4EDA-A771-7193389A3F2B}"/>
    <cellStyle name="Normal 4 4 9" xfId="1348" xr:uid="{5D78A382-1147-439C-AFC8-947D499D7626}"/>
    <cellStyle name="Normal 4 4 9 2" xfId="13475" xr:uid="{CBCE4ACB-AB5E-4F55-A876-429B0B0A44F1}"/>
    <cellStyle name="Normal 4 5" xfId="656" xr:uid="{00000000-0005-0000-0000-0000C5020000}"/>
    <cellStyle name="Normal 4 5 2" xfId="1838" xr:uid="{E751C78B-29B2-40EB-96A7-7B96F4B128B2}"/>
    <cellStyle name="Normal 4 5 2 2" xfId="2434" xr:uid="{5EE0A087-3617-45A9-8289-BCD8D3CAAB0C}"/>
    <cellStyle name="Normal 4 5 2 2 2" xfId="3309" xr:uid="{816B5C7F-6779-4FDC-B9EC-DFCBC753B0A0}"/>
    <cellStyle name="Normal 4 5 2 2 2 2" xfId="6285" xr:uid="{63D7F5A9-2802-4464-AACA-25F4389C14C4}"/>
    <cellStyle name="Normal 4 5 2 2 2 2 2" xfId="18349" xr:uid="{9E926934-D169-431D-ACFA-BA49F203D0F7}"/>
    <cellStyle name="Normal 4 5 2 2 2 3" xfId="9261" xr:uid="{CF70E8D7-9BBE-4658-B9FF-605FBE36F809}"/>
    <cellStyle name="Normal 4 5 2 2 2 3 2" xfId="21325" xr:uid="{DE55429E-D6A4-41DC-8B43-F50E02A351BD}"/>
    <cellStyle name="Normal 4 5 2 2 2 4" xfId="12236" xr:uid="{CF936C25-C499-46BE-838D-851D7B3208B3}"/>
    <cellStyle name="Normal 4 5 2 2 2 4 2" xfId="24300" xr:uid="{C2ADD756-8DD2-44E3-9147-103BE6117E02}"/>
    <cellStyle name="Normal 4 5 2 2 2 5" xfId="15373" xr:uid="{55DC3A8E-428D-4AA7-B8D4-D3356E2C62A9}"/>
    <cellStyle name="Normal 4 5 2 2 3" xfId="4183" xr:uid="{9880A438-82F9-4581-9EAC-23F4D8987F0F}"/>
    <cellStyle name="Normal 4 5 2 2 3 2" xfId="7159" xr:uid="{FE95D784-5E56-4168-9F50-88FD40582576}"/>
    <cellStyle name="Normal 4 5 2 2 3 2 2" xfId="19223" xr:uid="{D8D4964B-7913-4C57-B0F1-B031F5045E06}"/>
    <cellStyle name="Normal 4 5 2 2 3 3" xfId="10135" xr:uid="{FF1B8E60-4D4A-450F-A349-B397A8083E8D}"/>
    <cellStyle name="Normal 4 5 2 2 3 3 2" xfId="22199" xr:uid="{CA0F1C9C-E3BD-4236-A23E-8BE17894AEC3}"/>
    <cellStyle name="Normal 4 5 2 2 3 4" xfId="13110" xr:uid="{56D1A460-7570-44DC-A305-E3F320E756A6}"/>
    <cellStyle name="Normal 4 5 2 2 3 4 2" xfId="25174" xr:uid="{C3C141BE-B49D-4691-8EBE-087DD2F36AB8}"/>
    <cellStyle name="Normal 4 5 2 2 3 5" xfId="16247" xr:uid="{5923694F-D8A2-4FD1-9346-4A9363DE0206}"/>
    <cellStyle name="Normal 4 5 2 2 4" xfId="5410" xr:uid="{24754331-7237-43C6-A345-CBD27E2B0467}"/>
    <cellStyle name="Normal 4 5 2 2 4 2" xfId="17474" xr:uid="{947F2228-206E-45AA-A09B-0BCEB05C57F7}"/>
    <cellStyle name="Normal 4 5 2 2 5" xfId="8386" xr:uid="{D7DFBE4E-6010-47AE-B977-B9A1FB831485}"/>
    <cellStyle name="Normal 4 5 2 2 5 2" xfId="20450" xr:uid="{DA31942B-DC92-4FFA-8863-DFD7D7E2F967}"/>
    <cellStyle name="Normal 4 5 2 2 6" xfId="11361" xr:uid="{950DC437-ACFE-4916-A11B-83FE3E2F40BB}"/>
    <cellStyle name="Normal 4 5 2 2 6 2" xfId="23425" xr:uid="{F0949F7F-ACBA-44D3-97B2-A4A3645CE079}"/>
    <cellStyle name="Normal 4 5 2 2 7" xfId="14498" xr:uid="{41BC0194-905B-4F9C-9FB9-5D97AB6F369C}"/>
    <cellStyle name="Normal 4 5 2 3" xfId="2143" xr:uid="{85144281-88BF-47A3-A69D-E9CAB5CE2F50}"/>
    <cellStyle name="Normal 4 5 2 3 2" xfId="3018" xr:uid="{7AA16006-55A7-4C2E-8ED6-1B4D0AACB791}"/>
    <cellStyle name="Normal 4 5 2 3 2 2" xfId="5994" xr:uid="{671F0466-EE93-4091-906D-1393CEA2FE40}"/>
    <cellStyle name="Normal 4 5 2 3 2 2 2" xfId="18058" xr:uid="{C850DFD6-FFE8-4908-9113-E04559091517}"/>
    <cellStyle name="Normal 4 5 2 3 2 3" xfId="8970" xr:uid="{8F9A7006-1DDA-4223-A105-4AFCC265B73E}"/>
    <cellStyle name="Normal 4 5 2 3 2 3 2" xfId="21034" xr:uid="{872FE551-B296-4BE5-A699-69D58E78F477}"/>
    <cellStyle name="Normal 4 5 2 3 2 4" xfId="11945" xr:uid="{4EEF0901-A4C0-4124-B8F0-4151ECF00530}"/>
    <cellStyle name="Normal 4 5 2 3 2 4 2" xfId="24009" xr:uid="{FB07265F-391F-4743-BA3C-79C202C61939}"/>
    <cellStyle name="Normal 4 5 2 3 2 5" xfId="15082" xr:uid="{9AB547DE-3582-43F1-AFB6-5050840E7299}"/>
    <cellStyle name="Normal 4 5 2 3 3" xfId="3892" xr:uid="{2CB5D4A0-2B05-4CFD-84B2-178A05C71DC1}"/>
    <cellStyle name="Normal 4 5 2 3 3 2" xfId="6868" xr:uid="{9E5EFB3A-D6C3-4FC5-B9A3-808931242010}"/>
    <cellStyle name="Normal 4 5 2 3 3 2 2" xfId="18932" xr:uid="{29733B4B-6144-4F3E-97E6-3E52CFA7D41B}"/>
    <cellStyle name="Normal 4 5 2 3 3 3" xfId="9844" xr:uid="{F9EB30CD-BE2C-4F67-8145-7101B2C14BD3}"/>
    <cellStyle name="Normal 4 5 2 3 3 3 2" xfId="21908" xr:uid="{92FB4AC0-148C-4E4B-B807-EB11031AEFB5}"/>
    <cellStyle name="Normal 4 5 2 3 3 4" xfId="12819" xr:uid="{DCC9E3AF-9CC5-4DD3-BC39-5108FF11837C}"/>
    <cellStyle name="Normal 4 5 2 3 3 4 2" xfId="24883" xr:uid="{ACD5EAA7-AE6A-4536-BCBA-FAD66B336FE4}"/>
    <cellStyle name="Normal 4 5 2 3 3 5" xfId="15956" xr:uid="{0737D679-A85C-4B63-83BF-E77E756CFD04}"/>
    <cellStyle name="Normal 4 5 2 3 4" xfId="5119" xr:uid="{28675235-02AB-4390-B338-7B2B9FA69DA5}"/>
    <cellStyle name="Normal 4 5 2 3 4 2" xfId="17183" xr:uid="{0F76E9F6-3A60-4F7A-A4D1-09A2DB2CC4DA}"/>
    <cellStyle name="Normal 4 5 2 3 5" xfId="8095" xr:uid="{B23B3A7C-1A79-41C2-A3D6-D25F267E51AE}"/>
    <cellStyle name="Normal 4 5 2 3 5 2" xfId="20159" xr:uid="{05DC218E-5008-4B5F-8EF1-03C6403A9E1C}"/>
    <cellStyle name="Normal 4 5 2 3 6" xfId="11070" xr:uid="{4C81C913-D9D5-43A0-879A-BB39655AAF95}"/>
    <cellStyle name="Normal 4 5 2 3 6 2" xfId="23134" xr:uid="{1E310EEB-B110-4741-8F9B-669EF76426CC}"/>
    <cellStyle name="Normal 4 5 2 3 7" xfId="14207" xr:uid="{353A9A4A-962A-4E4D-BD1F-32B66BB0661D}"/>
    <cellStyle name="Normal 4 5 2 4" xfId="2726" xr:uid="{146BC66D-CD8C-439F-87BF-9732F205B338}"/>
    <cellStyle name="Normal 4 5 2 4 2" xfId="5702" xr:uid="{52349DDA-8C33-43BA-B95A-8FE1E36C5F73}"/>
    <cellStyle name="Normal 4 5 2 4 2 2" xfId="17766" xr:uid="{76857EF5-1C4E-4D9C-A9B5-6475216AFB62}"/>
    <cellStyle name="Normal 4 5 2 4 3" xfId="8678" xr:uid="{ABE348E4-00CD-4E31-BD53-D1BB4435DDC1}"/>
    <cellStyle name="Normal 4 5 2 4 3 2" xfId="20742" xr:uid="{1289B034-6124-424F-A5BF-85B8FFF045F6}"/>
    <cellStyle name="Normal 4 5 2 4 4" xfId="11653" xr:uid="{B529EF7E-25FD-407C-BB8E-54AD45BE960D}"/>
    <cellStyle name="Normal 4 5 2 4 4 2" xfId="23717" xr:uid="{AAF10C57-7890-4BDC-9E29-D7573B4910D2}"/>
    <cellStyle name="Normal 4 5 2 4 5" xfId="14790" xr:uid="{F41ED3CA-7B6A-4B35-987C-D6FDCCB60826}"/>
    <cellStyle name="Normal 4 5 2 5" xfId="3600" xr:uid="{4BFBE488-0B8E-47F0-83E6-3B71604ACB44}"/>
    <cellStyle name="Normal 4 5 2 5 2" xfId="6576" xr:uid="{D11C272C-5E33-4103-8CA9-9C151F6BC48F}"/>
    <cellStyle name="Normal 4 5 2 5 2 2" xfId="18640" xr:uid="{44BCB0AA-1280-459F-9DC3-0264F1B293E8}"/>
    <cellStyle name="Normal 4 5 2 5 3" xfId="9552" xr:uid="{62A91F4B-D6E8-4C00-9A12-F0F4EB6188BF}"/>
    <cellStyle name="Normal 4 5 2 5 3 2" xfId="21616" xr:uid="{D93C13C6-3400-4609-857B-31AE052785EE}"/>
    <cellStyle name="Normal 4 5 2 5 4" xfId="12527" xr:uid="{5CE6BA4F-1BFA-42CE-9580-146690E27131}"/>
    <cellStyle name="Normal 4 5 2 5 4 2" xfId="24591" xr:uid="{562BB2F2-E686-4560-9655-0536E3B36A02}"/>
    <cellStyle name="Normal 4 5 2 5 5" xfId="15664" xr:uid="{D6202687-18F6-4D9F-909D-5797D86FDB59}"/>
    <cellStyle name="Normal 4 5 2 6" xfId="4827" xr:uid="{5E9FB885-768A-49CF-8804-B293CD96D862}"/>
    <cellStyle name="Normal 4 5 2 6 2" xfId="16891" xr:uid="{59311E72-F25A-4E3B-9EA3-CB0F805A552F}"/>
    <cellStyle name="Normal 4 5 2 7" xfId="7803" xr:uid="{1ACF9E51-CCB6-452E-9084-BE0879F34B8D}"/>
    <cellStyle name="Normal 4 5 2 7 2" xfId="19867" xr:uid="{B171D8ED-5931-4CFC-AC1C-324CB475DD35}"/>
    <cellStyle name="Normal 4 5 2 8" xfId="10778" xr:uid="{FB038B1F-E9B1-4A24-B229-D547465AE898}"/>
    <cellStyle name="Normal 4 5 2 8 2" xfId="22842" xr:uid="{09AEE270-2E00-4544-8479-C5F3913ADAE2}"/>
    <cellStyle name="Normal 4 5 2 9" xfId="13915" xr:uid="{CB76A55A-16AA-4BC0-BD7E-39A4F70A124A}"/>
    <cellStyle name="Normal 4 5 3" xfId="2433" xr:uid="{F54DC3BB-B833-42E2-B76D-21C338E0E887}"/>
    <cellStyle name="Normal 4 5 3 2" xfId="3308" xr:uid="{BBA0B207-A6DC-4076-96B0-F8EABF52D329}"/>
    <cellStyle name="Normal 4 5 3 2 2" xfId="6284" xr:uid="{73D920BF-6619-4EC6-BFD4-136F3B495CC0}"/>
    <cellStyle name="Normal 4 5 3 2 2 2" xfId="18348" xr:uid="{A6A3F757-ABE5-4DB2-B3B2-6FA0FB256667}"/>
    <cellStyle name="Normal 4 5 3 2 3" xfId="9260" xr:uid="{F867F9FB-A439-4ECF-9613-82ACDFE72C80}"/>
    <cellStyle name="Normal 4 5 3 2 3 2" xfId="21324" xr:uid="{3CEF875C-5E7C-49CD-B4E6-383EDF8B7B1A}"/>
    <cellStyle name="Normal 4 5 3 2 4" xfId="12235" xr:uid="{2C6CA967-8C15-4ED9-A1DA-77FBC5980FE8}"/>
    <cellStyle name="Normal 4 5 3 2 4 2" xfId="24299" xr:uid="{74DED9C5-25D0-41A8-AAEF-12389708CA87}"/>
    <cellStyle name="Normal 4 5 3 2 5" xfId="15372" xr:uid="{CFFDF3D3-A3FB-4669-B19F-79FB7B77B1CE}"/>
    <cellStyle name="Normal 4 5 3 3" xfId="4182" xr:uid="{4A09211B-E36F-4DDF-B468-CA453D01B364}"/>
    <cellStyle name="Normal 4 5 3 3 2" xfId="7158" xr:uid="{75550DC7-D14A-46C5-8F0A-38D4ACB6C98C}"/>
    <cellStyle name="Normal 4 5 3 3 2 2" xfId="19222" xr:uid="{1FB743ED-2DB5-49F9-B093-D1F90EDC3EE6}"/>
    <cellStyle name="Normal 4 5 3 3 3" xfId="10134" xr:uid="{3E98F253-973B-4733-90A4-23E280BAA925}"/>
    <cellStyle name="Normal 4 5 3 3 3 2" xfId="22198" xr:uid="{F0D13F4E-D33A-472D-B182-078B63117D9F}"/>
    <cellStyle name="Normal 4 5 3 3 4" xfId="13109" xr:uid="{9E8F11E1-D073-4A62-8FB9-E87835DAB642}"/>
    <cellStyle name="Normal 4 5 3 3 4 2" xfId="25173" xr:uid="{60A07B77-D428-441A-81D9-BBCCACD95419}"/>
    <cellStyle name="Normal 4 5 3 3 5" xfId="16246" xr:uid="{11F1F8E6-7297-49D0-B7D0-5CD79416CA1A}"/>
    <cellStyle name="Normal 4 5 3 4" xfId="5409" xr:uid="{1A52A9CF-D997-46D7-B296-141F63B7D8F8}"/>
    <cellStyle name="Normal 4 5 3 4 2" xfId="17473" xr:uid="{CFFA48DE-1FFA-4793-A0A2-4A6269BD1E16}"/>
    <cellStyle name="Normal 4 5 3 5" xfId="8385" xr:uid="{2A0502CA-A663-451E-96E9-A75A69CE4083}"/>
    <cellStyle name="Normal 4 5 3 5 2" xfId="20449" xr:uid="{6D3A78EF-8AC2-49E8-A31B-74CFD13C4C9E}"/>
    <cellStyle name="Normal 4 5 3 6" xfId="11360" xr:uid="{3E6CFF5E-63DE-4B44-8AE9-92002377C7FC}"/>
    <cellStyle name="Normal 4 5 3 6 2" xfId="23424" xr:uid="{711FF7B8-4B15-4413-A91B-F39401F90AE4}"/>
    <cellStyle name="Normal 4 5 3 7" xfId="14497" xr:uid="{B9CFBD4C-0B08-438C-A594-019F2ED4D325}"/>
    <cellStyle name="Normal 4 5 4" xfId="2142" xr:uid="{B47E8113-A41D-426D-B811-5476A65A441D}"/>
    <cellStyle name="Normal 4 5 4 2" xfId="3017" xr:uid="{FCC3076A-E707-4061-A797-CD1C9B84F18E}"/>
    <cellStyle name="Normal 4 5 4 2 2" xfId="5993" xr:uid="{40A255AA-34F3-4EEA-8B16-875B0B0B15E1}"/>
    <cellStyle name="Normal 4 5 4 2 2 2" xfId="18057" xr:uid="{43C66738-99F8-4978-8C60-21EF03F71590}"/>
    <cellStyle name="Normal 4 5 4 2 3" xfId="8969" xr:uid="{7629AB2C-3F09-47C4-864F-EFA9FE51EFEE}"/>
    <cellStyle name="Normal 4 5 4 2 3 2" xfId="21033" xr:uid="{32C50F18-8562-4E16-B408-58F9C70999BB}"/>
    <cellStyle name="Normal 4 5 4 2 4" xfId="11944" xr:uid="{D73EF302-EEEB-4B76-B095-BF36EDE3E7E9}"/>
    <cellStyle name="Normal 4 5 4 2 4 2" xfId="24008" xr:uid="{984C1BAE-C1E9-4BA6-8EF9-35821FA9F1DF}"/>
    <cellStyle name="Normal 4 5 4 2 5" xfId="15081" xr:uid="{B6D813A4-5042-4152-A716-B5714FEF58CF}"/>
    <cellStyle name="Normal 4 5 4 3" xfId="3891" xr:uid="{44E5A233-A94F-474D-9D40-B9A4C5B87CC3}"/>
    <cellStyle name="Normal 4 5 4 3 2" xfId="6867" xr:uid="{7723F0CF-1A05-4942-83B7-954E6A2421A8}"/>
    <cellStyle name="Normal 4 5 4 3 2 2" xfId="18931" xr:uid="{61BCBD9D-AB02-4541-BF73-BD951BB47826}"/>
    <cellStyle name="Normal 4 5 4 3 3" xfId="9843" xr:uid="{EDF98491-66B2-405C-B231-1031812EBECA}"/>
    <cellStyle name="Normal 4 5 4 3 3 2" xfId="21907" xr:uid="{50027D93-63A6-4757-A002-9B55237474B1}"/>
    <cellStyle name="Normal 4 5 4 3 4" xfId="12818" xr:uid="{EA3674EC-AF78-46E9-9887-B1A4E3189B0E}"/>
    <cellStyle name="Normal 4 5 4 3 4 2" xfId="24882" xr:uid="{690CD3E6-2368-44D7-9E45-A7C0FCB9D1DD}"/>
    <cellStyle name="Normal 4 5 4 3 5" xfId="15955" xr:uid="{B505BA2D-E3D6-421F-BF8F-777791DC6CB5}"/>
    <cellStyle name="Normal 4 5 4 4" xfId="5118" xr:uid="{1E162F1B-DF90-4987-8B6D-9A031AEF5BD5}"/>
    <cellStyle name="Normal 4 5 4 4 2" xfId="17182" xr:uid="{F8316A73-1547-499E-A7E4-F46E940D3335}"/>
    <cellStyle name="Normal 4 5 4 5" xfId="8094" xr:uid="{5BC6C3B0-6E9A-4509-963B-0ABD8FBC0B35}"/>
    <cellStyle name="Normal 4 5 4 5 2" xfId="20158" xr:uid="{4CD90DEF-5797-44B8-935A-F9F0338BD9E5}"/>
    <cellStyle name="Normal 4 5 4 6" xfId="11069" xr:uid="{ABF81D2F-45ED-4D1B-8A51-2072D036F553}"/>
    <cellStyle name="Normal 4 5 4 6 2" xfId="23133" xr:uid="{AA0D54A4-BBC1-491D-83E8-38996F744934}"/>
    <cellStyle name="Normal 4 5 4 7" xfId="14206" xr:uid="{A1866463-66B9-467E-A27D-07EC1CBF9715}"/>
    <cellStyle name="Normal 4 5 5" xfId="1837" xr:uid="{498E92C4-9ECB-47B6-82F9-8D6F18F0891C}"/>
    <cellStyle name="Normal 4 5 5 2" xfId="4826" xr:uid="{90A0A3E4-CD82-4EF5-967C-8A5A798AEBCB}"/>
    <cellStyle name="Normal 4 5 5 2 2" xfId="16890" xr:uid="{82D6A57B-24B6-4E94-9846-9C852335D1AC}"/>
    <cellStyle name="Normal 4 5 5 3" xfId="7802" xr:uid="{5EF12CDF-E662-4862-8DC7-719D2910F97C}"/>
    <cellStyle name="Normal 4 5 5 3 2" xfId="19866" xr:uid="{8FBB2574-4350-49CC-9BBB-06EF46666632}"/>
    <cellStyle name="Normal 4 5 5 4" xfId="10777" xr:uid="{7740D7AD-8E5D-4F9F-8C29-82424E93D101}"/>
    <cellStyle name="Normal 4 5 5 4 2" xfId="22841" xr:uid="{FE38B164-2BF2-4828-8990-35AEF0F97760}"/>
    <cellStyle name="Normal 4 5 5 5" xfId="13914" xr:uid="{90AFEF59-65CC-436D-817C-35E70618F2A6}"/>
    <cellStyle name="Normal 4 5 6" xfId="2725" xr:uid="{87BD901D-4DC4-4B59-AF81-FD3AA3F985DD}"/>
    <cellStyle name="Normal 4 5 6 2" xfId="5701" xr:uid="{956DA76F-E79A-46FB-9016-C04642F4AC07}"/>
    <cellStyle name="Normal 4 5 6 2 2" xfId="17765" xr:uid="{B6A23F67-5E40-42D3-AB73-82F3541EF520}"/>
    <cellStyle name="Normal 4 5 6 3" xfId="8677" xr:uid="{00513658-A507-4AB3-8811-3CCFE54DCC5B}"/>
    <cellStyle name="Normal 4 5 6 3 2" xfId="20741" xr:uid="{8B11FAF5-253C-4462-AE77-78E6731F2B1B}"/>
    <cellStyle name="Normal 4 5 6 4" xfId="11652" xr:uid="{89F7EF0D-7D23-429D-A186-CE5D0ABE359D}"/>
    <cellStyle name="Normal 4 5 6 4 2" xfId="23716" xr:uid="{0EFB3B2C-B187-47AB-9709-ACEA11C0D29C}"/>
    <cellStyle name="Normal 4 5 6 5" xfId="14789" xr:uid="{B5E104FA-B9C9-4673-A209-947111CD704C}"/>
    <cellStyle name="Normal 4 5 7" xfId="3599" xr:uid="{09BA4372-9762-43BB-8A32-0D0B02258934}"/>
    <cellStyle name="Normal 4 5 7 2" xfId="6575" xr:uid="{673CCC98-AF78-42F4-9747-1FC43140CE36}"/>
    <cellStyle name="Normal 4 5 7 2 2" xfId="18639" xr:uid="{2256A12F-D487-427A-AD97-F7F8BA38B8B6}"/>
    <cellStyle name="Normal 4 5 7 3" xfId="9551" xr:uid="{6FC38D30-5116-4A59-AFC7-79ABC353D88F}"/>
    <cellStyle name="Normal 4 5 7 3 2" xfId="21615" xr:uid="{BBD4973A-CDC9-4D03-A56F-6CBC24537F30}"/>
    <cellStyle name="Normal 4 5 7 4" xfId="12526" xr:uid="{3029A2BF-0E67-4B5A-9472-19E147C10F20}"/>
    <cellStyle name="Normal 4 5 7 4 2" xfId="24590" xr:uid="{52253A19-5706-4C0E-B2F3-50147F4007C8}"/>
    <cellStyle name="Normal 4 5 7 5" xfId="15663" xr:uid="{F01BD025-917B-47E5-B8F8-0BF1893AB023}"/>
    <cellStyle name="Normal 4 6" xfId="1351" xr:uid="{D22D94D1-4D40-41A6-8912-B1B7B7CFF351}"/>
    <cellStyle name="Normal 4 6 10" xfId="13477" xr:uid="{18000AF3-DC53-4B5C-A0A6-FB4AFB3CE1F8}"/>
    <cellStyle name="Normal 4 6 2" xfId="2435" xr:uid="{8280F557-5A64-4270-8D26-99B6D69594A4}"/>
    <cellStyle name="Normal 4 6 2 2" xfId="3310" xr:uid="{DADC1D0F-D106-47B8-BF73-56C2201B9027}"/>
    <cellStyle name="Normal 4 6 2 2 2" xfId="6286" xr:uid="{DBD71706-5A90-4D37-9927-8EF3A12EE635}"/>
    <cellStyle name="Normal 4 6 2 2 2 2" xfId="18350" xr:uid="{7FDD84F9-36B5-435D-99BF-502306ACA0E9}"/>
    <cellStyle name="Normal 4 6 2 2 3" xfId="9262" xr:uid="{0BDFF888-8288-47DC-8289-1DA0BC0B184E}"/>
    <cellStyle name="Normal 4 6 2 2 3 2" xfId="21326" xr:uid="{8156EF47-3D5B-4FD5-BCDE-FE6D0FB8A71D}"/>
    <cellStyle name="Normal 4 6 2 2 4" xfId="12237" xr:uid="{FAD70BB3-9696-46A0-86FE-669E6DF405FA}"/>
    <cellStyle name="Normal 4 6 2 2 4 2" xfId="24301" xr:uid="{E5E329CB-8106-4577-A9E8-F3DFFBA11A7B}"/>
    <cellStyle name="Normal 4 6 2 2 5" xfId="15374" xr:uid="{49133131-1538-4461-9718-82762572C64A}"/>
    <cellStyle name="Normal 4 6 2 3" xfId="4184" xr:uid="{5720BAB0-8D48-456C-B010-649D2A368F6B}"/>
    <cellStyle name="Normal 4 6 2 3 2" xfId="7160" xr:uid="{E4344C0E-9342-4640-B712-7921F9269128}"/>
    <cellStyle name="Normal 4 6 2 3 2 2" xfId="19224" xr:uid="{0862D85A-35BA-4589-9792-669A14C1CD6B}"/>
    <cellStyle name="Normal 4 6 2 3 3" xfId="10136" xr:uid="{B847C588-42A7-4A56-A8F2-CDAE67BE0044}"/>
    <cellStyle name="Normal 4 6 2 3 3 2" xfId="22200" xr:uid="{250F4B9D-A0C4-4F51-9B7D-FA1F336454C9}"/>
    <cellStyle name="Normal 4 6 2 3 4" xfId="13111" xr:uid="{47E1DEF8-54E3-49B3-B91F-405E04CF7AC4}"/>
    <cellStyle name="Normal 4 6 2 3 4 2" xfId="25175" xr:uid="{1DECB370-E09D-474A-B181-34D2589C0E28}"/>
    <cellStyle name="Normal 4 6 2 3 5" xfId="16248" xr:uid="{22D07BDF-B434-4A21-B143-B5CFB7371859}"/>
    <cellStyle name="Normal 4 6 2 4" xfId="5411" xr:uid="{DD411BC2-A70C-4992-A366-40D1DF7339E0}"/>
    <cellStyle name="Normal 4 6 2 4 2" xfId="17475" xr:uid="{F0004171-94E8-47F7-80AA-F62F384388D0}"/>
    <cellStyle name="Normal 4 6 2 5" xfId="8387" xr:uid="{C1B067DB-1C19-4B6E-A43D-91C39F34C5E1}"/>
    <cellStyle name="Normal 4 6 2 5 2" xfId="20451" xr:uid="{C75FCA3D-AC1B-41AB-8FFC-23DD97891556}"/>
    <cellStyle name="Normal 4 6 2 6" xfId="11362" xr:uid="{9AC76D0F-4B6C-4553-80F9-57911225E980}"/>
    <cellStyle name="Normal 4 6 2 6 2" xfId="23426" xr:uid="{3282D834-AA08-47E9-8326-30B7A26B2AD2}"/>
    <cellStyle name="Normal 4 6 2 7" xfId="14499" xr:uid="{1F5DA87F-5911-470C-9F97-FDFC4B10924B}"/>
    <cellStyle name="Normal 4 6 3" xfId="2144" xr:uid="{633DE87B-51D4-48A1-B15F-411CFFA41188}"/>
    <cellStyle name="Normal 4 6 3 2" xfId="3019" xr:uid="{5009157F-09A0-463B-9EC1-479183249E9C}"/>
    <cellStyle name="Normal 4 6 3 2 2" xfId="5995" xr:uid="{EB75C905-AF39-4E59-AFA3-8C8E2D3364C4}"/>
    <cellStyle name="Normal 4 6 3 2 2 2" xfId="18059" xr:uid="{D0B374E2-E59B-4C37-8272-07924142CA34}"/>
    <cellStyle name="Normal 4 6 3 2 3" xfId="8971" xr:uid="{6A640265-EFBF-4FE5-831A-8C4C9D4AEC7B}"/>
    <cellStyle name="Normal 4 6 3 2 3 2" xfId="21035" xr:uid="{F86F6B09-3F66-426E-BC21-FD7802240BE7}"/>
    <cellStyle name="Normal 4 6 3 2 4" xfId="11946" xr:uid="{87753E0B-9ED6-4B9F-966C-74A1BD7AB0F6}"/>
    <cellStyle name="Normal 4 6 3 2 4 2" xfId="24010" xr:uid="{85189F70-1855-4807-A965-7EE8A859A685}"/>
    <cellStyle name="Normal 4 6 3 2 5" xfId="15083" xr:uid="{518EE798-84C9-4DA5-9CB5-9314BE49DC54}"/>
    <cellStyle name="Normal 4 6 3 3" xfId="3893" xr:uid="{31956141-473F-44D1-9661-43546C3462B7}"/>
    <cellStyle name="Normal 4 6 3 3 2" xfId="6869" xr:uid="{215CCA03-37DB-40D3-9433-7311D48749D7}"/>
    <cellStyle name="Normal 4 6 3 3 2 2" xfId="18933" xr:uid="{6498D6EF-15B9-4523-B727-E617C1269511}"/>
    <cellStyle name="Normal 4 6 3 3 3" xfId="9845" xr:uid="{7BC958BD-6D99-4EB9-98BD-F45B0349F558}"/>
    <cellStyle name="Normal 4 6 3 3 3 2" xfId="21909" xr:uid="{5717FBBE-D6E3-425A-8FD1-200399DE7EBF}"/>
    <cellStyle name="Normal 4 6 3 3 4" xfId="12820" xr:uid="{1D12C00B-EEE8-47DD-9A3A-A6B5776DA44F}"/>
    <cellStyle name="Normal 4 6 3 3 4 2" xfId="24884" xr:uid="{BF05CFDF-4099-4F9A-A8AF-01FE3B26A514}"/>
    <cellStyle name="Normal 4 6 3 3 5" xfId="15957" xr:uid="{4FB9D206-E698-4F66-BE0B-53DF308123CD}"/>
    <cellStyle name="Normal 4 6 3 4" xfId="5120" xr:uid="{25300649-54A6-4ABC-BDFD-2CC99F9544B3}"/>
    <cellStyle name="Normal 4 6 3 4 2" xfId="17184" xr:uid="{93147D6D-06B6-42F1-A440-9AD3594A3340}"/>
    <cellStyle name="Normal 4 6 3 5" xfId="8096" xr:uid="{1ABA72F8-05B4-44BE-924A-1FD7D1F4F9C7}"/>
    <cellStyle name="Normal 4 6 3 5 2" xfId="20160" xr:uid="{37F354F2-0536-4214-913C-94723A4BFF2B}"/>
    <cellStyle name="Normal 4 6 3 6" xfId="11071" xr:uid="{98756C30-D8B0-4F20-A89C-2B9ED0137441}"/>
    <cellStyle name="Normal 4 6 3 6 2" xfId="23135" xr:uid="{FC4E08B8-0613-4C88-AA1D-2F696618A337}"/>
    <cellStyle name="Normal 4 6 3 7" xfId="14208" xr:uid="{5BA3BDE1-79DE-4CF4-8925-6F229D31E5C5}"/>
    <cellStyle name="Normal 4 6 4" xfId="1839" xr:uid="{6A8880F7-A4DB-4556-BE55-E360C0EC2502}"/>
    <cellStyle name="Normal 4 6 4 2" xfId="4828" xr:uid="{17C1FAAC-E6D9-4742-B72C-1804F39BBB47}"/>
    <cellStyle name="Normal 4 6 4 2 2" xfId="16892" xr:uid="{DFADE8AF-B25F-4875-AAE2-950EA4101E33}"/>
    <cellStyle name="Normal 4 6 4 3" xfId="7804" xr:uid="{FF2D8662-18DE-46C7-82A7-C0325D3F171A}"/>
    <cellStyle name="Normal 4 6 4 3 2" xfId="19868" xr:uid="{06A2673F-97AB-4950-983A-491E4058D4DC}"/>
    <cellStyle name="Normal 4 6 4 4" xfId="10779" xr:uid="{4DBF9BDA-9553-461D-AD09-989C6AB35D49}"/>
    <cellStyle name="Normal 4 6 4 4 2" xfId="22843" xr:uid="{5BF60218-739D-4062-8E6F-172BDE49819F}"/>
    <cellStyle name="Normal 4 6 4 5" xfId="13916" xr:uid="{ECEAC50D-646E-4751-B3DF-F3FE4A26B102}"/>
    <cellStyle name="Normal 4 6 5" xfId="2727" xr:uid="{55CC1BA8-5688-4B34-A7EC-F32376C26B3A}"/>
    <cellStyle name="Normal 4 6 5 2" xfId="5703" xr:uid="{90D41D8E-FEFC-4C4B-8B2D-C293B8F11630}"/>
    <cellStyle name="Normal 4 6 5 2 2" xfId="17767" xr:uid="{7645F62D-E196-4089-B3E1-243BD77BCFF4}"/>
    <cellStyle name="Normal 4 6 5 3" xfId="8679" xr:uid="{45E5C51F-1C72-46E4-9977-E33B025629AD}"/>
    <cellStyle name="Normal 4 6 5 3 2" xfId="20743" xr:uid="{20537BE6-6219-40C8-BF86-F0385C38FBC6}"/>
    <cellStyle name="Normal 4 6 5 4" xfId="11654" xr:uid="{D33371D6-5813-4F8D-BA0B-006D2E893FFB}"/>
    <cellStyle name="Normal 4 6 5 4 2" xfId="23718" xr:uid="{836825B5-CE19-4719-BBE0-75F901F3F4D4}"/>
    <cellStyle name="Normal 4 6 5 5" xfId="14791" xr:uid="{F94AAEFA-E342-4597-9CA0-17CBBFEF93AA}"/>
    <cellStyle name="Normal 4 6 6" xfId="3601" xr:uid="{4B4B1B95-F9CE-4A80-9060-EB89E8C39A1B}"/>
    <cellStyle name="Normal 4 6 6 2" xfId="6577" xr:uid="{23C339FB-4774-4963-A3EE-5D58B7844F43}"/>
    <cellStyle name="Normal 4 6 6 2 2" xfId="18641" xr:uid="{79E63752-712F-420C-BB87-F68FC6CE6B51}"/>
    <cellStyle name="Normal 4 6 6 3" xfId="9553" xr:uid="{78ECF022-DFF4-44D9-8CA6-11C04CC591E8}"/>
    <cellStyle name="Normal 4 6 6 3 2" xfId="21617" xr:uid="{719422FB-1890-46A7-822C-17235BE86378}"/>
    <cellStyle name="Normal 4 6 6 4" xfId="12528" xr:uid="{AEAAE1E6-C904-4548-8301-4C63AF397794}"/>
    <cellStyle name="Normal 4 6 6 4 2" xfId="24592" xr:uid="{11B26A2D-F050-48D5-B95A-44A7E27213EA}"/>
    <cellStyle name="Normal 4 6 6 5" xfId="15665" xr:uid="{B4DE841B-3647-4B22-9E96-B00E8B13E35E}"/>
    <cellStyle name="Normal 4 6 7" xfId="4449" xr:uid="{BCDA425E-DE5C-42C7-8DAE-BB3D92851F59}"/>
    <cellStyle name="Normal 4 6 7 2" xfId="16513" xr:uid="{B0593B17-F0D1-4C8A-A302-6CB4A2CABB25}"/>
    <cellStyle name="Normal 4 6 8" xfId="7425" xr:uid="{E5C6B8C4-411D-463C-82F1-CDF0A3890780}"/>
    <cellStyle name="Normal 4 6 8 2" xfId="19489" xr:uid="{1F1E93F2-DCD6-4987-BC00-C16BF7D21FB0}"/>
    <cellStyle name="Normal 4 6 9" xfId="10401" xr:uid="{4CB2A341-5587-42A1-AA69-4722E5369120}"/>
    <cellStyle name="Normal 4 6 9 2" xfId="22465" xr:uid="{B731945C-EF23-4200-B572-F7DD1DEA45EB}"/>
    <cellStyle name="Normal 4 7" xfId="1522" xr:uid="{4C88C432-C131-4A2F-85B5-10A40CA8F2F4}"/>
    <cellStyle name="Normal 4 7 2" xfId="1840" xr:uid="{9EBDBC54-8FE9-4FBF-8467-543227D84138}"/>
    <cellStyle name="Normal 4 7 3" xfId="4524" xr:uid="{92D8906F-CE4E-47EB-9508-AF6BF6CBDE4A}"/>
    <cellStyle name="Normal 4 7 3 2" xfId="16588" xr:uid="{2DEB6653-8226-40C8-84CC-907D15D4C966}"/>
    <cellStyle name="Normal 4 7 4" xfId="7500" xr:uid="{D9D7D00C-7235-4412-B0A5-9B5BEFBB0A1A}"/>
    <cellStyle name="Normal 4 7 4 2" xfId="19564" xr:uid="{F6745E01-C8DF-4698-B5A5-AC3C3F6F8998}"/>
    <cellStyle name="Normal 4 7 5" xfId="10475" xr:uid="{EFA59626-C547-4999-8431-0A78F2EF7199}"/>
    <cellStyle name="Normal 4 7 5 2" xfId="22539" xr:uid="{1275C1DC-857B-4D57-BF68-F3C79C606434}"/>
    <cellStyle name="Normal 4 7 6" xfId="13612" xr:uid="{EF0A9E21-149B-4D4A-86B0-0D4CB4D76798}"/>
    <cellStyle name="Normal 4 8" xfId="13191" xr:uid="{E1C1F3E8-46D7-4E4C-BB01-A81019AD8CD1}"/>
    <cellStyle name="Normal 40" xfId="516" xr:uid="{00000000-0005-0000-0000-0000C6020000}"/>
    <cellStyle name="Normal 41" xfId="879" xr:uid="{00000000-0005-0000-0000-0000C7020000}"/>
    <cellStyle name="Normal 41 2" xfId="1565" xr:uid="{FE5F071D-420B-4BDF-A07F-0BEF6BF85FEB}"/>
    <cellStyle name="Normal 41 3" xfId="1352" xr:uid="{D5D3044C-282D-4050-AB94-599702372BB0}"/>
    <cellStyle name="Normal 41 3 2" xfId="13478" xr:uid="{9D4A05B4-DACB-456D-ACB3-F75B6740C454}"/>
    <cellStyle name="Normal 41 4" xfId="4450" xr:uid="{F1C9E28E-B864-46DC-B2C2-BA960D5B9279}"/>
    <cellStyle name="Normal 41 4 2" xfId="16514" xr:uid="{8A101BAA-25C4-4E2B-BDD6-CA6F0E8314F2}"/>
    <cellStyle name="Normal 41 5" xfId="7426" xr:uid="{FE7ABD8F-50E2-45EE-8C23-1E01246B060A}"/>
    <cellStyle name="Normal 41 5 2" xfId="19490" xr:uid="{CA3E47D4-98CC-4EA1-9683-F04FC84B87AE}"/>
    <cellStyle name="Normal 41 6" xfId="10402" xr:uid="{B648E350-BB40-4A6D-A26F-765B0021D929}"/>
    <cellStyle name="Normal 41 6 2" xfId="22466" xr:uid="{2436D100-B8A8-435C-B7DA-99954CD63702}"/>
    <cellStyle name="Normal 42" xfId="4" xr:uid="{00000000-0005-0000-0000-0000C8020000}"/>
    <cellStyle name="Normal 42 2" xfId="1475" xr:uid="{1AEFB092-8146-4F4F-BAD6-84EE86E5D05B}"/>
    <cellStyle name="Normal 42 2 2" xfId="4477" xr:uid="{22FF8B60-31E3-459F-9BF1-E98608FD32A7}"/>
    <cellStyle name="Normal 42 2 2 2" xfId="16541" xr:uid="{01A04CD6-0193-4CB4-9FB2-D08742D18ED0}"/>
    <cellStyle name="Normal 42 2 3" xfId="7453" xr:uid="{C657B1FE-DFA4-4B03-A188-329004512585}"/>
    <cellStyle name="Normal 42 2 3 2" xfId="19517" xr:uid="{A2C6B170-7824-4D87-A70F-D9E75318FF60}"/>
    <cellStyle name="Normal 42 2 4" xfId="10428" xr:uid="{99D0989D-047C-4C6B-A632-E92C88AFAC03}"/>
    <cellStyle name="Normal 42 2 4 2" xfId="22492" xr:uid="{11C414DB-27A0-4428-AC82-801B8C89E394}"/>
    <cellStyle name="Normal 42 2 5" xfId="13565" xr:uid="{9A136649-AE9E-4638-B450-54359314F649}"/>
    <cellStyle name="Normal 42 3" xfId="894" xr:uid="{EF836648-CC3D-4E18-AB2E-2A7D592A580D}"/>
    <cellStyle name="Normal 42 3 2" xfId="13242" xr:uid="{F5B934EA-EDAB-4744-A56E-ED936AE91F11}"/>
    <cellStyle name="Normal 42 4" xfId="4226" xr:uid="{81BC1B6A-1FE7-48EB-B039-0D8C3597E0BC}"/>
    <cellStyle name="Normal 42 4 2" xfId="16290" xr:uid="{50D43940-08F5-4354-81C1-E9E7B48C9A24}"/>
    <cellStyle name="Normal 42 5" xfId="7202" xr:uid="{19D4BF27-3CD9-41D4-9341-F6ABAEB0F3C9}"/>
    <cellStyle name="Normal 42 5 2" xfId="19266" xr:uid="{B52A5681-A19A-4787-991E-4D621049EF74}"/>
    <cellStyle name="Normal 42 6" xfId="10178" xr:uid="{367E791D-E123-412D-BE9C-11688C6E61DE}"/>
    <cellStyle name="Normal 42 6 2" xfId="22242" xr:uid="{477D2529-A9F7-45B3-88E2-205498795E9A}"/>
    <cellStyle name="Normal 42 7" xfId="13144" xr:uid="{C4325B2B-B280-44EC-9BF9-CDAC835AF867}"/>
    <cellStyle name="Normal 43" xfId="1353" xr:uid="{5B44BCC5-8CE3-4AA4-B566-55AB2F1D5060}"/>
    <cellStyle name="Normal 43 2" xfId="1354" xr:uid="{EE077ECF-0CBE-4B7F-8767-395981822152}"/>
    <cellStyle name="Normal 44" xfId="1355" xr:uid="{EF57D2E7-ECEC-4A38-B9B2-5260F27D89F4}"/>
    <cellStyle name="Normal 45" xfId="1474" xr:uid="{47CF0246-44F1-4406-94B2-BC6B272BE877}"/>
    <cellStyle name="Normal 46" xfId="1566" xr:uid="{D2C12C0C-D736-4904-83B1-B58FCF924C86}"/>
    <cellStyle name="Normal 46 2" xfId="4567" xr:uid="{E33C2933-17E3-4FA5-AAEB-E49484A7A024}"/>
    <cellStyle name="Normal 46 2 2" xfId="16631" xr:uid="{C27E68F9-8F21-4B13-AD91-67963A51ACDF}"/>
    <cellStyle name="Normal 46 3" xfId="7543" xr:uid="{A3050E98-BB98-4980-9BC5-A016651A40B1}"/>
    <cellStyle name="Normal 46 3 2" xfId="19607" xr:uid="{6FE7FAED-E006-4825-AC27-6D3AAB62A565}"/>
    <cellStyle name="Normal 46 4" xfId="10518" xr:uid="{AFE5B3C0-599B-4A7C-A436-66371E3625B5}"/>
    <cellStyle name="Normal 46 4 2" xfId="22582" xr:uid="{039001AA-FBF9-4D2A-8024-98A37771FEB5}"/>
    <cellStyle name="Normal 46 5" xfId="13655" xr:uid="{254942A3-D195-442E-BA4B-A9E5E1407624}"/>
    <cellStyle name="Normal 5" xfId="517" xr:uid="{00000000-0005-0000-0000-0000C9020000}"/>
    <cellStyle name="Normal 5 10" xfId="7427" xr:uid="{560CD0A1-D78A-46B7-A981-16E725D21280}"/>
    <cellStyle name="Normal 5 10 2" xfId="19491" xr:uid="{C2F106AE-004D-4683-ABAD-52F1697FD94D}"/>
    <cellStyle name="Normal 5 11" xfId="10403" xr:uid="{2E5C7057-473E-4ACA-B98B-A637947C50FF}"/>
    <cellStyle name="Normal 5 11 2" xfId="22467" xr:uid="{AF04F3BC-C3E4-4E2F-B715-980058D5B7F8}"/>
    <cellStyle name="Normal 5 2" xfId="518" xr:uid="{00000000-0005-0000-0000-0000CA020000}"/>
    <cellStyle name="Normal 5 2 2" xfId="1841" xr:uid="{8832C17B-3109-4834-B4AE-7933040F1505}"/>
    <cellStyle name="Normal 5 2 2 10" xfId="10780" xr:uid="{48A59633-E836-483E-A003-7EFB7D9CD925}"/>
    <cellStyle name="Normal 5 2 2 10 2" xfId="22844" xr:uid="{9294B7A1-0CEC-45D6-8956-C3DD6E3DF5FA}"/>
    <cellStyle name="Normal 5 2 2 11" xfId="13917" xr:uid="{33F0221C-A27B-4807-8B3D-A6A901F4A525}"/>
    <cellStyle name="Normal 5 2 2 2" xfId="1842" xr:uid="{B5CB7525-906B-4B99-B7E6-BE9E10D29538}"/>
    <cellStyle name="Normal 5 2 2 2 10" xfId="13918" xr:uid="{7FA0516D-2D08-4ADB-A509-EF244D2E22B8}"/>
    <cellStyle name="Normal 5 2 2 2 2" xfId="1843" xr:uid="{FB4B3750-4144-462C-8CAE-0BA867531942}"/>
    <cellStyle name="Normal 5 2 2 2 2 2" xfId="2438" xr:uid="{5E5EAFDA-DDDC-4CAF-B866-43E1CB1CB9C4}"/>
    <cellStyle name="Normal 5 2 2 2 2 2 2" xfId="3313" xr:uid="{10735BF0-8356-41E1-B55D-D8A1E4ABBD32}"/>
    <cellStyle name="Normal 5 2 2 2 2 2 2 2" xfId="6289" xr:uid="{1A2B55B7-30B0-4F30-93CC-13544AB010F6}"/>
    <cellStyle name="Normal 5 2 2 2 2 2 2 2 2" xfId="18353" xr:uid="{D5303FB6-2A0D-4931-BD10-5A6CD1CDD54A}"/>
    <cellStyle name="Normal 5 2 2 2 2 2 2 3" xfId="9265" xr:uid="{A4059287-4D90-43FD-B918-B7E25ADB231B}"/>
    <cellStyle name="Normal 5 2 2 2 2 2 2 3 2" xfId="21329" xr:uid="{DAF108EE-3F71-4119-996B-0962EEBADD46}"/>
    <cellStyle name="Normal 5 2 2 2 2 2 2 4" xfId="12240" xr:uid="{25B975A9-D4C8-4DA5-81F7-880B5DB6E437}"/>
    <cellStyle name="Normal 5 2 2 2 2 2 2 4 2" xfId="24304" xr:uid="{09FC4D55-126A-4AF1-B003-3193416E1915}"/>
    <cellStyle name="Normal 5 2 2 2 2 2 2 5" xfId="15377" xr:uid="{BA521390-1837-474C-A0D2-4B07743596F0}"/>
    <cellStyle name="Normal 5 2 2 2 2 2 3" xfId="4187" xr:uid="{79C166CC-C6A4-4107-8868-160512CC0766}"/>
    <cellStyle name="Normal 5 2 2 2 2 2 3 2" xfId="7163" xr:uid="{150CBA4D-66B9-4AD5-92DC-06E2063B003B}"/>
    <cellStyle name="Normal 5 2 2 2 2 2 3 2 2" xfId="19227" xr:uid="{C69A3AF7-F552-45E5-8CF5-1471A5AAB19F}"/>
    <cellStyle name="Normal 5 2 2 2 2 2 3 3" xfId="10139" xr:uid="{864C195D-2C50-4370-83C2-2BCCDBBE0BB4}"/>
    <cellStyle name="Normal 5 2 2 2 2 2 3 3 2" xfId="22203" xr:uid="{3587A3F3-6B48-48ED-B0B0-7BB669215FEC}"/>
    <cellStyle name="Normal 5 2 2 2 2 2 3 4" xfId="13114" xr:uid="{F0C46A36-4F3B-4323-8E8D-48626D3D9AA7}"/>
    <cellStyle name="Normal 5 2 2 2 2 2 3 4 2" xfId="25178" xr:uid="{69B89E8E-03E6-4DE7-972B-A3237A5FD566}"/>
    <cellStyle name="Normal 5 2 2 2 2 2 3 5" xfId="16251" xr:uid="{508FEDFE-4DA3-4D37-A7AE-3591EA934820}"/>
    <cellStyle name="Normal 5 2 2 2 2 2 4" xfId="5414" xr:uid="{E0D49572-01BF-4E69-8488-79FE2D7511D6}"/>
    <cellStyle name="Normal 5 2 2 2 2 2 4 2" xfId="17478" xr:uid="{4E099CC2-BEF8-4F0E-9E04-813B83EAC9E8}"/>
    <cellStyle name="Normal 5 2 2 2 2 2 5" xfId="8390" xr:uid="{5FC0C553-0BD9-4EBF-819E-2149C4C93234}"/>
    <cellStyle name="Normal 5 2 2 2 2 2 5 2" xfId="20454" xr:uid="{93299ACD-0538-4ED7-857A-7F64E9924659}"/>
    <cellStyle name="Normal 5 2 2 2 2 2 6" xfId="11365" xr:uid="{6E3B2D5C-4EAD-40E6-927E-8C190F840900}"/>
    <cellStyle name="Normal 5 2 2 2 2 2 6 2" xfId="23429" xr:uid="{928F6B3F-D119-4032-B219-183E02187184}"/>
    <cellStyle name="Normal 5 2 2 2 2 2 7" xfId="14502" xr:uid="{8C147250-BBAC-4196-82DD-F264B46B0867}"/>
    <cellStyle name="Normal 5 2 2 2 2 3" xfId="2147" xr:uid="{4CE778C6-45C7-4079-BF00-B6A2D22ACA34}"/>
    <cellStyle name="Normal 5 2 2 2 2 3 2" xfId="3022" xr:uid="{5429FB37-09A7-4BE4-9036-23EC3442F166}"/>
    <cellStyle name="Normal 5 2 2 2 2 3 2 2" xfId="5998" xr:uid="{A42362B1-185C-4C6B-9EA6-E4B6FCE0042E}"/>
    <cellStyle name="Normal 5 2 2 2 2 3 2 2 2" xfId="18062" xr:uid="{F32E82D4-9CAD-4718-AD47-432827F95E68}"/>
    <cellStyle name="Normal 5 2 2 2 2 3 2 3" xfId="8974" xr:uid="{4934C624-11A5-46D9-8C4A-61985E3A63DF}"/>
    <cellStyle name="Normal 5 2 2 2 2 3 2 3 2" xfId="21038" xr:uid="{93628502-5FD1-481C-B27A-4C36EB6DD4E0}"/>
    <cellStyle name="Normal 5 2 2 2 2 3 2 4" xfId="11949" xr:uid="{81E5E55B-754F-4BCE-B43E-AC17AE178E0D}"/>
    <cellStyle name="Normal 5 2 2 2 2 3 2 4 2" xfId="24013" xr:uid="{97598785-B587-416A-B68B-DAD12FC2022A}"/>
    <cellStyle name="Normal 5 2 2 2 2 3 2 5" xfId="15086" xr:uid="{E916D500-D058-474E-A8D4-CA1A9AF6834F}"/>
    <cellStyle name="Normal 5 2 2 2 2 3 3" xfId="3896" xr:uid="{34D7A6DC-B6FF-400B-B01A-C8379EF094CE}"/>
    <cellStyle name="Normal 5 2 2 2 2 3 3 2" xfId="6872" xr:uid="{8D9E7389-9DB3-4E86-A613-397E55376EE7}"/>
    <cellStyle name="Normal 5 2 2 2 2 3 3 2 2" xfId="18936" xr:uid="{E1273D5D-51E0-4FF6-99AF-6DD225FDECB0}"/>
    <cellStyle name="Normal 5 2 2 2 2 3 3 3" xfId="9848" xr:uid="{075C1E56-4AF4-4B8A-8D09-493C148ADDBA}"/>
    <cellStyle name="Normal 5 2 2 2 2 3 3 3 2" xfId="21912" xr:uid="{0B002BCA-22AD-4B53-B65C-0F63E7CC746E}"/>
    <cellStyle name="Normal 5 2 2 2 2 3 3 4" xfId="12823" xr:uid="{D7261B70-C8CF-41EA-9A51-DE0C7388554A}"/>
    <cellStyle name="Normal 5 2 2 2 2 3 3 4 2" xfId="24887" xr:uid="{E67F3B7C-09C5-4F0C-8872-8E6D89906A03}"/>
    <cellStyle name="Normal 5 2 2 2 2 3 3 5" xfId="15960" xr:uid="{958774DC-FCCC-4B56-A574-A1AAF2A25D22}"/>
    <cellStyle name="Normal 5 2 2 2 2 3 4" xfId="5123" xr:uid="{15B712C5-26D1-4C41-9044-710245942E4F}"/>
    <cellStyle name="Normal 5 2 2 2 2 3 4 2" xfId="17187" xr:uid="{DB2C9668-0149-4FD1-8D37-D4486479EFA7}"/>
    <cellStyle name="Normal 5 2 2 2 2 3 5" xfId="8099" xr:uid="{8C4A452C-1E2E-411B-BB37-BD7A9B24D1A7}"/>
    <cellStyle name="Normal 5 2 2 2 2 3 5 2" xfId="20163" xr:uid="{33D99403-F05B-411E-BD19-98B0FC006595}"/>
    <cellStyle name="Normal 5 2 2 2 2 3 6" xfId="11074" xr:uid="{C38025C7-CE25-49BB-9AB7-614DEB3AD75E}"/>
    <cellStyle name="Normal 5 2 2 2 2 3 6 2" xfId="23138" xr:uid="{D22BC593-1B63-42EF-B183-C19E6F566A1B}"/>
    <cellStyle name="Normal 5 2 2 2 2 3 7" xfId="14211" xr:uid="{CB7A19E6-1B97-4DC2-B12E-9A075740DBE8}"/>
    <cellStyle name="Normal 5 2 2 2 2 4" xfId="2730" xr:uid="{C034D6EA-1C66-4167-81F0-50D1D3739D7F}"/>
    <cellStyle name="Normal 5 2 2 2 2 4 2" xfId="5706" xr:uid="{06EEBFC1-96F6-49E2-99F7-5C4E8CF7D30D}"/>
    <cellStyle name="Normal 5 2 2 2 2 4 2 2" xfId="17770" xr:uid="{560379AB-158A-48E5-B6E6-86FFD5FA46A7}"/>
    <cellStyle name="Normal 5 2 2 2 2 4 3" xfId="8682" xr:uid="{DB6271C2-5D9C-4BBA-8B96-8983C3A3FCC0}"/>
    <cellStyle name="Normal 5 2 2 2 2 4 3 2" xfId="20746" xr:uid="{7AC0D72E-1ACD-4DB9-B2E2-1F430D6FFC50}"/>
    <cellStyle name="Normal 5 2 2 2 2 4 4" xfId="11657" xr:uid="{7609A034-4702-470A-9176-E217A397B22F}"/>
    <cellStyle name="Normal 5 2 2 2 2 4 4 2" xfId="23721" xr:uid="{7FA46D53-E076-4B53-9FBE-E91C74190DE9}"/>
    <cellStyle name="Normal 5 2 2 2 2 4 5" xfId="14794" xr:uid="{0D42D654-988A-4D83-9D42-626B49BCC52F}"/>
    <cellStyle name="Normal 5 2 2 2 2 5" xfId="3604" xr:uid="{60BAB0C7-4A73-43F0-AE22-2EC100FDDA92}"/>
    <cellStyle name="Normal 5 2 2 2 2 5 2" xfId="6580" xr:uid="{40767C1B-AA1F-40B0-BED0-D3AA95B3BDB6}"/>
    <cellStyle name="Normal 5 2 2 2 2 5 2 2" xfId="18644" xr:uid="{D4683DD4-5809-4214-B867-8AB7B8019BE7}"/>
    <cellStyle name="Normal 5 2 2 2 2 5 3" xfId="9556" xr:uid="{FE9CA32C-B329-4E4E-8B26-46E1893CE6AE}"/>
    <cellStyle name="Normal 5 2 2 2 2 5 3 2" xfId="21620" xr:uid="{4DC1B50D-D44B-484D-9CA8-B10D725C7C15}"/>
    <cellStyle name="Normal 5 2 2 2 2 5 4" xfId="12531" xr:uid="{99CFDEDE-97F5-481E-BF89-31E42D9C640A}"/>
    <cellStyle name="Normal 5 2 2 2 2 5 4 2" xfId="24595" xr:uid="{5AC81BD4-B9AE-4455-A66A-3FE34E6D713C}"/>
    <cellStyle name="Normal 5 2 2 2 2 5 5" xfId="15668" xr:uid="{0934E0FA-595C-4283-9C6A-976973553C4A}"/>
    <cellStyle name="Normal 5 2 2 2 2 6" xfId="4831" xr:uid="{1CBF1F56-9D25-4851-B503-3746E6F366F6}"/>
    <cellStyle name="Normal 5 2 2 2 2 6 2" xfId="16895" xr:uid="{A20D4C00-89C5-49E8-BEE5-8A929BD92F73}"/>
    <cellStyle name="Normal 5 2 2 2 2 7" xfId="7807" xr:uid="{19C6C89E-A2C1-4144-B5C0-E447873C8770}"/>
    <cellStyle name="Normal 5 2 2 2 2 7 2" xfId="19871" xr:uid="{E1795265-F452-44FD-858D-BF8998DE9E29}"/>
    <cellStyle name="Normal 5 2 2 2 2 8" xfId="10782" xr:uid="{BEFDAB6B-6E83-4F3A-8DF7-8D9DF9C97D8E}"/>
    <cellStyle name="Normal 5 2 2 2 2 8 2" xfId="22846" xr:uid="{1F079E3D-9C54-4C0B-AC62-FA4B147210CF}"/>
    <cellStyle name="Normal 5 2 2 2 2 9" xfId="13919" xr:uid="{5505E21E-AEF5-4498-9825-B5A19C0F3AE6}"/>
    <cellStyle name="Normal 5 2 2 2 3" xfId="2437" xr:uid="{B813A971-C618-427C-88A5-D0BE896DC6E9}"/>
    <cellStyle name="Normal 5 2 2 2 3 2" xfId="3312" xr:uid="{5898738E-D4D6-41B5-8190-D51FFE5E59FC}"/>
    <cellStyle name="Normal 5 2 2 2 3 2 2" xfId="6288" xr:uid="{9D3D91FE-235B-40A2-A922-7E042A45A25E}"/>
    <cellStyle name="Normal 5 2 2 2 3 2 2 2" xfId="18352" xr:uid="{8AAD4FA5-649E-4E99-8555-C451DA5B11E4}"/>
    <cellStyle name="Normal 5 2 2 2 3 2 3" xfId="9264" xr:uid="{24B9672E-51FF-4E8F-9C57-1C799E65E309}"/>
    <cellStyle name="Normal 5 2 2 2 3 2 3 2" xfId="21328" xr:uid="{D0D8EF42-8F1D-4028-AB24-4030E47C296E}"/>
    <cellStyle name="Normal 5 2 2 2 3 2 4" xfId="12239" xr:uid="{DC5FDA47-34C0-4C35-8897-08FEB4AEBBA5}"/>
    <cellStyle name="Normal 5 2 2 2 3 2 4 2" xfId="24303" xr:uid="{9299A18A-187D-46B1-862B-45A4BE904627}"/>
    <cellStyle name="Normal 5 2 2 2 3 2 5" xfId="15376" xr:uid="{7924BA98-8749-4DEA-9E66-EDBD9750E1AA}"/>
    <cellStyle name="Normal 5 2 2 2 3 3" xfId="4186" xr:uid="{C1F83667-20F9-41A8-8AD1-429685C6085E}"/>
    <cellStyle name="Normal 5 2 2 2 3 3 2" xfId="7162" xr:uid="{58C7FCE8-AE5D-40C3-910C-9688F5D62ED0}"/>
    <cellStyle name="Normal 5 2 2 2 3 3 2 2" xfId="19226" xr:uid="{656A791E-6964-43E7-9BF6-62CFF71DFAFA}"/>
    <cellStyle name="Normal 5 2 2 2 3 3 3" xfId="10138" xr:uid="{9EBD520F-A3BC-46CD-9F53-B98017D2F845}"/>
    <cellStyle name="Normal 5 2 2 2 3 3 3 2" xfId="22202" xr:uid="{4CE4E000-57C5-4EE7-8B93-44554C8728EC}"/>
    <cellStyle name="Normal 5 2 2 2 3 3 4" xfId="13113" xr:uid="{7D5DD796-158A-4755-9BFB-76D7B9997E35}"/>
    <cellStyle name="Normal 5 2 2 2 3 3 4 2" xfId="25177" xr:uid="{75FD273A-8232-4E15-8061-0DFF013B5A5B}"/>
    <cellStyle name="Normal 5 2 2 2 3 3 5" xfId="16250" xr:uid="{717B70E2-1F26-4943-9523-49B574DA31EE}"/>
    <cellStyle name="Normal 5 2 2 2 3 4" xfId="5413" xr:uid="{4AC9BDC2-3FBA-4F66-A45C-1FF08870C1B3}"/>
    <cellStyle name="Normal 5 2 2 2 3 4 2" xfId="17477" xr:uid="{3473330F-42EB-4287-80CB-DCA0EE9E2747}"/>
    <cellStyle name="Normal 5 2 2 2 3 5" xfId="8389" xr:uid="{54BA9CC1-42D7-4E61-8E6F-389EA2EF9704}"/>
    <cellStyle name="Normal 5 2 2 2 3 5 2" xfId="20453" xr:uid="{1D37B05E-F3C8-4267-BAB1-1A10DB564E19}"/>
    <cellStyle name="Normal 5 2 2 2 3 6" xfId="11364" xr:uid="{4F428CC8-2895-49B0-941C-D2CC57F13559}"/>
    <cellStyle name="Normal 5 2 2 2 3 6 2" xfId="23428" xr:uid="{CCF07356-7A95-44BB-8091-B848AFA815C3}"/>
    <cellStyle name="Normal 5 2 2 2 3 7" xfId="14501" xr:uid="{A07CD5FE-5BC9-4CA3-8245-10A6B74ED5BA}"/>
    <cellStyle name="Normal 5 2 2 2 4" xfId="2146" xr:uid="{38CA3663-A19A-4245-955D-2FA435CC55D9}"/>
    <cellStyle name="Normal 5 2 2 2 4 2" xfId="3021" xr:uid="{C8B36AB5-0950-41DB-9105-BC0879EDCF6F}"/>
    <cellStyle name="Normal 5 2 2 2 4 2 2" xfId="5997" xr:uid="{435C1B87-9D6F-41D1-941D-11041613E0C4}"/>
    <cellStyle name="Normal 5 2 2 2 4 2 2 2" xfId="18061" xr:uid="{37684B8A-B054-462B-A719-112A23EAA288}"/>
    <cellStyle name="Normal 5 2 2 2 4 2 3" xfId="8973" xr:uid="{3A25745B-7D05-4908-9E62-7E024B4C2C1E}"/>
    <cellStyle name="Normal 5 2 2 2 4 2 3 2" xfId="21037" xr:uid="{B6A7800E-01C9-4D97-893B-9DD28382BEB7}"/>
    <cellStyle name="Normal 5 2 2 2 4 2 4" xfId="11948" xr:uid="{39FB0446-4310-4B64-848E-23B2213F1E01}"/>
    <cellStyle name="Normal 5 2 2 2 4 2 4 2" xfId="24012" xr:uid="{C3B9F732-3FBA-453C-A7B8-86E8F53C779A}"/>
    <cellStyle name="Normal 5 2 2 2 4 2 5" xfId="15085" xr:uid="{F544B060-68FE-4353-B6BF-0E3056E4EBA3}"/>
    <cellStyle name="Normal 5 2 2 2 4 3" xfId="3895" xr:uid="{90925344-1107-4B9A-A6EB-7CFE2C5C2789}"/>
    <cellStyle name="Normal 5 2 2 2 4 3 2" xfId="6871" xr:uid="{9BE1D144-6DBA-4EC2-A4E1-964731DE1860}"/>
    <cellStyle name="Normal 5 2 2 2 4 3 2 2" xfId="18935" xr:uid="{31E52AE8-5ABF-4167-9E8F-24280EE460DE}"/>
    <cellStyle name="Normal 5 2 2 2 4 3 3" xfId="9847" xr:uid="{F7888016-9FD6-491E-8750-D499446E816B}"/>
    <cellStyle name="Normal 5 2 2 2 4 3 3 2" xfId="21911" xr:uid="{1DEBA85D-B2D6-49A8-9FD7-3905B63870D6}"/>
    <cellStyle name="Normal 5 2 2 2 4 3 4" xfId="12822" xr:uid="{147ACFD7-4514-4386-A320-1CF942DBA6A5}"/>
    <cellStyle name="Normal 5 2 2 2 4 3 4 2" xfId="24886" xr:uid="{A34157A2-223F-4ABD-BAD0-F83D8F3AB944}"/>
    <cellStyle name="Normal 5 2 2 2 4 3 5" xfId="15959" xr:uid="{7A8014AA-9010-46A8-BF3C-FE109DEA5913}"/>
    <cellStyle name="Normal 5 2 2 2 4 4" xfId="5122" xr:uid="{D3252D20-8192-432D-8F64-097ABB6C6B67}"/>
    <cellStyle name="Normal 5 2 2 2 4 4 2" xfId="17186" xr:uid="{104AFC18-DBD4-4E26-9989-6AF2013304A3}"/>
    <cellStyle name="Normal 5 2 2 2 4 5" xfId="8098" xr:uid="{95995FFF-FC8F-4E78-B6C3-F31557B8F4D2}"/>
    <cellStyle name="Normal 5 2 2 2 4 5 2" xfId="20162" xr:uid="{EC083140-FD8F-4690-BB8D-999E64F80887}"/>
    <cellStyle name="Normal 5 2 2 2 4 6" xfId="11073" xr:uid="{67BCDCB7-D5CE-4990-9146-C8AF6AEA4958}"/>
    <cellStyle name="Normal 5 2 2 2 4 6 2" xfId="23137" xr:uid="{82605440-C1AA-413B-9B5A-0A24C7CA53F6}"/>
    <cellStyle name="Normal 5 2 2 2 4 7" xfId="14210" xr:uid="{65ABF3C9-E0BB-40FF-A6E0-69766CC67AA4}"/>
    <cellStyle name="Normal 5 2 2 2 5" xfId="2729" xr:uid="{FE71A84C-EC85-4127-B689-6B50A85F1DA4}"/>
    <cellStyle name="Normal 5 2 2 2 5 2" xfId="5705" xr:uid="{C46335E1-31C7-4B3D-8286-7969D1B07553}"/>
    <cellStyle name="Normal 5 2 2 2 5 2 2" xfId="17769" xr:uid="{6394B50B-60B9-470C-9069-7D6D4E03453D}"/>
    <cellStyle name="Normal 5 2 2 2 5 3" xfId="8681" xr:uid="{8C3B6120-20EC-47A3-86D4-87B47D3E3D85}"/>
    <cellStyle name="Normal 5 2 2 2 5 3 2" xfId="20745" xr:uid="{F56882E5-616D-4C80-ACD7-E2C12B33ABAD}"/>
    <cellStyle name="Normal 5 2 2 2 5 4" xfId="11656" xr:uid="{FC7A9A07-ABFC-468F-88C1-E5EE5E9B1FBD}"/>
    <cellStyle name="Normal 5 2 2 2 5 4 2" xfId="23720" xr:uid="{4437C89C-03DB-41A8-B1ED-AF5D827A5DFD}"/>
    <cellStyle name="Normal 5 2 2 2 5 5" xfId="14793" xr:uid="{694B201C-82EA-472B-9D73-6ED9D686D0DE}"/>
    <cellStyle name="Normal 5 2 2 2 6" xfId="3603" xr:uid="{5E79EC99-6747-4E5C-846E-FE864C9C7FBD}"/>
    <cellStyle name="Normal 5 2 2 2 6 2" xfId="6579" xr:uid="{6E3922C4-EDB5-4775-AE07-C223FC57D952}"/>
    <cellStyle name="Normal 5 2 2 2 6 2 2" xfId="18643" xr:uid="{5751D5EE-7E64-4F31-ABE5-ABB32C89F9E8}"/>
    <cellStyle name="Normal 5 2 2 2 6 3" xfId="9555" xr:uid="{DB7C06FF-EEC1-4F1E-962D-EA16E64E9321}"/>
    <cellStyle name="Normal 5 2 2 2 6 3 2" xfId="21619" xr:uid="{91139A5A-CA79-4F48-9041-10CDB451208F}"/>
    <cellStyle name="Normal 5 2 2 2 6 4" xfId="12530" xr:uid="{BE976A5B-9470-4EDB-8C64-4465AD92E177}"/>
    <cellStyle name="Normal 5 2 2 2 6 4 2" xfId="24594" xr:uid="{3D38CE18-ECBC-49B3-BD7D-8BA3A8B0CD72}"/>
    <cellStyle name="Normal 5 2 2 2 6 5" xfId="15667" xr:uid="{3E75B657-DD4D-4449-A133-AD754D09BE08}"/>
    <cellStyle name="Normal 5 2 2 2 7" xfId="4830" xr:uid="{D2EA3D41-D998-42C8-87A2-58AD82621647}"/>
    <cellStyle name="Normal 5 2 2 2 7 2" xfId="16894" xr:uid="{841B2931-3C94-4FA8-B9AF-91875BE5CBD8}"/>
    <cellStyle name="Normal 5 2 2 2 8" xfId="7806" xr:uid="{C9DF4ECC-EBBA-49B0-B33D-36155E3CBD2C}"/>
    <cellStyle name="Normal 5 2 2 2 8 2" xfId="19870" xr:uid="{01A09181-F9EA-4554-9A19-FD24C8319EB1}"/>
    <cellStyle name="Normal 5 2 2 2 9" xfId="10781" xr:uid="{12A7A4BD-101F-4642-B295-914CB3955F85}"/>
    <cellStyle name="Normal 5 2 2 2 9 2" xfId="22845" xr:uid="{21A48281-530B-4050-A20D-7EA63756DAE5}"/>
    <cellStyle name="Normal 5 2 2 3" xfId="1844" xr:uid="{F41B271F-2941-4150-9EF7-993C628BE9E3}"/>
    <cellStyle name="Normal 5 2 2 3 2" xfId="2439" xr:uid="{39950DC7-52E0-4A1F-A532-94EB98A5DD9C}"/>
    <cellStyle name="Normal 5 2 2 3 2 2" xfId="3314" xr:uid="{6FC9CB20-84C8-47D3-A811-E5E7DE7E7455}"/>
    <cellStyle name="Normal 5 2 2 3 2 2 2" xfId="6290" xr:uid="{5F3F66D5-DC02-423A-ADAC-EAA1A574C2A0}"/>
    <cellStyle name="Normal 5 2 2 3 2 2 2 2" xfId="18354" xr:uid="{DCB7351F-C565-4F14-BD6F-D9922C608F5A}"/>
    <cellStyle name="Normal 5 2 2 3 2 2 3" xfId="9266" xr:uid="{EBA01DE9-6288-4E31-B9D4-FF842A610EF0}"/>
    <cellStyle name="Normal 5 2 2 3 2 2 3 2" xfId="21330" xr:uid="{59703E02-9333-42B7-8358-7936BA59E53B}"/>
    <cellStyle name="Normal 5 2 2 3 2 2 4" xfId="12241" xr:uid="{A68213F0-12B5-49BD-AC3D-192CBA497392}"/>
    <cellStyle name="Normal 5 2 2 3 2 2 4 2" xfId="24305" xr:uid="{92BEEA13-14A7-4E76-A535-AB01E25A3D7D}"/>
    <cellStyle name="Normal 5 2 2 3 2 2 5" xfId="15378" xr:uid="{1429B076-0CC5-4FB2-8FC6-0A7426FE05A2}"/>
    <cellStyle name="Normal 5 2 2 3 2 3" xfId="4188" xr:uid="{FB390A1C-5E47-4B57-9727-8767D5B8A109}"/>
    <cellStyle name="Normal 5 2 2 3 2 3 2" xfId="7164" xr:uid="{F7273EAA-8CA1-44E6-91BA-D03FB5E7AACF}"/>
    <cellStyle name="Normal 5 2 2 3 2 3 2 2" xfId="19228" xr:uid="{292A6CCF-F72A-42CE-83BF-B5C891ADB2A8}"/>
    <cellStyle name="Normal 5 2 2 3 2 3 3" xfId="10140" xr:uid="{007E3250-8968-4FB6-8022-985F4DAEBD5A}"/>
    <cellStyle name="Normal 5 2 2 3 2 3 3 2" xfId="22204" xr:uid="{718BD078-6C71-4B29-B006-221796DBBBC4}"/>
    <cellStyle name="Normal 5 2 2 3 2 3 4" xfId="13115" xr:uid="{FFAB67CE-6290-49BB-AAC2-517FF41CD656}"/>
    <cellStyle name="Normal 5 2 2 3 2 3 4 2" xfId="25179" xr:uid="{58B97055-667F-4DC7-9BA9-963EC708402C}"/>
    <cellStyle name="Normal 5 2 2 3 2 3 5" xfId="16252" xr:uid="{3B5F31D2-AC7D-437F-BC10-040583A51C96}"/>
    <cellStyle name="Normal 5 2 2 3 2 4" xfId="5415" xr:uid="{D5998A14-41FB-48EB-ABE8-FE0089AC0AB7}"/>
    <cellStyle name="Normal 5 2 2 3 2 4 2" xfId="17479" xr:uid="{28A61985-349A-4B1B-AC53-4DC172184A84}"/>
    <cellStyle name="Normal 5 2 2 3 2 5" xfId="8391" xr:uid="{CDA902BA-14BB-420D-9F49-83007382E3D8}"/>
    <cellStyle name="Normal 5 2 2 3 2 5 2" xfId="20455" xr:uid="{24BC9153-3DD6-4D3C-9B62-7E974E4DA749}"/>
    <cellStyle name="Normal 5 2 2 3 2 6" xfId="11366" xr:uid="{FD05347B-3E20-4378-B41B-03437760FDEF}"/>
    <cellStyle name="Normal 5 2 2 3 2 6 2" xfId="23430" xr:uid="{77AAFF1B-18FF-498E-B1D9-0498DE20DD6E}"/>
    <cellStyle name="Normal 5 2 2 3 2 7" xfId="14503" xr:uid="{D3333E44-7E63-4028-8753-7C4BC31F4A0A}"/>
    <cellStyle name="Normal 5 2 2 3 3" xfId="2148" xr:uid="{878A9D72-BF91-4D6A-B16F-41D516044F03}"/>
    <cellStyle name="Normal 5 2 2 3 3 2" xfId="3023" xr:uid="{EEF85F0B-334B-479A-9EB8-0628381DE4D3}"/>
    <cellStyle name="Normal 5 2 2 3 3 2 2" xfId="5999" xr:uid="{62330109-CAAB-4B2C-A2E3-E74C1B5EC28B}"/>
    <cellStyle name="Normal 5 2 2 3 3 2 2 2" xfId="18063" xr:uid="{1CA027BD-4B9F-4FFF-87CA-BA9A6FD550C0}"/>
    <cellStyle name="Normal 5 2 2 3 3 2 3" xfId="8975" xr:uid="{9F491DFB-B796-4D62-B6C8-ECB90B28A50D}"/>
    <cellStyle name="Normal 5 2 2 3 3 2 3 2" xfId="21039" xr:uid="{D5535131-4CF8-43D8-AA70-ECBAA02EC7D0}"/>
    <cellStyle name="Normal 5 2 2 3 3 2 4" xfId="11950" xr:uid="{419882B6-95A5-4E98-BBAC-86D1A07A289D}"/>
    <cellStyle name="Normal 5 2 2 3 3 2 4 2" xfId="24014" xr:uid="{286C2728-0FCF-47F4-8020-A796859387D8}"/>
    <cellStyle name="Normal 5 2 2 3 3 2 5" xfId="15087" xr:uid="{258F4918-236B-40E3-9629-55F184B97F07}"/>
    <cellStyle name="Normal 5 2 2 3 3 3" xfId="3897" xr:uid="{8407B0F7-C8C2-4BC4-9043-E4B9A6892179}"/>
    <cellStyle name="Normal 5 2 2 3 3 3 2" xfId="6873" xr:uid="{A3380C77-026C-49A4-B158-AB38E4A06A30}"/>
    <cellStyle name="Normal 5 2 2 3 3 3 2 2" xfId="18937" xr:uid="{7BDDE921-174E-43B5-9A16-77634E6B5752}"/>
    <cellStyle name="Normal 5 2 2 3 3 3 3" xfId="9849" xr:uid="{1DD2D0C3-0423-463C-B28B-32C17DB7248E}"/>
    <cellStyle name="Normal 5 2 2 3 3 3 3 2" xfId="21913" xr:uid="{2A6C8DBC-1924-49C6-B4A1-5604B8F3A94B}"/>
    <cellStyle name="Normal 5 2 2 3 3 3 4" xfId="12824" xr:uid="{39F4133C-4377-4F58-8D7D-79840BE2EA94}"/>
    <cellStyle name="Normal 5 2 2 3 3 3 4 2" xfId="24888" xr:uid="{6EEB5E2F-9AD3-485F-82EE-934E041853CD}"/>
    <cellStyle name="Normal 5 2 2 3 3 3 5" xfId="15961" xr:uid="{7B27B733-348C-428F-8C0E-A731A477936A}"/>
    <cellStyle name="Normal 5 2 2 3 3 4" xfId="5124" xr:uid="{FB08091D-54C1-4450-B922-5D40F58EEA09}"/>
    <cellStyle name="Normal 5 2 2 3 3 4 2" xfId="17188" xr:uid="{F3BD483D-836C-4C31-B98D-47E1FE0D1964}"/>
    <cellStyle name="Normal 5 2 2 3 3 5" xfId="8100" xr:uid="{32642C42-1D8C-48EB-A7F5-5E5FD1BD4505}"/>
    <cellStyle name="Normal 5 2 2 3 3 5 2" xfId="20164" xr:uid="{E8109EBC-5D0E-4E15-9589-A7C9EFDA23D5}"/>
    <cellStyle name="Normal 5 2 2 3 3 6" xfId="11075" xr:uid="{9EB3F401-0A22-46A6-B2D2-279D8479FBC7}"/>
    <cellStyle name="Normal 5 2 2 3 3 6 2" xfId="23139" xr:uid="{9DD24825-95FA-45D4-8B3A-E2EA26CE1C8E}"/>
    <cellStyle name="Normal 5 2 2 3 3 7" xfId="14212" xr:uid="{6326EF83-9831-480C-B7DA-23B439FFD4C2}"/>
    <cellStyle name="Normal 5 2 2 3 4" xfId="2731" xr:uid="{C474C06F-A048-49E3-B7B0-65309F69ACBE}"/>
    <cellStyle name="Normal 5 2 2 3 4 2" xfId="5707" xr:uid="{32A3AC7F-3841-41ED-9CB4-65A800450C62}"/>
    <cellStyle name="Normal 5 2 2 3 4 2 2" xfId="17771" xr:uid="{AC753B65-89A6-440D-89F3-E5DC0B476E6D}"/>
    <cellStyle name="Normal 5 2 2 3 4 3" xfId="8683" xr:uid="{896899AA-7437-4819-AEFA-BF87B0390073}"/>
    <cellStyle name="Normal 5 2 2 3 4 3 2" xfId="20747" xr:uid="{57A567D6-4024-4F67-98BC-1C91D621E11F}"/>
    <cellStyle name="Normal 5 2 2 3 4 4" xfId="11658" xr:uid="{B2266592-B1F2-49C6-8525-019841ABC743}"/>
    <cellStyle name="Normal 5 2 2 3 4 4 2" xfId="23722" xr:uid="{9D5E7F9C-1D7A-47E1-B526-2932809361D5}"/>
    <cellStyle name="Normal 5 2 2 3 4 5" xfId="14795" xr:uid="{B88DE3F8-211D-45EC-A9D9-6356FD93F286}"/>
    <cellStyle name="Normal 5 2 2 3 5" xfId="3605" xr:uid="{AD209DD9-8D2C-4F3E-960C-0B9DE2532A25}"/>
    <cellStyle name="Normal 5 2 2 3 5 2" xfId="6581" xr:uid="{421C71BF-CC25-44BA-9D87-98A4DB2DBD1D}"/>
    <cellStyle name="Normal 5 2 2 3 5 2 2" xfId="18645" xr:uid="{DA9CC925-48DE-4377-828E-2788B2A1DE65}"/>
    <cellStyle name="Normal 5 2 2 3 5 3" xfId="9557" xr:uid="{9655EC9B-F29C-48D9-99B4-BEA9B7B64A0F}"/>
    <cellStyle name="Normal 5 2 2 3 5 3 2" xfId="21621" xr:uid="{050A918E-4646-4FF7-AB82-F5421DB94C22}"/>
    <cellStyle name="Normal 5 2 2 3 5 4" xfId="12532" xr:uid="{469170DE-162B-4B9B-A98C-D07043235D3E}"/>
    <cellStyle name="Normal 5 2 2 3 5 4 2" xfId="24596" xr:uid="{15A7725B-71CC-4503-AB09-991253C638C7}"/>
    <cellStyle name="Normal 5 2 2 3 5 5" xfId="15669" xr:uid="{8C14064D-20F3-40A1-AFE3-8F3A9B61B9A1}"/>
    <cellStyle name="Normal 5 2 2 3 6" xfId="4832" xr:uid="{5A9B75F0-E0D6-42C8-B392-DB611033DE11}"/>
    <cellStyle name="Normal 5 2 2 3 6 2" xfId="16896" xr:uid="{A9AB8B48-A851-4F81-BD38-DD826C64B7A6}"/>
    <cellStyle name="Normal 5 2 2 3 7" xfId="7808" xr:uid="{18E86D93-568D-48A5-859B-91A632497580}"/>
    <cellStyle name="Normal 5 2 2 3 7 2" xfId="19872" xr:uid="{97034365-12BD-4E3F-82BA-36F32685F883}"/>
    <cellStyle name="Normal 5 2 2 3 8" xfId="10783" xr:uid="{D4CE63B9-9EC7-485B-AF49-914A339FF6C3}"/>
    <cellStyle name="Normal 5 2 2 3 8 2" xfId="22847" xr:uid="{5C9D74FB-E7B4-48C8-BEDE-7737F41953CA}"/>
    <cellStyle name="Normal 5 2 2 3 9" xfId="13920" xr:uid="{7826B5C8-2628-4A2F-824A-4F91B1DC92EE}"/>
    <cellStyle name="Normal 5 2 2 4" xfId="2436" xr:uid="{6865DC76-B61A-47F0-88EE-F182E6AC7D4C}"/>
    <cellStyle name="Normal 5 2 2 4 2" xfId="3311" xr:uid="{FE9197FB-F636-4B64-82D3-E6E7C09F273D}"/>
    <cellStyle name="Normal 5 2 2 4 2 2" xfId="6287" xr:uid="{B651A88D-2A7B-48A9-8C1C-880D18A9A0D9}"/>
    <cellStyle name="Normal 5 2 2 4 2 2 2" xfId="18351" xr:uid="{B657F67B-FDC8-4A87-8AD1-D64D97B3C1D7}"/>
    <cellStyle name="Normal 5 2 2 4 2 3" xfId="9263" xr:uid="{E1EB8499-62EE-4B21-8652-415DE9E06FFA}"/>
    <cellStyle name="Normal 5 2 2 4 2 3 2" xfId="21327" xr:uid="{E4E31BAD-98A6-40EB-A9B4-2877745D3FC2}"/>
    <cellStyle name="Normal 5 2 2 4 2 4" xfId="12238" xr:uid="{D0150A98-03CA-428F-BA33-454B7381689B}"/>
    <cellStyle name="Normal 5 2 2 4 2 4 2" xfId="24302" xr:uid="{2933A484-F70D-4C7A-8A93-8643AD5863D1}"/>
    <cellStyle name="Normal 5 2 2 4 2 5" xfId="15375" xr:uid="{9490AD6A-49C4-48BB-A02A-D2E7F8269143}"/>
    <cellStyle name="Normal 5 2 2 4 3" xfId="4185" xr:uid="{2F1AC9B0-06C4-4BE0-A704-A730F444EDE4}"/>
    <cellStyle name="Normal 5 2 2 4 3 2" xfId="7161" xr:uid="{318A23F6-C480-45FD-BAA4-FBDD92853FE7}"/>
    <cellStyle name="Normal 5 2 2 4 3 2 2" xfId="19225" xr:uid="{56BFD39D-87CA-4C1C-B409-60EC9B481243}"/>
    <cellStyle name="Normal 5 2 2 4 3 3" xfId="10137" xr:uid="{C72C33AD-F950-4E49-AC85-E78362BCB3CF}"/>
    <cellStyle name="Normal 5 2 2 4 3 3 2" xfId="22201" xr:uid="{5BB04EE8-7BDB-4C65-94D3-357C3F88C27C}"/>
    <cellStyle name="Normal 5 2 2 4 3 4" xfId="13112" xr:uid="{FEC28320-4B43-444A-8C98-7A56049D337E}"/>
    <cellStyle name="Normal 5 2 2 4 3 4 2" xfId="25176" xr:uid="{5FC7D6F7-1F67-4D5C-B198-084785FD6674}"/>
    <cellStyle name="Normal 5 2 2 4 3 5" xfId="16249" xr:uid="{A9D5741E-693E-4E4E-B436-FECEDD4B399F}"/>
    <cellStyle name="Normal 5 2 2 4 4" xfId="5412" xr:uid="{6B4ADAE5-88A0-43D2-9A2B-27EDEBF75EFE}"/>
    <cellStyle name="Normal 5 2 2 4 4 2" xfId="17476" xr:uid="{8E920973-C4C0-412B-9E5E-D664A23C4FFD}"/>
    <cellStyle name="Normal 5 2 2 4 5" xfId="8388" xr:uid="{AEA4FC1D-4031-4873-BE72-60818A6E3238}"/>
    <cellStyle name="Normal 5 2 2 4 5 2" xfId="20452" xr:uid="{9E6C473E-35FC-48ED-BF73-54A2C804572A}"/>
    <cellStyle name="Normal 5 2 2 4 6" xfId="11363" xr:uid="{DEC763C0-30CD-4272-80EB-B360FE77859A}"/>
    <cellStyle name="Normal 5 2 2 4 6 2" xfId="23427" xr:uid="{D7CFB60D-F45F-42A3-B7E2-B3098DC070EA}"/>
    <cellStyle name="Normal 5 2 2 4 7" xfId="14500" xr:uid="{08BEA0FD-313E-4F3C-B944-7EDD53BE81FD}"/>
    <cellStyle name="Normal 5 2 2 5" xfId="2145" xr:uid="{E0BC4890-4B82-4514-8CAC-5057977186D9}"/>
    <cellStyle name="Normal 5 2 2 5 2" xfId="3020" xr:uid="{09357305-B1F3-4EF7-B72B-D64FF1C9D616}"/>
    <cellStyle name="Normal 5 2 2 5 2 2" xfId="5996" xr:uid="{8690306E-6368-4255-B4A3-E64925E6BFE5}"/>
    <cellStyle name="Normal 5 2 2 5 2 2 2" xfId="18060" xr:uid="{81800384-5620-4465-8753-2EF2625BD68B}"/>
    <cellStyle name="Normal 5 2 2 5 2 3" xfId="8972" xr:uid="{AD26B33F-6EBD-4666-8F98-AD1F6585C1EA}"/>
    <cellStyle name="Normal 5 2 2 5 2 3 2" xfId="21036" xr:uid="{EDFE4013-9427-4A9F-AE95-546AFB6BAA98}"/>
    <cellStyle name="Normal 5 2 2 5 2 4" xfId="11947" xr:uid="{7E1B9690-8152-43DE-BF43-F2879D23153E}"/>
    <cellStyle name="Normal 5 2 2 5 2 4 2" xfId="24011" xr:uid="{F270A321-1041-466C-A7E9-DB1F36E234BF}"/>
    <cellStyle name="Normal 5 2 2 5 2 5" xfId="15084" xr:uid="{E9B8AAE2-1537-4771-A44B-BD0CACB7D704}"/>
    <cellStyle name="Normal 5 2 2 5 3" xfId="3894" xr:uid="{B5DD3A8E-9E9E-4AE2-BCA6-25BBBFD0B1A8}"/>
    <cellStyle name="Normal 5 2 2 5 3 2" xfId="6870" xr:uid="{EE9D2707-B575-49D9-9470-990FC1292924}"/>
    <cellStyle name="Normal 5 2 2 5 3 2 2" xfId="18934" xr:uid="{910CCD86-5041-4920-9BBA-0C00C15D3696}"/>
    <cellStyle name="Normal 5 2 2 5 3 3" xfId="9846" xr:uid="{B62F2762-25B1-4F06-BB11-F310DF07FB56}"/>
    <cellStyle name="Normal 5 2 2 5 3 3 2" xfId="21910" xr:uid="{CEC0C06B-E2CE-4DE8-AA58-1C44847CF887}"/>
    <cellStyle name="Normal 5 2 2 5 3 4" xfId="12821" xr:uid="{CB6AB557-5872-4DEC-8235-493E14CF2AFD}"/>
    <cellStyle name="Normal 5 2 2 5 3 4 2" xfId="24885" xr:uid="{024AAB93-8CB6-4E22-BB2E-46AB6BAEE484}"/>
    <cellStyle name="Normal 5 2 2 5 3 5" xfId="15958" xr:uid="{20D8BBCF-088D-4844-AFB3-D21586966D7B}"/>
    <cellStyle name="Normal 5 2 2 5 4" xfId="5121" xr:uid="{6BCDA8CF-F3BD-470C-B466-BEC59E1DD7E4}"/>
    <cellStyle name="Normal 5 2 2 5 4 2" xfId="17185" xr:uid="{532B93BF-4448-4E62-BA8A-2E3D02F695FF}"/>
    <cellStyle name="Normal 5 2 2 5 5" xfId="8097" xr:uid="{1130F05D-7580-436B-A5E7-E9DAD4222C5A}"/>
    <cellStyle name="Normal 5 2 2 5 5 2" xfId="20161" xr:uid="{DC4F7D1D-B07E-4028-860C-4ADE040C90BD}"/>
    <cellStyle name="Normal 5 2 2 5 6" xfId="11072" xr:uid="{2E98C5AA-0F7D-4692-9BF0-042EEFF7D40A}"/>
    <cellStyle name="Normal 5 2 2 5 6 2" xfId="23136" xr:uid="{8F809832-E2EB-4AB7-8222-B89656E2A825}"/>
    <cellStyle name="Normal 5 2 2 5 7" xfId="14209" xr:uid="{912922E0-A725-4788-B682-E72955921DD9}"/>
    <cellStyle name="Normal 5 2 2 6" xfId="2728" xr:uid="{24A2FB53-A323-4B17-9BA1-84AB8B2ACC43}"/>
    <cellStyle name="Normal 5 2 2 6 2" xfId="5704" xr:uid="{FD65F185-BB1B-42DF-BBC8-32DE43D003DC}"/>
    <cellStyle name="Normal 5 2 2 6 2 2" xfId="17768" xr:uid="{950E1AFF-8913-4B6A-9D64-044631892ECD}"/>
    <cellStyle name="Normal 5 2 2 6 3" xfId="8680" xr:uid="{DD3B393C-F3A2-46C2-998B-BFE0FD15DB8C}"/>
    <cellStyle name="Normal 5 2 2 6 3 2" xfId="20744" xr:uid="{86B6A66E-8FB4-412E-97B5-BFFCB2E306AB}"/>
    <cellStyle name="Normal 5 2 2 6 4" xfId="11655" xr:uid="{1E917688-07A6-4B30-B010-3D3A5DB19BD4}"/>
    <cellStyle name="Normal 5 2 2 6 4 2" xfId="23719" xr:uid="{F41DF267-93B5-4F84-B594-739BAACB701F}"/>
    <cellStyle name="Normal 5 2 2 6 5" xfId="14792" xr:uid="{0D42DC18-F544-4C9F-A7C6-F198E574A98F}"/>
    <cellStyle name="Normal 5 2 2 7" xfId="3602" xr:uid="{5F9D066F-F544-4C36-8432-87098E1FE26C}"/>
    <cellStyle name="Normal 5 2 2 7 2" xfId="6578" xr:uid="{B9DD8808-3D18-4B8D-92DC-920244B15C38}"/>
    <cellStyle name="Normal 5 2 2 7 2 2" xfId="18642" xr:uid="{0D553E65-872B-4844-92E0-239F546CF3B7}"/>
    <cellStyle name="Normal 5 2 2 7 3" xfId="9554" xr:uid="{203FBACD-EF84-4B89-B3D8-4D39F73EEF96}"/>
    <cellStyle name="Normal 5 2 2 7 3 2" xfId="21618" xr:uid="{0A2F3CB9-0DA5-43F3-AA98-B8F7C04ED231}"/>
    <cellStyle name="Normal 5 2 2 7 4" xfId="12529" xr:uid="{9B56D496-C58A-46AF-A6AC-124D0B220083}"/>
    <cellStyle name="Normal 5 2 2 7 4 2" xfId="24593" xr:uid="{3184DF9F-BF0C-4C78-9323-657EECC73FC4}"/>
    <cellStyle name="Normal 5 2 2 7 5" xfId="15666" xr:uid="{852FD977-8619-4B4E-A117-A6AF992FED48}"/>
    <cellStyle name="Normal 5 2 2 8" xfId="4829" xr:uid="{6534EC26-F41D-4AE3-A7B1-849D0C7C4894}"/>
    <cellStyle name="Normal 5 2 2 8 2" xfId="16893" xr:uid="{539763DC-EC54-406F-B632-735A90E2BB73}"/>
    <cellStyle name="Normal 5 2 2 9" xfId="7805" xr:uid="{6D8D6F06-D8A7-47F4-B9D5-03E5C1B35B6A}"/>
    <cellStyle name="Normal 5 2 2 9 2" xfId="19869" xr:uid="{F5A18873-1619-4371-8F80-3C2062DF6AEF}"/>
    <cellStyle name="Normal 5 2 3" xfId="1845" xr:uid="{F3B90A50-6966-46AE-9DD8-A9B2812992CF}"/>
    <cellStyle name="Normal 5 2 3 10" xfId="13921" xr:uid="{31B155C9-B6A3-455C-8C76-068745D24CE9}"/>
    <cellStyle name="Normal 5 2 3 2" xfId="1846" xr:uid="{19E23B17-65D1-443D-ABD0-1E044E6D3303}"/>
    <cellStyle name="Normal 5 2 3 2 2" xfId="2441" xr:uid="{A7EBCE26-F314-4CEA-82B5-EC5F91A493D3}"/>
    <cellStyle name="Normal 5 2 3 2 2 2" xfId="3316" xr:uid="{35188611-E7F5-4821-A41D-04CC2072128F}"/>
    <cellStyle name="Normal 5 2 3 2 2 2 2" xfId="6292" xr:uid="{06F2CA7E-382D-4B51-A510-BF05F515B925}"/>
    <cellStyle name="Normal 5 2 3 2 2 2 2 2" xfId="18356" xr:uid="{23CBC63A-0890-4C95-A230-B69036D199C4}"/>
    <cellStyle name="Normal 5 2 3 2 2 2 3" xfId="9268" xr:uid="{A559C16E-08E7-4985-B6C8-A7A8C718F0F2}"/>
    <cellStyle name="Normal 5 2 3 2 2 2 3 2" xfId="21332" xr:uid="{98FF8E6D-C500-4DBF-BAAF-AAEAEA6569C3}"/>
    <cellStyle name="Normal 5 2 3 2 2 2 4" xfId="12243" xr:uid="{70DE99C9-5CF9-443C-B469-2A61508E63F5}"/>
    <cellStyle name="Normal 5 2 3 2 2 2 4 2" xfId="24307" xr:uid="{2024D8AB-D685-44EB-8F1C-F30841251111}"/>
    <cellStyle name="Normal 5 2 3 2 2 2 5" xfId="15380" xr:uid="{57397A85-20BC-4A8A-8442-5E0DE2E770FF}"/>
    <cellStyle name="Normal 5 2 3 2 2 3" xfId="4190" xr:uid="{169DF9E8-118C-4402-8092-CA3669F4927D}"/>
    <cellStyle name="Normal 5 2 3 2 2 3 2" xfId="7166" xr:uid="{B5EB6B58-0CA3-453C-90EE-8DA2E0187EAB}"/>
    <cellStyle name="Normal 5 2 3 2 2 3 2 2" xfId="19230" xr:uid="{CED062A2-BC7C-49BC-8454-F32852E51EE6}"/>
    <cellStyle name="Normal 5 2 3 2 2 3 3" xfId="10142" xr:uid="{9EC6E3D1-6F96-4510-AAB7-57C78E23BE26}"/>
    <cellStyle name="Normal 5 2 3 2 2 3 3 2" xfId="22206" xr:uid="{BF72534E-E560-4EA1-BBD9-F3C8D28157B7}"/>
    <cellStyle name="Normal 5 2 3 2 2 3 4" xfId="13117" xr:uid="{645CC162-347B-4E5C-AA5F-542873D1F66D}"/>
    <cellStyle name="Normal 5 2 3 2 2 3 4 2" xfId="25181" xr:uid="{5018D1C4-1DA0-4B69-B7E9-90A9242DA532}"/>
    <cellStyle name="Normal 5 2 3 2 2 3 5" xfId="16254" xr:uid="{5EBFBBF9-F1B8-4480-BFA6-A171758F92E8}"/>
    <cellStyle name="Normal 5 2 3 2 2 4" xfId="5417" xr:uid="{E39166EF-F88A-40DF-91FF-9118271631D1}"/>
    <cellStyle name="Normal 5 2 3 2 2 4 2" xfId="17481" xr:uid="{32B2A9AA-B83B-4767-9D63-391FAE5816FB}"/>
    <cellStyle name="Normal 5 2 3 2 2 5" xfId="8393" xr:uid="{333E2CC4-DAC7-44FC-BFFB-38E61877CB72}"/>
    <cellStyle name="Normal 5 2 3 2 2 5 2" xfId="20457" xr:uid="{FB4070D2-B73E-4A97-A45A-1C39CF043D5C}"/>
    <cellStyle name="Normal 5 2 3 2 2 6" xfId="11368" xr:uid="{7DA487DB-FE0C-46A4-B560-3E0E80BE10EA}"/>
    <cellStyle name="Normal 5 2 3 2 2 6 2" xfId="23432" xr:uid="{537303E1-B77C-4CBB-9DE3-1DADDA7FA6E7}"/>
    <cellStyle name="Normal 5 2 3 2 2 7" xfId="14505" xr:uid="{7FE19858-73E5-4F3A-87BC-9E97965D11AA}"/>
    <cellStyle name="Normal 5 2 3 2 3" xfId="2150" xr:uid="{7A303134-49D8-420C-BB97-B63629936C88}"/>
    <cellStyle name="Normal 5 2 3 2 3 2" xfId="3025" xr:uid="{E9FE88EA-B663-4695-96E0-66DF2B6F31C8}"/>
    <cellStyle name="Normal 5 2 3 2 3 2 2" xfId="6001" xr:uid="{126D5895-E6AC-424F-B76E-2E1FC6C27716}"/>
    <cellStyle name="Normal 5 2 3 2 3 2 2 2" xfId="18065" xr:uid="{8D0FF1BF-D9EB-4043-9BDF-0C546CA62FF5}"/>
    <cellStyle name="Normal 5 2 3 2 3 2 3" xfId="8977" xr:uid="{FCFFA449-5AA6-41A2-8980-DC67C7DEB29C}"/>
    <cellStyle name="Normal 5 2 3 2 3 2 3 2" xfId="21041" xr:uid="{CC706762-03AE-40B0-9081-7FA4FD5B983B}"/>
    <cellStyle name="Normal 5 2 3 2 3 2 4" xfId="11952" xr:uid="{B763D026-2A24-496E-A597-C37CD319851D}"/>
    <cellStyle name="Normal 5 2 3 2 3 2 4 2" xfId="24016" xr:uid="{D90BCD34-0696-4B51-8247-1A5234CCA8D9}"/>
    <cellStyle name="Normal 5 2 3 2 3 2 5" xfId="15089" xr:uid="{6EED3C0F-0269-4465-B3F1-9FA4657B8048}"/>
    <cellStyle name="Normal 5 2 3 2 3 3" xfId="3899" xr:uid="{76815095-CAAD-4469-BC00-6DC38072F98F}"/>
    <cellStyle name="Normal 5 2 3 2 3 3 2" xfId="6875" xr:uid="{96F2DC8E-B497-4712-A5AC-CEED673FF55D}"/>
    <cellStyle name="Normal 5 2 3 2 3 3 2 2" xfId="18939" xr:uid="{3D876A6E-35A8-4DDF-817F-2C920BE5EA04}"/>
    <cellStyle name="Normal 5 2 3 2 3 3 3" xfId="9851" xr:uid="{D9D828A5-179D-431D-A2DB-FBC213FA3193}"/>
    <cellStyle name="Normal 5 2 3 2 3 3 3 2" xfId="21915" xr:uid="{981DC4D0-436F-4FAE-BE54-C0503F3DA736}"/>
    <cellStyle name="Normal 5 2 3 2 3 3 4" xfId="12826" xr:uid="{0BEB1B88-A3F1-404A-BE32-132CFA23522F}"/>
    <cellStyle name="Normal 5 2 3 2 3 3 4 2" xfId="24890" xr:uid="{5F43F392-8F93-44AF-B151-4F7A480CE1FB}"/>
    <cellStyle name="Normal 5 2 3 2 3 3 5" xfId="15963" xr:uid="{7A89A19B-05C4-4E30-803B-0A6E461DC24C}"/>
    <cellStyle name="Normal 5 2 3 2 3 4" xfId="5126" xr:uid="{67556851-B0E0-48A8-A5D5-D728480091E3}"/>
    <cellStyle name="Normal 5 2 3 2 3 4 2" xfId="17190" xr:uid="{48F5FC8F-319E-4E01-BE97-FB3C041CECA4}"/>
    <cellStyle name="Normal 5 2 3 2 3 5" xfId="8102" xr:uid="{15910AE6-1A84-46BE-8BC3-734E11D644A0}"/>
    <cellStyle name="Normal 5 2 3 2 3 5 2" xfId="20166" xr:uid="{262635ED-A8A9-433F-ACF0-13E052635612}"/>
    <cellStyle name="Normal 5 2 3 2 3 6" xfId="11077" xr:uid="{6FB53A73-E462-4818-B1E6-5ED0525A9966}"/>
    <cellStyle name="Normal 5 2 3 2 3 6 2" xfId="23141" xr:uid="{FA6745C0-13AC-4E94-821A-73530C9F7D42}"/>
    <cellStyle name="Normal 5 2 3 2 3 7" xfId="14214" xr:uid="{CAD82640-1F6C-4385-B8C9-0E578B3FE0A4}"/>
    <cellStyle name="Normal 5 2 3 2 4" xfId="2733" xr:uid="{12CE0ABD-D4EB-4528-BBC0-BB32C0135CF1}"/>
    <cellStyle name="Normal 5 2 3 2 4 2" xfId="5709" xr:uid="{A5781317-C0D2-4347-90F6-FD503A801A09}"/>
    <cellStyle name="Normal 5 2 3 2 4 2 2" xfId="17773" xr:uid="{5BF87A95-8030-4C92-8D14-0AFA7F791BAC}"/>
    <cellStyle name="Normal 5 2 3 2 4 3" xfId="8685" xr:uid="{506F13CE-F008-45AE-AC26-72683FBD099E}"/>
    <cellStyle name="Normal 5 2 3 2 4 3 2" xfId="20749" xr:uid="{527DA47C-D6F0-4FB4-ABB2-E6EA85273569}"/>
    <cellStyle name="Normal 5 2 3 2 4 4" xfId="11660" xr:uid="{0D404231-59E8-4A84-9AED-7FBE1A7452AD}"/>
    <cellStyle name="Normal 5 2 3 2 4 4 2" xfId="23724" xr:uid="{268FD0B1-567E-49EE-857A-0ACD7775779A}"/>
    <cellStyle name="Normal 5 2 3 2 4 5" xfId="14797" xr:uid="{F93CBFEC-A6CD-45BB-AAFB-1A9A9B0ED6F1}"/>
    <cellStyle name="Normal 5 2 3 2 5" xfId="3607" xr:uid="{533E8278-33D3-44FB-AAB9-17E61693E647}"/>
    <cellStyle name="Normal 5 2 3 2 5 2" xfId="6583" xr:uid="{8AEC721C-B296-497A-92FD-27B0CCCB1DD2}"/>
    <cellStyle name="Normal 5 2 3 2 5 2 2" xfId="18647" xr:uid="{D1516664-21C3-45B0-A522-A0BB511D9943}"/>
    <cellStyle name="Normal 5 2 3 2 5 3" xfId="9559" xr:uid="{B3B14BDE-37F8-4C28-9ED4-104733568ACD}"/>
    <cellStyle name="Normal 5 2 3 2 5 3 2" xfId="21623" xr:uid="{AAFD1D43-20D7-4DA8-8E2F-48FEA3156794}"/>
    <cellStyle name="Normal 5 2 3 2 5 4" xfId="12534" xr:uid="{C613E8F0-64E4-493B-B494-64B0708BEA3C}"/>
    <cellStyle name="Normal 5 2 3 2 5 4 2" xfId="24598" xr:uid="{6E9DA814-559A-474A-B002-7474CD1E79D6}"/>
    <cellStyle name="Normal 5 2 3 2 5 5" xfId="15671" xr:uid="{414A0BA3-28F7-405E-99A1-541A29F2CF5F}"/>
    <cellStyle name="Normal 5 2 3 2 6" xfId="4834" xr:uid="{A334D1CE-035F-450D-9787-B454B6474F26}"/>
    <cellStyle name="Normal 5 2 3 2 6 2" xfId="16898" xr:uid="{C97A3AB7-0435-4C15-84A5-CED9C289B152}"/>
    <cellStyle name="Normal 5 2 3 2 7" xfId="7810" xr:uid="{71782369-BFAA-4D29-A271-8527F5A07D46}"/>
    <cellStyle name="Normal 5 2 3 2 7 2" xfId="19874" xr:uid="{8C3B7E0F-92D1-4750-9196-EDBF7A10A9A8}"/>
    <cellStyle name="Normal 5 2 3 2 8" xfId="10785" xr:uid="{B70C7EA8-B5DD-4F56-8773-36F8D89E2344}"/>
    <cellStyle name="Normal 5 2 3 2 8 2" xfId="22849" xr:uid="{2EF2D6F7-8EB1-4B31-803D-1E23C6FC76E8}"/>
    <cellStyle name="Normal 5 2 3 2 9" xfId="13922" xr:uid="{4682786B-04E6-466D-8510-ABE2CFCCCB23}"/>
    <cellStyle name="Normal 5 2 3 3" xfId="2440" xr:uid="{650166DF-8912-41C4-ACBA-2607D4C968FA}"/>
    <cellStyle name="Normal 5 2 3 3 2" xfId="3315" xr:uid="{8774F586-D162-401D-8040-65DEFD916B93}"/>
    <cellStyle name="Normal 5 2 3 3 2 2" xfId="6291" xr:uid="{E0E355FD-2AD6-48A6-9CCA-A022CC9214F7}"/>
    <cellStyle name="Normal 5 2 3 3 2 2 2" xfId="18355" xr:uid="{7CA96FC6-B69D-4AEF-898A-A2747C25D7BD}"/>
    <cellStyle name="Normal 5 2 3 3 2 3" xfId="9267" xr:uid="{90F22790-BD63-4CF1-A626-F088E65A8556}"/>
    <cellStyle name="Normal 5 2 3 3 2 3 2" xfId="21331" xr:uid="{BDB9150F-8B37-48CE-B4F0-BEB06DCFEB70}"/>
    <cellStyle name="Normal 5 2 3 3 2 4" xfId="12242" xr:uid="{A5BF5F21-F156-469F-8D1B-1FA337663FCC}"/>
    <cellStyle name="Normal 5 2 3 3 2 4 2" xfId="24306" xr:uid="{9D091EF7-4A0B-4429-8D2F-FD4CB6BE654E}"/>
    <cellStyle name="Normal 5 2 3 3 2 5" xfId="15379" xr:uid="{0F238D42-1524-4D00-BABB-E6F6FDCECB08}"/>
    <cellStyle name="Normal 5 2 3 3 3" xfId="4189" xr:uid="{01379008-F509-48D6-9711-C66881D210A0}"/>
    <cellStyle name="Normal 5 2 3 3 3 2" xfId="7165" xr:uid="{4037391C-5C09-4E90-AFFA-CF104F0BD13A}"/>
    <cellStyle name="Normal 5 2 3 3 3 2 2" xfId="19229" xr:uid="{555328E8-A71A-493B-B5E8-1B80DE01628C}"/>
    <cellStyle name="Normal 5 2 3 3 3 3" xfId="10141" xr:uid="{18AA6049-B66C-4A44-8588-964D71DAF66F}"/>
    <cellStyle name="Normal 5 2 3 3 3 3 2" xfId="22205" xr:uid="{7FBA1733-BEDA-47D8-8CB5-177175D8170F}"/>
    <cellStyle name="Normal 5 2 3 3 3 4" xfId="13116" xr:uid="{93532A61-1D91-46CB-AD5C-264D0BBB9C76}"/>
    <cellStyle name="Normal 5 2 3 3 3 4 2" xfId="25180" xr:uid="{57D9BE51-B713-46F4-9407-7D131DEE4750}"/>
    <cellStyle name="Normal 5 2 3 3 3 5" xfId="16253" xr:uid="{430FA93B-1FC5-4787-A67B-54EC7D415ECF}"/>
    <cellStyle name="Normal 5 2 3 3 4" xfId="5416" xr:uid="{5FB0E382-ABC4-4CAA-B603-8B51F0ED7BC2}"/>
    <cellStyle name="Normal 5 2 3 3 4 2" xfId="17480" xr:uid="{9816D192-F1AB-4CB5-A8CE-0C3356CFF642}"/>
    <cellStyle name="Normal 5 2 3 3 5" xfId="8392" xr:uid="{D03A4857-7DF3-4770-908E-5D50DABFCADE}"/>
    <cellStyle name="Normal 5 2 3 3 5 2" xfId="20456" xr:uid="{AE90EBB2-5855-40F2-B6AF-795C00FC2E47}"/>
    <cellStyle name="Normal 5 2 3 3 6" xfId="11367" xr:uid="{9F516DE1-0001-4AE0-9065-382B5BE08C53}"/>
    <cellStyle name="Normal 5 2 3 3 6 2" xfId="23431" xr:uid="{A46954A3-8E8E-4E71-B529-150EE9E66E2C}"/>
    <cellStyle name="Normal 5 2 3 3 7" xfId="14504" xr:uid="{271EA41D-C723-4FD0-A3D9-361F65E26CA6}"/>
    <cellStyle name="Normal 5 2 3 4" xfId="2149" xr:uid="{2FED8B29-8567-42A3-A3A2-3DE7FCEECC39}"/>
    <cellStyle name="Normal 5 2 3 4 2" xfId="3024" xr:uid="{5C651EB6-65E0-417A-9D8F-BDDE69972059}"/>
    <cellStyle name="Normal 5 2 3 4 2 2" xfId="6000" xr:uid="{EFDF803F-D845-4E2F-BB6F-CF21AA170E2C}"/>
    <cellStyle name="Normal 5 2 3 4 2 2 2" xfId="18064" xr:uid="{8F9E9AF8-F22E-4D44-BB6A-863EE9B79559}"/>
    <cellStyle name="Normal 5 2 3 4 2 3" xfId="8976" xr:uid="{50743FC8-B880-4656-B53E-81C396F019F6}"/>
    <cellStyle name="Normal 5 2 3 4 2 3 2" xfId="21040" xr:uid="{F6A0F582-80F1-40E8-BA0E-44AF71A48677}"/>
    <cellStyle name="Normal 5 2 3 4 2 4" xfId="11951" xr:uid="{7A98A444-CB63-48AB-BBA0-537B48EC3E1E}"/>
    <cellStyle name="Normal 5 2 3 4 2 4 2" xfId="24015" xr:uid="{2FFB8181-4AE2-4752-9C93-8B836B2758F4}"/>
    <cellStyle name="Normal 5 2 3 4 2 5" xfId="15088" xr:uid="{11B62952-711C-44F6-94AA-4F48C2232D1A}"/>
    <cellStyle name="Normal 5 2 3 4 3" xfId="3898" xr:uid="{7CBB4B24-417B-43E5-ACA7-D80DD0DD17A2}"/>
    <cellStyle name="Normal 5 2 3 4 3 2" xfId="6874" xr:uid="{C4983ECE-3608-44F7-BA5C-60F8BC61FE91}"/>
    <cellStyle name="Normal 5 2 3 4 3 2 2" xfId="18938" xr:uid="{C535AFA7-9587-4F19-9847-96BAC356AB6D}"/>
    <cellStyle name="Normal 5 2 3 4 3 3" xfId="9850" xr:uid="{92065AF1-FFDE-4A18-B883-1151B627F58A}"/>
    <cellStyle name="Normal 5 2 3 4 3 3 2" xfId="21914" xr:uid="{C162139C-9487-4DEA-AE39-41C7E24E496A}"/>
    <cellStyle name="Normal 5 2 3 4 3 4" xfId="12825" xr:uid="{A22E719C-C895-4235-A572-42576A30F88E}"/>
    <cellStyle name="Normal 5 2 3 4 3 4 2" xfId="24889" xr:uid="{317EAFE3-171B-4BEC-B7EC-DF9C36BCF28E}"/>
    <cellStyle name="Normal 5 2 3 4 3 5" xfId="15962" xr:uid="{EFD88919-9EF9-4FE5-94E5-21264AD02509}"/>
    <cellStyle name="Normal 5 2 3 4 4" xfId="5125" xr:uid="{F4E36150-D4EC-40EF-9C68-5897C647E914}"/>
    <cellStyle name="Normal 5 2 3 4 4 2" xfId="17189" xr:uid="{3FCD43D3-18A6-4DAE-97E4-115BA21B236C}"/>
    <cellStyle name="Normal 5 2 3 4 5" xfId="8101" xr:uid="{FC9E6C13-D180-4E58-8E99-158941B0C56B}"/>
    <cellStyle name="Normal 5 2 3 4 5 2" xfId="20165" xr:uid="{C5C818F1-9384-4A41-86C4-DA1F92E70B9D}"/>
    <cellStyle name="Normal 5 2 3 4 6" xfId="11076" xr:uid="{CFD07FED-9584-4E82-A821-F0BC1CC2F889}"/>
    <cellStyle name="Normal 5 2 3 4 6 2" xfId="23140" xr:uid="{6054923D-25AE-4CFC-B561-C6E110ED8A61}"/>
    <cellStyle name="Normal 5 2 3 4 7" xfId="14213" xr:uid="{17A88F5F-A780-493B-825E-A776AEDC28E9}"/>
    <cellStyle name="Normal 5 2 3 5" xfId="2732" xr:uid="{F792B4C8-232F-48E9-96C4-462CB1F05FBD}"/>
    <cellStyle name="Normal 5 2 3 5 2" xfId="5708" xr:uid="{F207335C-5BB4-413D-98F3-4F72106FBD12}"/>
    <cellStyle name="Normal 5 2 3 5 2 2" xfId="17772" xr:uid="{D108426D-B47F-4FA1-BE92-68337A19E31C}"/>
    <cellStyle name="Normal 5 2 3 5 3" xfId="8684" xr:uid="{3AFFCAA7-55AB-44D9-9A06-7944B85FA46C}"/>
    <cellStyle name="Normal 5 2 3 5 3 2" xfId="20748" xr:uid="{887FDB6A-2189-4740-BAE3-FCF234C5954C}"/>
    <cellStyle name="Normal 5 2 3 5 4" xfId="11659" xr:uid="{84CC1C6F-D35A-4DBA-988A-6C7A86CE5D62}"/>
    <cellStyle name="Normal 5 2 3 5 4 2" xfId="23723" xr:uid="{4A370434-502F-4938-BDCF-F4A1B0106AF3}"/>
    <cellStyle name="Normal 5 2 3 5 5" xfId="14796" xr:uid="{8F445CF6-982F-45F6-A8EF-26CF90B7202F}"/>
    <cellStyle name="Normal 5 2 3 6" xfId="3606" xr:uid="{ED1F3DD4-E37F-48CB-AE5A-3823E7B44814}"/>
    <cellStyle name="Normal 5 2 3 6 2" xfId="6582" xr:uid="{F9EB2D7F-5389-43AA-976B-704841B3A97F}"/>
    <cellStyle name="Normal 5 2 3 6 2 2" xfId="18646" xr:uid="{4894D9EB-3B7E-406F-A4FE-EB2C46E83088}"/>
    <cellStyle name="Normal 5 2 3 6 3" xfId="9558" xr:uid="{8582AF8C-9724-4E32-B036-F066C6FA44B4}"/>
    <cellStyle name="Normal 5 2 3 6 3 2" xfId="21622" xr:uid="{F04FCB14-C6B2-45D0-84B8-E432F62D83A5}"/>
    <cellStyle name="Normal 5 2 3 6 4" xfId="12533" xr:uid="{002474CE-F641-4BB5-8C6E-A35188C86BC0}"/>
    <cellStyle name="Normal 5 2 3 6 4 2" xfId="24597" xr:uid="{D956B9F2-6FF1-436D-9CC8-4689C9E9CECF}"/>
    <cellStyle name="Normal 5 2 3 6 5" xfId="15670" xr:uid="{57F21A25-0AD6-41E8-8C46-076A9AA37DD1}"/>
    <cellStyle name="Normal 5 2 3 7" xfId="4833" xr:uid="{139DA3BA-99E2-42F3-819C-8C1B94FE854E}"/>
    <cellStyle name="Normal 5 2 3 7 2" xfId="16897" xr:uid="{EDEE45BA-260B-40BF-8E5E-43FC234D9ACC}"/>
    <cellStyle name="Normal 5 2 3 8" xfId="7809" xr:uid="{3CCBBD25-6409-42BB-A331-FC36E38E6400}"/>
    <cellStyle name="Normal 5 2 3 8 2" xfId="19873" xr:uid="{9FCEA5B5-3A7E-4D9E-9DD2-6595A392D5EE}"/>
    <cellStyle name="Normal 5 2 3 9" xfId="10784" xr:uid="{7BD68057-43EC-4D24-AF3B-A94CF2E7E286}"/>
    <cellStyle name="Normal 5 2 3 9 2" xfId="22848" xr:uid="{3D952945-901C-42C6-BCE8-5F4957CB9556}"/>
    <cellStyle name="Normal 5 2 4" xfId="1847" xr:uid="{ABA5A959-D600-4E69-B901-99B3D76E6C5A}"/>
    <cellStyle name="Normal 5 2 4 2" xfId="2442" xr:uid="{F03E9468-4F1F-4E66-9B65-67B9044FD1AF}"/>
    <cellStyle name="Normal 5 2 4 2 2" xfId="3317" xr:uid="{8181D715-5445-43EA-85EC-B43658C92DF4}"/>
    <cellStyle name="Normal 5 2 4 2 2 2" xfId="6293" xr:uid="{47E3A760-96EF-457A-B8BC-B4D6D003D812}"/>
    <cellStyle name="Normal 5 2 4 2 2 2 2" xfId="18357" xr:uid="{6EDC6615-1374-4ED6-A8D6-5ADC82B333EC}"/>
    <cellStyle name="Normal 5 2 4 2 2 3" xfId="9269" xr:uid="{11BDE12F-83EE-4EC2-8169-521CDC96BD11}"/>
    <cellStyle name="Normal 5 2 4 2 2 3 2" xfId="21333" xr:uid="{7DE3BE86-1184-4086-BC3A-8EA9CCE68D4B}"/>
    <cellStyle name="Normal 5 2 4 2 2 4" xfId="12244" xr:uid="{DCCAEFA7-D6C7-4BA9-8AAE-425CEFB7E2FF}"/>
    <cellStyle name="Normal 5 2 4 2 2 4 2" xfId="24308" xr:uid="{69C21890-7714-4356-B8FB-1391276B143A}"/>
    <cellStyle name="Normal 5 2 4 2 2 5" xfId="15381" xr:uid="{2E179F6B-5449-4D3A-89C7-1D0B3DB53567}"/>
    <cellStyle name="Normal 5 2 4 2 3" xfId="4191" xr:uid="{01E3FE41-A27E-4338-ACE4-A33A8F2858D1}"/>
    <cellStyle name="Normal 5 2 4 2 3 2" xfId="7167" xr:uid="{2F6ECCA6-8EF7-43BB-ACC9-FB519CD252A4}"/>
    <cellStyle name="Normal 5 2 4 2 3 2 2" xfId="19231" xr:uid="{3EC9DFCE-DC5D-4ABE-A4D8-747A69E56B46}"/>
    <cellStyle name="Normal 5 2 4 2 3 3" xfId="10143" xr:uid="{8BD42501-94E3-434A-9F6F-09F2051A8B09}"/>
    <cellStyle name="Normal 5 2 4 2 3 3 2" xfId="22207" xr:uid="{54DF5F1D-4660-4AB6-9625-9AD9D958B698}"/>
    <cellStyle name="Normal 5 2 4 2 3 4" xfId="13118" xr:uid="{31FE5CA0-A2E0-4527-9763-5FCFE8F8F807}"/>
    <cellStyle name="Normal 5 2 4 2 3 4 2" xfId="25182" xr:uid="{7AAEA5DA-C5E8-4464-AFC9-52FDB2C6F071}"/>
    <cellStyle name="Normal 5 2 4 2 3 5" xfId="16255" xr:uid="{DA66A17D-E10A-4FFF-97BF-B411B7933A2F}"/>
    <cellStyle name="Normal 5 2 4 2 4" xfId="5418" xr:uid="{47254C42-0C01-410A-A5D0-D1F43CEBB368}"/>
    <cellStyle name="Normal 5 2 4 2 4 2" xfId="17482" xr:uid="{4723DA0C-58C6-4B9F-8ECA-4F9B9A4B24A1}"/>
    <cellStyle name="Normal 5 2 4 2 5" xfId="8394" xr:uid="{7D9CDC99-D35B-4639-9CEB-6F287A04FF32}"/>
    <cellStyle name="Normal 5 2 4 2 5 2" xfId="20458" xr:uid="{469CD19F-E9C0-46FF-A831-423C96921CBC}"/>
    <cellStyle name="Normal 5 2 4 2 6" xfId="11369" xr:uid="{E81E54F0-CEDC-444B-B219-C03E2905D9B2}"/>
    <cellStyle name="Normal 5 2 4 2 6 2" xfId="23433" xr:uid="{311AA8B6-EF29-4AD5-BC0A-F4D8ABA86A42}"/>
    <cellStyle name="Normal 5 2 4 2 7" xfId="14506" xr:uid="{B84C5E35-7D0E-4086-8FDE-8318F1E0BA2D}"/>
    <cellStyle name="Normal 5 2 4 3" xfId="2151" xr:uid="{DC897B11-2B5E-4E7D-8F53-01465FB8170A}"/>
    <cellStyle name="Normal 5 2 4 3 2" xfId="3026" xr:uid="{CF15C19A-0F12-46E3-9EE4-1AA96F494E4E}"/>
    <cellStyle name="Normal 5 2 4 3 2 2" xfId="6002" xr:uid="{BDA3F380-6993-429A-B6E7-67C453DD226D}"/>
    <cellStyle name="Normal 5 2 4 3 2 2 2" xfId="18066" xr:uid="{41019F9E-CA11-4DED-A9C9-5E45C210C75F}"/>
    <cellStyle name="Normal 5 2 4 3 2 3" xfId="8978" xr:uid="{E44AF373-7B36-47E4-B3B3-C378343AC912}"/>
    <cellStyle name="Normal 5 2 4 3 2 3 2" xfId="21042" xr:uid="{5B9F3089-A36B-4B9B-8FB3-B802AF812864}"/>
    <cellStyle name="Normal 5 2 4 3 2 4" xfId="11953" xr:uid="{06A5AA5E-0080-4360-851B-A4D280D69769}"/>
    <cellStyle name="Normal 5 2 4 3 2 4 2" xfId="24017" xr:uid="{ED71B0EC-E932-4E34-A32F-D75A914A7572}"/>
    <cellStyle name="Normal 5 2 4 3 2 5" xfId="15090" xr:uid="{1E8966C4-2B4C-4A07-92C8-664E744CDCF2}"/>
    <cellStyle name="Normal 5 2 4 3 3" xfId="3900" xr:uid="{510823AC-CB88-4D25-9527-1DC42D496BD4}"/>
    <cellStyle name="Normal 5 2 4 3 3 2" xfId="6876" xr:uid="{325E293E-575D-48E9-A859-406AA9617B75}"/>
    <cellStyle name="Normal 5 2 4 3 3 2 2" xfId="18940" xr:uid="{2C081B3D-F448-45FB-9FAC-45B8CC1B65E6}"/>
    <cellStyle name="Normal 5 2 4 3 3 3" xfId="9852" xr:uid="{C72C219C-358E-47BF-B0AE-C8BF79E6EDC9}"/>
    <cellStyle name="Normal 5 2 4 3 3 3 2" xfId="21916" xr:uid="{3FF28BDE-7FF4-49A2-ADDE-03873FCBD96C}"/>
    <cellStyle name="Normal 5 2 4 3 3 4" xfId="12827" xr:uid="{67B278A1-1FD1-43FD-98D7-5CAABF8FD5C6}"/>
    <cellStyle name="Normal 5 2 4 3 3 4 2" xfId="24891" xr:uid="{8E8E8BDD-DCD4-47E8-A70F-F654C11918B9}"/>
    <cellStyle name="Normal 5 2 4 3 3 5" xfId="15964" xr:uid="{6894A59A-9D97-45AB-8190-F06594F96DAC}"/>
    <cellStyle name="Normal 5 2 4 3 4" xfId="5127" xr:uid="{9BF1DB93-9B06-48C8-948B-1ABEEFB9FA9D}"/>
    <cellStyle name="Normal 5 2 4 3 4 2" xfId="17191" xr:uid="{55737E31-C5A3-461E-8192-9DD6DBD9FF54}"/>
    <cellStyle name="Normal 5 2 4 3 5" xfId="8103" xr:uid="{D304900A-F087-4B8B-87AE-E0D22D95C1CB}"/>
    <cellStyle name="Normal 5 2 4 3 5 2" xfId="20167" xr:uid="{3B3C9984-D4B3-4F81-A7D5-A4DB48F19563}"/>
    <cellStyle name="Normal 5 2 4 3 6" xfId="11078" xr:uid="{78F67141-D33A-46F9-888E-4752BA5E0049}"/>
    <cellStyle name="Normal 5 2 4 3 6 2" xfId="23142" xr:uid="{122007FC-A0E9-43AA-B2DA-8932CF16D735}"/>
    <cellStyle name="Normal 5 2 4 3 7" xfId="14215" xr:uid="{7BE8B736-9CAE-411C-A265-61742E9A9B5A}"/>
    <cellStyle name="Normal 5 2 4 4" xfId="2734" xr:uid="{932FD6FC-18BA-45E0-A170-2299FB464963}"/>
    <cellStyle name="Normal 5 2 4 4 2" xfId="5710" xr:uid="{898BC273-38BF-41C5-9C07-BE7AE9FE4AD3}"/>
    <cellStyle name="Normal 5 2 4 4 2 2" xfId="17774" xr:uid="{48242F1D-F28F-4A9C-B8A1-9B4880D5F8F5}"/>
    <cellStyle name="Normal 5 2 4 4 3" xfId="8686" xr:uid="{22FBDE73-C98D-4C0D-83EF-BAD5C0BA7EC2}"/>
    <cellStyle name="Normal 5 2 4 4 3 2" xfId="20750" xr:uid="{90D22937-A453-4940-986B-22107ED2A017}"/>
    <cellStyle name="Normal 5 2 4 4 4" xfId="11661" xr:uid="{486500A0-66DF-4BF4-BB11-18A8CCE592A1}"/>
    <cellStyle name="Normal 5 2 4 4 4 2" xfId="23725" xr:uid="{2A86401B-85E1-4253-8104-4704808AFB6D}"/>
    <cellStyle name="Normal 5 2 4 4 5" xfId="14798" xr:uid="{E12FA979-5773-4610-BAC7-439BA43F0FAD}"/>
    <cellStyle name="Normal 5 2 4 5" xfId="3608" xr:uid="{6B7D458D-65DA-465A-8351-69799C890BC6}"/>
    <cellStyle name="Normal 5 2 4 5 2" xfId="6584" xr:uid="{B6767FAC-4172-46E1-B9B5-8CFC28272B14}"/>
    <cellStyle name="Normal 5 2 4 5 2 2" xfId="18648" xr:uid="{FACC0F7B-2707-41FF-9331-F5D1DF1C1678}"/>
    <cellStyle name="Normal 5 2 4 5 3" xfId="9560" xr:uid="{D5A52589-952D-4E1B-BB04-EE89943883AB}"/>
    <cellStyle name="Normal 5 2 4 5 3 2" xfId="21624" xr:uid="{90823D64-F3DB-45A3-8B1E-63396E82F81D}"/>
    <cellStyle name="Normal 5 2 4 5 4" xfId="12535" xr:uid="{E371C3A5-03C3-47DF-B214-107333F47EE5}"/>
    <cellStyle name="Normal 5 2 4 5 4 2" xfId="24599" xr:uid="{F733EBB8-DAA7-450D-A65A-E658ADB72D53}"/>
    <cellStyle name="Normal 5 2 4 5 5" xfId="15672" xr:uid="{B18C6FC4-F605-42E2-AAC1-E32FBACADD19}"/>
    <cellStyle name="Normal 5 2 4 6" xfId="4835" xr:uid="{6AEA951D-BDD4-4EE2-A55E-70977ACD56FA}"/>
    <cellStyle name="Normal 5 2 4 6 2" xfId="16899" xr:uid="{1B53F51B-C5D3-41AE-9575-9B1DAE695DD6}"/>
    <cellStyle name="Normal 5 2 4 7" xfId="7811" xr:uid="{8465C249-61B1-499C-9381-2DC8B01D6FED}"/>
    <cellStyle name="Normal 5 2 4 7 2" xfId="19875" xr:uid="{DA5FED69-62C2-4E70-99E1-E30431F29EE8}"/>
    <cellStyle name="Normal 5 2 4 8" xfId="10786" xr:uid="{B67BAA23-1FA8-4E84-87BF-41163D381D8A}"/>
    <cellStyle name="Normal 5 2 4 8 2" xfId="22850" xr:uid="{B4AAD8D3-9D9A-4B4D-B181-1FC248906D7E}"/>
    <cellStyle name="Normal 5 2 4 9" xfId="13923" xr:uid="{00704810-055A-4DBC-AA32-1E6F28AA9E8D}"/>
    <cellStyle name="Normal 5 2 5" xfId="1848" xr:uid="{29E212A5-C598-4CE4-A408-AB319900B0D0}"/>
    <cellStyle name="Normal 5 3" xfId="519" xr:uid="{00000000-0005-0000-0000-0000CB020000}"/>
    <cellStyle name="Normal 5 3 2" xfId="842" xr:uid="{00000000-0005-0000-0000-0000CC020000}"/>
    <cellStyle name="Normal 5 3 2 2" xfId="1850" xr:uid="{F582E1C8-2E0A-4C4C-9B22-067E8D63248D}"/>
    <cellStyle name="Normal 5 3 2 2 10" xfId="13925" xr:uid="{0D413484-1D39-43A5-B593-D00572F09EFA}"/>
    <cellStyle name="Normal 5 3 2 2 2" xfId="1851" xr:uid="{932597C6-C568-4167-9216-5DA9A9074828}"/>
    <cellStyle name="Normal 5 3 2 2 2 2" xfId="2445" xr:uid="{0498E827-06E3-4B7A-80D1-C856FF94F842}"/>
    <cellStyle name="Normal 5 3 2 2 2 2 2" xfId="3320" xr:uid="{11F9DC71-69C7-4BCB-9C9F-BE884921F2DA}"/>
    <cellStyle name="Normal 5 3 2 2 2 2 2 2" xfId="6296" xr:uid="{D7CB3ACF-A373-41A5-BF33-87F1FA2B592A}"/>
    <cellStyle name="Normal 5 3 2 2 2 2 2 2 2" xfId="18360" xr:uid="{8AF35179-06D3-4D10-9EE6-1A73342C7357}"/>
    <cellStyle name="Normal 5 3 2 2 2 2 2 3" xfId="9272" xr:uid="{15421E87-534A-4F69-83C7-9D108B2310C1}"/>
    <cellStyle name="Normal 5 3 2 2 2 2 2 3 2" xfId="21336" xr:uid="{741EBFE1-DD8E-42EC-9E83-DB05F0417A53}"/>
    <cellStyle name="Normal 5 3 2 2 2 2 2 4" xfId="12247" xr:uid="{F35DE554-B652-4A9F-AB10-0E4949C88C93}"/>
    <cellStyle name="Normal 5 3 2 2 2 2 2 4 2" xfId="24311" xr:uid="{E79BA70B-5C97-44C7-A6B1-1502BD8C22D9}"/>
    <cellStyle name="Normal 5 3 2 2 2 2 2 5" xfId="15384" xr:uid="{025CEC30-3288-42A4-BB12-2E0EA71FA859}"/>
    <cellStyle name="Normal 5 3 2 2 2 2 3" xfId="4194" xr:uid="{D312953B-F42E-493D-B2A9-AF90B43A505F}"/>
    <cellStyle name="Normal 5 3 2 2 2 2 3 2" xfId="7170" xr:uid="{220D95C0-9D64-4B2A-8B36-D604EDDB194E}"/>
    <cellStyle name="Normal 5 3 2 2 2 2 3 2 2" xfId="19234" xr:uid="{E68C319A-BA25-4DE4-A777-329C4ADA0A16}"/>
    <cellStyle name="Normal 5 3 2 2 2 2 3 3" xfId="10146" xr:uid="{96F573FD-6D38-40C7-98DC-D6F1E03505F1}"/>
    <cellStyle name="Normal 5 3 2 2 2 2 3 3 2" xfId="22210" xr:uid="{F411F36C-8F3A-4E8A-8437-C66BD647D428}"/>
    <cellStyle name="Normal 5 3 2 2 2 2 3 4" xfId="13121" xr:uid="{3EC85439-D856-4CB5-964D-963B9811F739}"/>
    <cellStyle name="Normal 5 3 2 2 2 2 3 4 2" xfId="25185" xr:uid="{7B6BB844-8E2C-4996-941D-332D71B3F330}"/>
    <cellStyle name="Normal 5 3 2 2 2 2 3 5" xfId="16258" xr:uid="{45804EEF-B351-4870-8EB0-A96ED5A572D2}"/>
    <cellStyle name="Normal 5 3 2 2 2 2 4" xfId="5421" xr:uid="{4BC7AC0E-C25C-4549-A592-3BCA0A687F2A}"/>
    <cellStyle name="Normal 5 3 2 2 2 2 4 2" xfId="17485" xr:uid="{296BBBBC-12C3-44B6-B599-3BC3A5A2E3E0}"/>
    <cellStyle name="Normal 5 3 2 2 2 2 5" xfId="8397" xr:uid="{CF4DF281-7B14-4EBC-AD08-5F9BAFA17507}"/>
    <cellStyle name="Normal 5 3 2 2 2 2 5 2" xfId="20461" xr:uid="{CDB2E54A-F171-40AB-A279-CD5DFC4428DD}"/>
    <cellStyle name="Normal 5 3 2 2 2 2 6" xfId="11372" xr:uid="{1C9CB19E-9A65-46D5-9B1A-5FEAE583371D}"/>
    <cellStyle name="Normal 5 3 2 2 2 2 6 2" xfId="23436" xr:uid="{37A42A70-EB3E-4BD5-B7AF-2EBA10E0DB21}"/>
    <cellStyle name="Normal 5 3 2 2 2 2 7" xfId="14509" xr:uid="{3F6C66F4-3381-4C7B-B921-42266E2FF025}"/>
    <cellStyle name="Normal 5 3 2 2 2 3" xfId="2154" xr:uid="{0AD1B4B1-C51C-424F-BBDB-FE0E9FCD2209}"/>
    <cellStyle name="Normal 5 3 2 2 2 3 2" xfId="3029" xr:uid="{B95FD0BB-06F2-4C90-B4E6-F9534D322F3C}"/>
    <cellStyle name="Normal 5 3 2 2 2 3 2 2" xfId="6005" xr:uid="{093A2A5F-7000-4F1A-A348-D8CD464CA8E1}"/>
    <cellStyle name="Normal 5 3 2 2 2 3 2 2 2" xfId="18069" xr:uid="{8EF4F825-95DC-4527-BF7F-0A4AB157EB7A}"/>
    <cellStyle name="Normal 5 3 2 2 2 3 2 3" xfId="8981" xr:uid="{20A532A2-CD41-42CB-AFEA-05E0222D0887}"/>
    <cellStyle name="Normal 5 3 2 2 2 3 2 3 2" xfId="21045" xr:uid="{A8E4FD18-398E-4657-B52F-84FEF2313059}"/>
    <cellStyle name="Normal 5 3 2 2 2 3 2 4" xfId="11956" xr:uid="{80C4D1E2-20A0-4361-81C7-9C04C6D40981}"/>
    <cellStyle name="Normal 5 3 2 2 2 3 2 4 2" xfId="24020" xr:uid="{4C51DCA5-FCEB-40DA-9D54-0C65CC3A069F}"/>
    <cellStyle name="Normal 5 3 2 2 2 3 2 5" xfId="15093" xr:uid="{2A19262A-A00A-4B99-B0C6-0187C72A199F}"/>
    <cellStyle name="Normal 5 3 2 2 2 3 3" xfId="3903" xr:uid="{6BE61069-706E-49CC-A1AC-3ED3776E6A3A}"/>
    <cellStyle name="Normal 5 3 2 2 2 3 3 2" xfId="6879" xr:uid="{0D0EF507-4150-465D-83D7-1A65EF32BA1F}"/>
    <cellStyle name="Normal 5 3 2 2 2 3 3 2 2" xfId="18943" xr:uid="{18EF90B2-4399-48A2-9B02-95834DFDE8FF}"/>
    <cellStyle name="Normal 5 3 2 2 2 3 3 3" xfId="9855" xr:uid="{45A6142A-E2DB-47CC-943A-AEEA1A74D06E}"/>
    <cellStyle name="Normal 5 3 2 2 2 3 3 3 2" xfId="21919" xr:uid="{78B1E0AE-11A7-4D08-9227-78D20D9EAD17}"/>
    <cellStyle name="Normal 5 3 2 2 2 3 3 4" xfId="12830" xr:uid="{31B8A382-0DFB-4306-AC89-AD815B0C1C4A}"/>
    <cellStyle name="Normal 5 3 2 2 2 3 3 4 2" xfId="24894" xr:uid="{76A07F95-8B82-4B6B-AB71-82019AC396FE}"/>
    <cellStyle name="Normal 5 3 2 2 2 3 3 5" xfId="15967" xr:uid="{0845BA10-2F5E-4DE1-BEE1-B9DA0A385960}"/>
    <cellStyle name="Normal 5 3 2 2 2 3 4" xfId="5130" xr:uid="{F4491ED6-3EE6-4655-8CC6-ABE6DBF24FB6}"/>
    <cellStyle name="Normal 5 3 2 2 2 3 4 2" xfId="17194" xr:uid="{6768C1D3-0F90-42A0-8D36-A48801F34DB5}"/>
    <cellStyle name="Normal 5 3 2 2 2 3 5" xfId="8106" xr:uid="{5CA4FF6B-4D85-47F6-AF05-E4F76E7F5BD1}"/>
    <cellStyle name="Normal 5 3 2 2 2 3 5 2" xfId="20170" xr:uid="{7CF93BC1-D990-40F2-8B21-DD66F2AE6608}"/>
    <cellStyle name="Normal 5 3 2 2 2 3 6" xfId="11081" xr:uid="{A9FECFD2-057E-4097-B858-682D18F74B59}"/>
    <cellStyle name="Normal 5 3 2 2 2 3 6 2" xfId="23145" xr:uid="{68F3AFF9-E3E9-4CB6-9AE7-B01610C507A6}"/>
    <cellStyle name="Normal 5 3 2 2 2 3 7" xfId="14218" xr:uid="{8F98EE76-8702-4EB6-807F-16655A0BBE02}"/>
    <cellStyle name="Normal 5 3 2 2 2 4" xfId="2737" xr:uid="{ED34CD0F-2E7B-45C8-BD64-88B5C3F5E00C}"/>
    <cellStyle name="Normal 5 3 2 2 2 4 2" xfId="5713" xr:uid="{71139DF1-DD86-4242-9AB3-C03797800007}"/>
    <cellStyle name="Normal 5 3 2 2 2 4 2 2" xfId="17777" xr:uid="{7BF9CAA5-BB1C-4A15-8824-3367A0AAEEAA}"/>
    <cellStyle name="Normal 5 3 2 2 2 4 3" xfId="8689" xr:uid="{958AC398-9DA4-42D2-9D5A-FBDCAB19FBBF}"/>
    <cellStyle name="Normal 5 3 2 2 2 4 3 2" xfId="20753" xr:uid="{E2519814-24B8-45A6-8AC6-A98C2810E3A3}"/>
    <cellStyle name="Normal 5 3 2 2 2 4 4" xfId="11664" xr:uid="{7DC7560B-D0E0-457F-B054-485D8E9DB5FE}"/>
    <cellStyle name="Normal 5 3 2 2 2 4 4 2" xfId="23728" xr:uid="{982B1648-ABC1-4309-9CB2-C70C9B4E5E8F}"/>
    <cellStyle name="Normal 5 3 2 2 2 4 5" xfId="14801" xr:uid="{2F246A55-EE98-46D8-880E-C72CFADA61F9}"/>
    <cellStyle name="Normal 5 3 2 2 2 5" xfId="3611" xr:uid="{606C9999-A241-4CF9-A374-B150DC42BA44}"/>
    <cellStyle name="Normal 5 3 2 2 2 5 2" xfId="6587" xr:uid="{0CDA43F2-21EB-4739-B946-471A6D87B8EE}"/>
    <cellStyle name="Normal 5 3 2 2 2 5 2 2" xfId="18651" xr:uid="{C99C782E-B2D0-43FB-ACBD-AA60F797CF6C}"/>
    <cellStyle name="Normal 5 3 2 2 2 5 3" xfId="9563" xr:uid="{1606F9D4-36FB-440F-BB1E-F9154214CDC8}"/>
    <cellStyle name="Normal 5 3 2 2 2 5 3 2" xfId="21627" xr:uid="{89CD8401-D2F8-42A9-8BEA-F78577103CF5}"/>
    <cellStyle name="Normal 5 3 2 2 2 5 4" xfId="12538" xr:uid="{F7721490-E8E7-46D2-B546-D93B0DCE488C}"/>
    <cellStyle name="Normal 5 3 2 2 2 5 4 2" xfId="24602" xr:uid="{E42391F1-2887-429A-BE28-FBAB735B9854}"/>
    <cellStyle name="Normal 5 3 2 2 2 5 5" xfId="15675" xr:uid="{DBB66325-0350-4B89-BF2D-ED26F4CAFDB4}"/>
    <cellStyle name="Normal 5 3 2 2 2 6" xfId="4838" xr:uid="{C4E59CC9-49E9-4C7A-911A-6912F7E35AA8}"/>
    <cellStyle name="Normal 5 3 2 2 2 6 2" xfId="16902" xr:uid="{D17B1334-B55D-4392-9693-CEA12FC4190D}"/>
    <cellStyle name="Normal 5 3 2 2 2 7" xfId="7814" xr:uid="{3FFBF9CD-1584-4734-8565-82FBA15BD586}"/>
    <cellStyle name="Normal 5 3 2 2 2 7 2" xfId="19878" xr:uid="{83F6AF38-B3B1-4B72-94FE-CE19BCAD8A54}"/>
    <cellStyle name="Normal 5 3 2 2 2 8" xfId="10789" xr:uid="{B78A5EC0-6A95-43F5-AAFA-BA174F1BD6C1}"/>
    <cellStyle name="Normal 5 3 2 2 2 8 2" xfId="22853" xr:uid="{0998FEEE-87C3-4C3B-896D-66DA5594DBDB}"/>
    <cellStyle name="Normal 5 3 2 2 2 9" xfId="13926" xr:uid="{97A27497-FCD5-4018-9FF5-0BC7370BD2E4}"/>
    <cellStyle name="Normal 5 3 2 2 3" xfId="2444" xr:uid="{00A47AA2-276C-46D9-9975-1F425163B226}"/>
    <cellStyle name="Normal 5 3 2 2 3 2" xfId="3319" xr:uid="{E561C543-4CC4-4EEB-B5E5-60199CCCC48D}"/>
    <cellStyle name="Normal 5 3 2 2 3 2 2" xfId="6295" xr:uid="{9B00F0A2-DFC1-4D7F-80CA-7F2F02A1E8C8}"/>
    <cellStyle name="Normal 5 3 2 2 3 2 2 2" xfId="18359" xr:uid="{4B621D36-0263-4BE5-8E4C-A3C1FC54F830}"/>
    <cellStyle name="Normal 5 3 2 2 3 2 3" xfId="9271" xr:uid="{80DB1CA1-B9CA-4BF7-A987-9159FF86115D}"/>
    <cellStyle name="Normal 5 3 2 2 3 2 3 2" xfId="21335" xr:uid="{7009B428-C0B1-46D4-977B-944C933BCAE9}"/>
    <cellStyle name="Normal 5 3 2 2 3 2 4" xfId="12246" xr:uid="{AE6D9115-175C-42C3-B508-EEE9DA977556}"/>
    <cellStyle name="Normal 5 3 2 2 3 2 4 2" xfId="24310" xr:uid="{7F98D206-BAEA-40AE-8C4C-4E4DFA36CCF3}"/>
    <cellStyle name="Normal 5 3 2 2 3 2 5" xfId="15383" xr:uid="{59A6A8B7-E751-4405-94FA-E7EA3DBFEA6C}"/>
    <cellStyle name="Normal 5 3 2 2 3 3" xfId="4193" xr:uid="{FCD3B205-7002-4935-93A8-8B543F93539B}"/>
    <cellStyle name="Normal 5 3 2 2 3 3 2" xfId="7169" xr:uid="{41573638-3480-4D06-B6C7-B8B8AC48FA46}"/>
    <cellStyle name="Normal 5 3 2 2 3 3 2 2" xfId="19233" xr:uid="{FDED0037-D9CB-438C-AD3F-988B6ADDE7FE}"/>
    <cellStyle name="Normal 5 3 2 2 3 3 3" xfId="10145" xr:uid="{5624BE3F-D7D5-4529-B5C1-0C8507EB3B83}"/>
    <cellStyle name="Normal 5 3 2 2 3 3 3 2" xfId="22209" xr:uid="{2461766D-61F5-4040-A9B9-BA863ADC9D7E}"/>
    <cellStyle name="Normal 5 3 2 2 3 3 4" xfId="13120" xr:uid="{DB74B089-C237-4BAA-9077-E3D62A2A24FE}"/>
    <cellStyle name="Normal 5 3 2 2 3 3 4 2" xfId="25184" xr:uid="{364BB1CB-9134-4E33-849C-905385E59D6A}"/>
    <cellStyle name="Normal 5 3 2 2 3 3 5" xfId="16257" xr:uid="{95F0A1C6-E933-410D-8128-A42BA1719796}"/>
    <cellStyle name="Normal 5 3 2 2 3 4" xfId="5420" xr:uid="{981B2D40-FF3D-4AB3-BF84-F4D1EE03BDBB}"/>
    <cellStyle name="Normal 5 3 2 2 3 4 2" xfId="17484" xr:uid="{3BC3D8F6-86F6-4017-BCCD-E08471B7DA7A}"/>
    <cellStyle name="Normal 5 3 2 2 3 5" xfId="8396" xr:uid="{DDC784AC-0FDE-43A0-84B2-ADCE9C426540}"/>
    <cellStyle name="Normal 5 3 2 2 3 5 2" xfId="20460" xr:uid="{EC4DC940-7CB0-444B-A6BA-AB86FEAD536F}"/>
    <cellStyle name="Normal 5 3 2 2 3 6" xfId="11371" xr:uid="{A7371D10-FDC0-45E1-B451-574329E9CDB3}"/>
    <cellStyle name="Normal 5 3 2 2 3 6 2" xfId="23435" xr:uid="{9627BEF2-8401-4088-A963-3D02814148AF}"/>
    <cellStyle name="Normal 5 3 2 2 3 7" xfId="14508" xr:uid="{B9A874AC-8F72-4F91-AAF3-EB9FF90BFA38}"/>
    <cellStyle name="Normal 5 3 2 2 4" xfId="2153" xr:uid="{128F1B28-3550-4153-BEBB-0751F104FC86}"/>
    <cellStyle name="Normal 5 3 2 2 4 2" xfId="3028" xr:uid="{23BF6B78-BEAF-4C79-A22F-F60E2F6B3F48}"/>
    <cellStyle name="Normal 5 3 2 2 4 2 2" xfId="6004" xr:uid="{EAAA17BD-1405-40A6-B7C2-9375D0BDE3DD}"/>
    <cellStyle name="Normal 5 3 2 2 4 2 2 2" xfId="18068" xr:uid="{299CBEB1-3B9D-47B3-B4ED-486F5A2E3343}"/>
    <cellStyle name="Normal 5 3 2 2 4 2 3" xfId="8980" xr:uid="{4F5DDF5F-4F73-4576-8952-17EDCAE21987}"/>
    <cellStyle name="Normal 5 3 2 2 4 2 3 2" xfId="21044" xr:uid="{AE59A11B-07B3-40B7-AA52-FBCD42658431}"/>
    <cellStyle name="Normal 5 3 2 2 4 2 4" xfId="11955" xr:uid="{2FBE18D7-4092-4863-B875-FC3E95CEFC1A}"/>
    <cellStyle name="Normal 5 3 2 2 4 2 4 2" xfId="24019" xr:uid="{7A5CAAE3-ADB4-44DB-B1D9-D3DC9659B503}"/>
    <cellStyle name="Normal 5 3 2 2 4 2 5" xfId="15092" xr:uid="{97D19D2D-8509-480C-86F1-4DF968548348}"/>
    <cellStyle name="Normal 5 3 2 2 4 3" xfId="3902" xr:uid="{42233C0F-8FE4-4F68-BDB9-83A8049BE415}"/>
    <cellStyle name="Normal 5 3 2 2 4 3 2" xfId="6878" xr:uid="{0053AFBA-1169-459F-BF4D-F2F8BF67C790}"/>
    <cellStyle name="Normal 5 3 2 2 4 3 2 2" xfId="18942" xr:uid="{D32AB889-2556-477E-8102-64B977C07F07}"/>
    <cellStyle name="Normal 5 3 2 2 4 3 3" xfId="9854" xr:uid="{666709E7-C7BE-4602-B879-9A2E368CA6A5}"/>
    <cellStyle name="Normal 5 3 2 2 4 3 3 2" xfId="21918" xr:uid="{C1A68EA9-9A9A-4BA7-B07D-C807089AFB18}"/>
    <cellStyle name="Normal 5 3 2 2 4 3 4" xfId="12829" xr:uid="{D327D59C-96BC-424E-8225-59A7865AED85}"/>
    <cellStyle name="Normal 5 3 2 2 4 3 4 2" xfId="24893" xr:uid="{42878988-262E-40B1-9554-09C0CF404EF5}"/>
    <cellStyle name="Normal 5 3 2 2 4 3 5" xfId="15966" xr:uid="{77989392-4795-4B9B-86E3-0DAE1613D55F}"/>
    <cellStyle name="Normal 5 3 2 2 4 4" xfId="5129" xr:uid="{94587B27-4418-412A-9C7B-963C16BCEF14}"/>
    <cellStyle name="Normal 5 3 2 2 4 4 2" xfId="17193" xr:uid="{D4F79F72-803C-4A4B-A274-179B9B0B0C25}"/>
    <cellStyle name="Normal 5 3 2 2 4 5" xfId="8105" xr:uid="{E1AA99F0-CEAF-4AFE-AB80-4F121855EE9A}"/>
    <cellStyle name="Normal 5 3 2 2 4 5 2" xfId="20169" xr:uid="{B74ECF6F-03F3-477A-A46C-B478D69B5AA6}"/>
    <cellStyle name="Normal 5 3 2 2 4 6" xfId="11080" xr:uid="{5773D665-6C49-43E1-85FC-367266A25295}"/>
    <cellStyle name="Normal 5 3 2 2 4 6 2" xfId="23144" xr:uid="{4629BE09-0E9B-4D55-A598-135B57F3C878}"/>
    <cellStyle name="Normal 5 3 2 2 4 7" xfId="14217" xr:uid="{4B6C78AF-F898-4B8B-8E05-C6CC778A1FFC}"/>
    <cellStyle name="Normal 5 3 2 2 5" xfId="2736" xr:uid="{8134130E-6556-49BB-A66A-AD5929362B2D}"/>
    <cellStyle name="Normal 5 3 2 2 5 2" xfId="5712" xr:uid="{68D4E0CB-69CE-4915-AB0E-00D64E83BDB5}"/>
    <cellStyle name="Normal 5 3 2 2 5 2 2" xfId="17776" xr:uid="{09DA3A12-DF68-4F0E-867C-A94112B8FABB}"/>
    <cellStyle name="Normal 5 3 2 2 5 3" xfId="8688" xr:uid="{A0DE5A28-FC72-475C-8271-8767C1849F3E}"/>
    <cellStyle name="Normal 5 3 2 2 5 3 2" xfId="20752" xr:uid="{5F072868-4EB9-41F4-AE59-96BDA0D4DAC3}"/>
    <cellStyle name="Normal 5 3 2 2 5 4" xfId="11663" xr:uid="{4FFA92ED-4645-462B-B8D6-1B94F0C82B40}"/>
    <cellStyle name="Normal 5 3 2 2 5 4 2" xfId="23727" xr:uid="{24510F6E-573A-41FE-B32F-346FEBCC9CC8}"/>
    <cellStyle name="Normal 5 3 2 2 5 5" xfId="14800" xr:uid="{28E07D7A-CA55-4EB1-B0D6-2ACDDC18EFCC}"/>
    <cellStyle name="Normal 5 3 2 2 6" xfId="3610" xr:uid="{781DB93D-3A8A-434A-ACCD-34CCA66695E1}"/>
    <cellStyle name="Normal 5 3 2 2 6 2" xfId="6586" xr:uid="{BEF044A4-7083-4518-B2DC-685C45A306E4}"/>
    <cellStyle name="Normal 5 3 2 2 6 2 2" xfId="18650" xr:uid="{9DE5F77A-FEE7-47EE-8C5A-1730CA472D10}"/>
    <cellStyle name="Normal 5 3 2 2 6 3" xfId="9562" xr:uid="{F89036FB-B187-4E9A-AE76-7AA66CC96BA4}"/>
    <cellStyle name="Normal 5 3 2 2 6 3 2" xfId="21626" xr:uid="{BF0B7830-DAF9-4FD4-A932-D05D9C4F5A88}"/>
    <cellStyle name="Normal 5 3 2 2 6 4" xfId="12537" xr:uid="{4DD3189F-9D51-44CF-BD0B-C26AE96D65BF}"/>
    <cellStyle name="Normal 5 3 2 2 6 4 2" xfId="24601" xr:uid="{3ABD1928-2F43-49C5-A5DE-0BD3094D325C}"/>
    <cellStyle name="Normal 5 3 2 2 6 5" xfId="15674" xr:uid="{1E8A40CE-0617-4FF8-8652-D90AE9DE6628}"/>
    <cellStyle name="Normal 5 3 2 2 7" xfId="4837" xr:uid="{E996B45C-049C-4796-84DC-723DA99EFB53}"/>
    <cellStyle name="Normal 5 3 2 2 7 2" xfId="16901" xr:uid="{528A5E81-6079-4C03-8451-B99DDAB07C1B}"/>
    <cellStyle name="Normal 5 3 2 2 8" xfId="7813" xr:uid="{119657E9-7814-47EB-9C68-7A0ED5E8718D}"/>
    <cellStyle name="Normal 5 3 2 2 8 2" xfId="19877" xr:uid="{21D9449D-E623-4F2C-B420-5BCB03EF8DBC}"/>
    <cellStyle name="Normal 5 3 2 2 9" xfId="10788" xr:uid="{258AF846-70B1-4C6E-BB27-64656CA55B3F}"/>
    <cellStyle name="Normal 5 3 2 2 9 2" xfId="22852" xr:uid="{FF0A7731-828F-41D8-9FBF-D2AEC4D80B4F}"/>
    <cellStyle name="Normal 5 3 2 3" xfId="1852" xr:uid="{76769048-A653-4127-B348-68034FFC06EE}"/>
    <cellStyle name="Normal 5 3 2 3 2" xfId="2446" xr:uid="{C2E940E6-0FBE-41B2-B309-7843E2128892}"/>
    <cellStyle name="Normal 5 3 2 3 2 2" xfId="3321" xr:uid="{86A6B897-2554-44A8-86E7-35D0E8294709}"/>
    <cellStyle name="Normal 5 3 2 3 2 2 2" xfId="6297" xr:uid="{1A12F211-24E2-4D59-B492-B7D5470CE621}"/>
    <cellStyle name="Normal 5 3 2 3 2 2 2 2" xfId="18361" xr:uid="{A2A04A0A-4B68-4786-83B5-A0F43957EB94}"/>
    <cellStyle name="Normal 5 3 2 3 2 2 3" xfId="9273" xr:uid="{7E3DF7FB-6652-4456-BB81-797C4D20DC60}"/>
    <cellStyle name="Normal 5 3 2 3 2 2 3 2" xfId="21337" xr:uid="{1E7CC9FE-21B2-4156-9CF5-6275243A2E8E}"/>
    <cellStyle name="Normal 5 3 2 3 2 2 4" xfId="12248" xr:uid="{038A0B69-F93C-4B72-97B6-B67AD4FD1E07}"/>
    <cellStyle name="Normal 5 3 2 3 2 2 4 2" xfId="24312" xr:uid="{5F401485-2768-45C7-B0B9-014D4159E074}"/>
    <cellStyle name="Normal 5 3 2 3 2 2 5" xfId="15385" xr:uid="{FF997F26-F87B-45ED-9F9E-DA0FCF48C9EC}"/>
    <cellStyle name="Normal 5 3 2 3 2 3" xfId="4195" xr:uid="{B83B1CB0-4EBE-4562-BE41-35C78B2EEF3B}"/>
    <cellStyle name="Normal 5 3 2 3 2 3 2" xfId="7171" xr:uid="{9DC58ABA-C6C4-4298-96B9-7BFB3F1EFC4F}"/>
    <cellStyle name="Normal 5 3 2 3 2 3 2 2" xfId="19235" xr:uid="{AEB6ACFD-7337-4E49-97BC-710962BA7BE9}"/>
    <cellStyle name="Normal 5 3 2 3 2 3 3" xfId="10147" xr:uid="{FBEB2A23-A1D7-484E-AE8C-D86A62F45B78}"/>
    <cellStyle name="Normal 5 3 2 3 2 3 3 2" xfId="22211" xr:uid="{469094B2-2F60-4B39-B10C-B21117DD4C26}"/>
    <cellStyle name="Normal 5 3 2 3 2 3 4" xfId="13122" xr:uid="{1AB0939B-EBDF-4646-84BD-8F5F81CFAC90}"/>
    <cellStyle name="Normal 5 3 2 3 2 3 4 2" xfId="25186" xr:uid="{F0AB4187-CF51-4357-8E49-8FB03AABC263}"/>
    <cellStyle name="Normal 5 3 2 3 2 3 5" xfId="16259" xr:uid="{3EB5CFBE-1E85-4557-8789-CDD57029984E}"/>
    <cellStyle name="Normal 5 3 2 3 2 4" xfId="5422" xr:uid="{B9491D81-89D4-4253-A6EC-906FA7A94620}"/>
    <cellStyle name="Normal 5 3 2 3 2 4 2" xfId="17486" xr:uid="{90B0A678-62B7-4AD7-9E64-A2D0F457E68A}"/>
    <cellStyle name="Normal 5 3 2 3 2 5" xfId="8398" xr:uid="{ACBB334F-14F5-4CDA-B6C8-B8668A4AC967}"/>
    <cellStyle name="Normal 5 3 2 3 2 5 2" xfId="20462" xr:uid="{06BAA446-04FF-4AE9-9EBA-9B036F207ABE}"/>
    <cellStyle name="Normal 5 3 2 3 2 6" xfId="11373" xr:uid="{50A5DDAE-CA56-4B35-B96C-66C03E7387A5}"/>
    <cellStyle name="Normal 5 3 2 3 2 6 2" xfId="23437" xr:uid="{863ABE9A-9CC1-4DCC-B3FB-2AFE43A22959}"/>
    <cellStyle name="Normal 5 3 2 3 2 7" xfId="14510" xr:uid="{51DE8566-6F48-4DD8-9B38-8854A0A5F5F8}"/>
    <cellStyle name="Normal 5 3 2 3 3" xfId="2155" xr:uid="{63BECB47-16BA-4866-BE21-A5A06797176E}"/>
    <cellStyle name="Normal 5 3 2 3 3 2" xfId="3030" xr:uid="{8D4BB0B9-5F92-4379-A16F-644D0508235B}"/>
    <cellStyle name="Normal 5 3 2 3 3 2 2" xfId="6006" xr:uid="{6D5A3E29-9A66-49D0-A61B-264E72D47C40}"/>
    <cellStyle name="Normal 5 3 2 3 3 2 2 2" xfId="18070" xr:uid="{C4192746-0FAD-4C4D-8E1F-7F3A93173D6A}"/>
    <cellStyle name="Normal 5 3 2 3 3 2 3" xfId="8982" xr:uid="{0684E914-3898-420C-BA5A-9576FAF1258E}"/>
    <cellStyle name="Normal 5 3 2 3 3 2 3 2" xfId="21046" xr:uid="{6CEA9B39-0A1E-4573-92A0-271F06E95888}"/>
    <cellStyle name="Normal 5 3 2 3 3 2 4" xfId="11957" xr:uid="{A9BE8E77-1B99-4F7C-8D58-6F724A9C2BD4}"/>
    <cellStyle name="Normal 5 3 2 3 3 2 4 2" xfId="24021" xr:uid="{F2CD1455-DA4C-40B6-B69A-1D28ECB05599}"/>
    <cellStyle name="Normal 5 3 2 3 3 2 5" xfId="15094" xr:uid="{030C665D-3A66-42C7-AD5C-8B49C1DF8F89}"/>
    <cellStyle name="Normal 5 3 2 3 3 3" xfId="3904" xr:uid="{F5F1D704-AA26-4531-A443-B4C115404718}"/>
    <cellStyle name="Normal 5 3 2 3 3 3 2" xfId="6880" xr:uid="{CA10357C-32B2-4B20-970B-EE4078B11895}"/>
    <cellStyle name="Normal 5 3 2 3 3 3 2 2" xfId="18944" xr:uid="{97597797-EF7F-42F6-89D3-F6E12EA51D6F}"/>
    <cellStyle name="Normal 5 3 2 3 3 3 3" xfId="9856" xr:uid="{DE51C97C-E51B-43F2-AE5E-C8BAA76DB9D1}"/>
    <cellStyle name="Normal 5 3 2 3 3 3 3 2" xfId="21920" xr:uid="{A661F2E2-131C-4966-BF7E-14652AF25B3D}"/>
    <cellStyle name="Normal 5 3 2 3 3 3 4" xfId="12831" xr:uid="{64BFC392-DE40-4FD1-A9FF-B9D3DBF7C8BC}"/>
    <cellStyle name="Normal 5 3 2 3 3 3 4 2" xfId="24895" xr:uid="{2A9DA6CD-B79D-42CA-BE38-9334BC9DDCBE}"/>
    <cellStyle name="Normal 5 3 2 3 3 3 5" xfId="15968" xr:uid="{1AFCB943-10E0-42AC-8DE9-4B71BF924513}"/>
    <cellStyle name="Normal 5 3 2 3 3 4" xfId="5131" xr:uid="{5B3BFED8-65DC-49D1-AC5D-158E4DDEC227}"/>
    <cellStyle name="Normal 5 3 2 3 3 4 2" xfId="17195" xr:uid="{1C9642E7-B2DD-4435-B8DE-5878DC68D04B}"/>
    <cellStyle name="Normal 5 3 2 3 3 5" xfId="8107" xr:uid="{FDB21919-5FC7-4252-908B-A8C0B359BBFE}"/>
    <cellStyle name="Normal 5 3 2 3 3 5 2" xfId="20171" xr:uid="{DFEF379D-133A-46AD-87DE-DA1310582F99}"/>
    <cellStyle name="Normal 5 3 2 3 3 6" xfId="11082" xr:uid="{B391772A-5DC5-4A74-8448-61CF9A268171}"/>
    <cellStyle name="Normal 5 3 2 3 3 6 2" xfId="23146" xr:uid="{FE7ADF76-6484-49B9-845F-32F8204CD85A}"/>
    <cellStyle name="Normal 5 3 2 3 3 7" xfId="14219" xr:uid="{44C440DF-9DCE-48C7-9464-944ECA4F3B7F}"/>
    <cellStyle name="Normal 5 3 2 3 4" xfId="2738" xr:uid="{AFB63CCD-3033-4EE9-9CDD-E01AE82677C6}"/>
    <cellStyle name="Normal 5 3 2 3 4 2" xfId="5714" xr:uid="{F1AA5033-4E26-42B7-8AA1-CB4C15501B49}"/>
    <cellStyle name="Normal 5 3 2 3 4 2 2" xfId="17778" xr:uid="{8C44470F-BBF9-4785-977C-758A9EBEDFEF}"/>
    <cellStyle name="Normal 5 3 2 3 4 3" xfId="8690" xr:uid="{6B6EE62E-65B8-4D98-AF86-30132BA4D576}"/>
    <cellStyle name="Normal 5 3 2 3 4 3 2" xfId="20754" xr:uid="{69C69658-8253-427D-935A-F90FD389EF53}"/>
    <cellStyle name="Normal 5 3 2 3 4 4" xfId="11665" xr:uid="{5407E03E-E7A6-44A7-A61B-352466D23E18}"/>
    <cellStyle name="Normal 5 3 2 3 4 4 2" xfId="23729" xr:uid="{FC33F6DB-DEA2-4743-8746-FC6D657DC750}"/>
    <cellStyle name="Normal 5 3 2 3 4 5" xfId="14802" xr:uid="{12F87081-170B-429A-ADC8-1D02D855B087}"/>
    <cellStyle name="Normal 5 3 2 3 5" xfId="3612" xr:uid="{3AA6D499-B120-43F3-A6F7-450DA54C2B30}"/>
    <cellStyle name="Normal 5 3 2 3 5 2" xfId="6588" xr:uid="{DC0BA572-13ED-4F52-A855-B0B30F9F1C82}"/>
    <cellStyle name="Normal 5 3 2 3 5 2 2" xfId="18652" xr:uid="{9D334649-1D9F-42C6-9BB7-ABF85525ABDE}"/>
    <cellStyle name="Normal 5 3 2 3 5 3" xfId="9564" xr:uid="{F6B26818-DEBE-4059-ADF3-CF36B88E51D3}"/>
    <cellStyle name="Normal 5 3 2 3 5 3 2" xfId="21628" xr:uid="{680D7227-4143-41BA-8489-FECF759B5E9D}"/>
    <cellStyle name="Normal 5 3 2 3 5 4" xfId="12539" xr:uid="{FD9D3C57-5CEA-4981-A710-3D6FE8B3779F}"/>
    <cellStyle name="Normal 5 3 2 3 5 4 2" xfId="24603" xr:uid="{640F8FA0-9C88-45D7-B939-9646EC6F8CBC}"/>
    <cellStyle name="Normal 5 3 2 3 5 5" xfId="15676" xr:uid="{A385B7B7-86E1-4009-9D9A-543743617369}"/>
    <cellStyle name="Normal 5 3 2 3 6" xfId="4839" xr:uid="{B7AD6F75-EF0B-43F0-AE7A-000834D2E47F}"/>
    <cellStyle name="Normal 5 3 2 3 6 2" xfId="16903" xr:uid="{96AE5BA2-5146-4E94-ABE1-509B7036AF33}"/>
    <cellStyle name="Normal 5 3 2 3 7" xfId="7815" xr:uid="{61D7C3AE-52AB-45E9-9B66-93A942A3501E}"/>
    <cellStyle name="Normal 5 3 2 3 7 2" xfId="19879" xr:uid="{CCC5A114-12CC-4A41-9784-859A6DB4D72C}"/>
    <cellStyle name="Normal 5 3 2 3 8" xfId="10790" xr:uid="{E4F7519E-D095-4DED-8F42-4193B8E57EC7}"/>
    <cellStyle name="Normal 5 3 2 3 8 2" xfId="22854" xr:uid="{B9F7C553-21CF-4714-AB76-C2D1543AD830}"/>
    <cellStyle name="Normal 5 3 2 3 9" xfId="13927" xr:uid="{0786BE7E-5407-4588-BBC5-4D51B9D5A696}"/>
    <cellStyle name="Normal 5 3 2 4" xfId="2443" xr:uid="{29F68E19-6721-4543-892F-57C9781E4E86}"/>
    <cellStyle name="Normal 5 3 2 4 2" xfId="3318" xr:uid="{6DC071BB-08FA-4435-8B18-97D2D977CE5A}"/>
    <cellStyle name="Normal 5 3 2 4 2 2" xfId="6294" xr:uid="{F3C72C1A-EF58-4707-86E2-2E46DFBE5BCF}"/>
    <cellStyle name="Normal 5 3 2 4 2 2 2" xfId="18358" xr:uid="{47EC3BEA-E357-4689-B801-9E5E7CCA6359}"/>
    <cellStyle name="Normal 5 3 2 4 2 3" xfId="9270" xr:uid="{50867A84-D286-4DAB-AEA7-20EAEC055048}"/>
    <cellStyle name="Normal 5 3 2 4 2 3 2" xfId="21334" xr:uid="{FE625F12-E1A8-414B-8944-E592E70CA1B4}"/>
    <cellStyle name="Normal 5 3 2 4 2 4" xfId="12245" xr:uid="{1D2E62E8-D9CB-428E-B7B9-4B14CCC8F8AF}"/>
    <cellStyle name="Normal 5 3 2 4 2 4 2" xfId="24309" xr:uid="{09B2B4E0-BB39-41F2-A455-E3D6FCE5F697}"/>
    <cellStyle name="Normal 5 3 2 4 2 5" xfId="15382" xr:uid="{26F5B2FD-6CD3-45D8-8743-A03C37198F67}"/>
    <cellStyle name="Normal 5 3 2 4 3" xfId="4192" xr:uid="{E4C97C17-D61E-4BF5-8DD4-BBC0F466F20E}"/>
    <cellStyle name="Normal 5 3 2 4 3 2" xfId="7168" xr:uid="{A4298B95-5843-456D-8E76-3C4E6D7CCC6F}"/>
    <cellStyle name="Normal 5 3 2 4 3 2 2" xfId="19232" xr:uid="{F579E46D-F4AB-48F5-B4A4-ADA82FAE8AEC}"/>
    <cellStyle name="Normal 5 3 2 4 3 3" xfId="10144" xr:uid="{26067E67-C30A-4BA9-BB7D-3005A4D4E0E3}"/>
    <cellStyle name="Normal 5 3 2 4 3 3 2" xfId="22208" xr:uid="{A1217ABE-B0DC-4FBF-BC1A-4C934005AAD2}"/>
    <cellStyle name="Normal 5 3 2 4 3 4" xfId="13119" xr:uid="{556504FF-28B0-40A4-A1FF-5114915647E7}"/>
    <cellStyle name="Normal 5 3 2 4 3 4 2" xfId="25183" xr:uid="{C0E81903-D6B4-42F7-9436-9F80AB750F8F}"/>
    <cellStyle name="Normal 5 3 2 4 3 5" xfId="16256" xr:uid="{3D755B26-11D6-46FB-8254-5151DD93BB84}"/>
    <cellStyle name="Normal 5 3 2 4 4" xfId="5419" xr:uid="{98F6D9B3-D90D-44A7-9DC8-8B70AB055D30}"/>
    <cellStyle name="Normal 5 3 2 4 4 2" xfId="17483" xr:uid="{FE02F877-4DA7-4443-8C90-6D9592653A71}"/>
    <cellStyle name="Normal 5 3 2 4 5" xfId="8395" xr:uid="{25699EBC-FE0E-4E4C-9406-31640B2647EE}"/>
    <cellStyle name="Normal 5 3 2 4 5 2" xfId="20459" xr:uid="{1CBD8EA6-DDB1-4B4F-95B1-C0197947D8D3}"/>
    <cellStyle name="Normal 5 3 2 4 6" xfId="11370" xr:uid="{50896023-7700-4248-A07F-E6F6782E2879}"/>
    <cellStyle name="Normal 5 3 2 4 6 2" xfId="23434" xr:uid="{2DEAC79C-B9F0-42AB-9B7F-5F2D8B91D766}"/>
    <cellStyle name="Normal 5 3 2 4 7" xfId="14507" xr:uid="{0F027460-8038-401A-A8AE-061F063858EA}"/>
    <cellStyle name="Normal 5 3 2 5" xfId="2152" xr:uid="{EFC63976-616C-46A9-9C5D-9DCE0C394A76}"/>
    <cellStyle name="Normal 5 3 2 5 2" xfId="3027" xr:uid="{705D11F1-C8D0-4080-B805-F946908E1804}"/>
    <cellStyle name="Normal 5 3 2 5 2 2" xfId="6003" xr:uid="{19484667-6FDC-48C3-9331-AA8181F341C4}"/>
    <cellStyle name="Normal 5 3 2 5 2 2 2" xfId="18067" xr:uid="{6CC71B86-A194-46A2-9C9B-62885456146B}"/>
    <cellStyle name="Normal 5 3 2 5 2 3" xfId="8979" xr:uid="{E3C4FEB6-E407-42D4-B8BD-D5EF783AF0C2}"/>
    <cellStyle name="Normal 5 3 2 5 2 3 2" xfId="21043" xr:uid="{8C574680-11BB-4B06-B33A-CE178B40EB56}"/>
    <cellStyle name="Normal 5 3 2 5 2 4" xfId="11954" xr:uid="{7CFE7A02-21EC-46F7-8A06-5495852F3437}"/>
    <cellStyle name="Normal 5 3 2 5 2 4 2" xfId="24018" xr:uid="{5C5F17CB-4010-4F78-9A64-7A68782E0707}"/>
    <cellStyle name="Normal 5 3 2 5 2 5" xfId="15091" xr:uid="{9C7AFB92-670D-4570-8D0D-B8264A28AD99}"/>
    <cellStyle name="Normal 5 3 2 5 3" xfId="3901" xr:uid="{D4609F50-5D05-4B11-8166-49E1B9AE7F80}"/>
    <cellStyle name="Normal 5 3 2 5 3 2" xfId="6877" xr:uid="{373E6464-B3B5-4769-BF1E-F9A0D58FE2D5}"/>
    <cellStyle name="Normal 5 3 2 5 3 2 2" xfId="18941" xr:uid="{CC93FC8D-6870-4ACE-97D1-8BFF63114BDE}"/>
    <cellStyle name="Normal 5 3 2 5 3 3" xfId="9853" xr:uid="{695D61AA-E216-4D85-9829-1DBDC0FD948B}"/>
    <cellStyle name="Normal 5 3 2 5 3 3 2" xfId="21917" xr:uid="{47223754-AFEE-408F-9F2F-0B9D8134320A}"/>
    <cellStyle name="Normal 5 3 2 5 3 4" xfId="12828" xr:uid="{872BD65D-50A2-408E-8CDF-C456FDE420FD}"/>
    <cellStyle name="Normal 5 3 2 5 3 4 2" xfId="24892" xr:uid="{C77EFA12-D95A-48E3-8160-95D30B842364}"/>
    <cellStyle name="Normal 5 3 2 5 3 5" xfId="15965" xr:uid="{AFCDB78B-B8A2-4EE8-8563-D17FC5FD9DA1}"/>
    <cellStyle name="Normal 5 3 2 5 4" xfId="5128" xr:uid="{9F73D9B0-4AE6-48EB-BD18-67A673B834C2}"/>
    <cellStyle name="Normal 5 3 2 5 4 2" xfId="17192" xr:uid="{2406689A-B1A9-4F41-B3CB-E46B5FD50734}"/>
    <cellStyle name="Normal 5 3 2 5 5" xfId="8104" xr:uid="{3BD02220-FC29-4902-8F69-8D85CDC77782}"/>
    <cellStyle name="Normal 5 3 2 5 5 2" xfId="20168" xr:uid="{0E126A1F-92E1-43D5-B02B-073CD227E9E9}"/>
    <cellStyle name="Normal 5 3 2 5 6" xfId="11079" xr:uid="{57F632B1-D305-4FA8-9AED-8D16C0D7B6C3}"/>
    <cellStyle name="Normal 5 3 2 5 6 2" xfId="23143" xr:uid="{462DD8AA-59D1-4192-9F99-A3DCCC6CC546}"/>
    <cellStyle name="Normal 5 3 2 5 7" xfId="14216" xr:uid="{6B48B248-3810-4143-9D6B-235F8DD49480}"/>
    <cellStyle name="Normal 5 3 2 6" xfId="1849" xr:uid="{847E29A7-805F-4CCF-8E42-AEF6F2012F51}"/>
    <cellStyle name="Normal 5 3 2 6 2" xfId="4836" xr:uid="{A7FA5DC8-252C-4B8D-8AFE-FD3C306ADE1E}"/>
    <cellStyle name="Normal 5 3 2 6 2 2" xfId="16900" xr:uid="{FF0BB650-440E-42F6-814E-55108E57D567}"/>
    <cellStyle name="Normal 5 3 2 6 3" xfId="7812" xr:uid="{D0CBA401-CCB5-45F1-A008-8CF02B11C72C}"/>
    <cellStyle name="Normal 5 3 2 6 3 2" xfId="19876" xr:uid="{1B40F605-7C9E-42F5-8ED2-6F6B8A8FE8ED}"/>
    <cellStyle name="Normal 5 3 2 6 4" xfId="10787" xr:uid="{5453C894-9C27-49A0-AF30-13D035777D6D}"/>
    <cellStyle name="Normal 5 3 2 6 4 2" xfId="22851" xr:uid="{B409B2A1-7C22-40ED-B922-6CA139649C9D}"/>
    <cellStyle name="Normal 5 3 2 6 5" xfId="13924" xr:uid="{A9023335-B32D-44CC-A310-77724C520A06}"/>
    <cellStyle name="Normal 5 3 2 7" xfId="2735" xr:uid="{9E547DBB-AE48-4BE7-BE30-BDBCBFDEF519}"/>
    <cellStyle name="Normal 5 3 2 7 2" xfId="5711" xr:uid="{B5E0A6E2-4A2A-4FE7-97AD-03D95403A402}"/>
    <cellStyle name="Normal 5 3 2 7 2 2" xfId="17775" xr:uid="{2AD58DA7-A955-4594-A1A2-3F45775ACF7E}"/>
    <cellStyle name="Normal 5 3 2 7 3" xfId="8687" xr:uid="{2DBA5C65-AABE-41B0-B75D-4F4C42E84343}"/>
    <cellStyle name="Normal 5 3 2 7 3 2" xfId="20751" xr:uid="{05A940D0-60AD-4F89-8735-007399009142}"/>
    <cellStyle name="Normal 5 3 2 7 4" xfId="11662" xr:uid="{F8931C65-5A58-4B1A-B610-BA0A6D287470}"/>
    <cellStyle name="Normal 5 3 2 7 4 2" xfId="23726" xr:uid="{22DCDC60-4280-47A4-B96D-82632040F5D0}"/>
    <cellStyle name="Normal 5 3 2 7 5" xfId="14799" xr:uid="{ED09133E-FA8C-4A4A-897D-652E391A356E}"/>
    <cellStyle name="Normal 5 3 2 8" xfId="3609" xr:uid="{1B34DC01-2AA5-4992-ADB8-3CF9D8A3950F}"/>
    <cellStyle name="Normal 5 3 2 8 2" xfId="6585" xr:uid="{35770A33-3FFA-412F-B943-F70BA5166D16}"/>
    <cellStyle name="Normal 5 3 2 8 2 2" xfId="18649" xr:uid="{FAA1E6DD-B9C4-4F64-AB5B-413CE9D551FA}"/>
    <cellStyle name="Normal 5 3 2 8 3" xfId="9561" xr:uid="{869ED667-9D48-48C4-9C63-AD867A62C5C1}"/>
    <cellStyle name="Normal 5 3 2 8 3 2" xfId="21625" xr:uid="{50E69565-6204-4C00-9698-893AF5EA9DA4}"/>
    <cellStyle name="Normal 5 3 2 8 4" xfId="12536" xr:uid="{A6233B4D-2530-4204-B527-621CBEFDEA05}"/>
    <cellStyle name="Normal 5 3 2 8 4 2" xfId="24600" xr:uid="{D051B037-021A-4380-B8DC-3F8BD57E65F7}"/>
    <cellStyle name="Normal 5 3 2 8 5" xfId="15673" xr:uid="{39EB21CE-A2E2-4C1E-BB1B-DE86CB884911}"/>
    <cellStyle name="Normal 5 3 3" xfId="1853" xr:uid="{78DF7B2C-0542-409E-98FA-5894EC94A7A4}"/>
    <cellStyle name="Normal 5 3 3 10" xfId="13928" xr:uid="{18DF533A-4C81-446F-80D9-BAD45AF9C3E7}"/>
    <cellStyle name="Normal 5 3 3 2" xfId="1854" xr:uid="{6EE1AB2A-4F58-429E-8CE1-EF977DAB9AAF}"/>
    <cellStyle name="Normal 5 3 3 2 2" xfId="2448" xr:uid="{11DBFB07-430A-4BF3-99F1-3CBA47ECD571}"/>
    <cellStyle name="Normal 5 3 3 2 2 2" xfId="3323" xr:uid="{2598DF2C-AA2F-46D4-95C0-CEFDB2A70C43}"/>
    <cellStyle name="Normal 5 3 3 2 2 2 2" xfId="6299" xr:uid="{B83C88C5-05BB-4A87-9071-D53589B16ED9}"/>
    <cellStyle name="Normal 5 3 3 2 2 2 2 2" xfId="18363" xr:uid="{28576B11-AE4E-4C50-B8B5-AA7372E849A6}"/>
    <cellStyle name="Normal 5 3 3 2 2 2 3" xfId="9275" xr:uid="{2D2CF63D-407F-4F2A-9ACD-480FF0A6F9B4}"/>
    <cellStyle name="Normal 5 3 3 2 2 2 3 2" xfId="21339" xr:uid="{F22E504F-50ED-43D0-A9BE-4C3ADD8FDFAE}"/>
    <cellStyle name="Normal 5 3 3 2 2 2 4" xfId="12250" xr:uid="{7668CA3A-6792-436C-8877-8E87B530BA69}"/>
    <cellStyle name="Normal 5 3 3 2 2 2 4 2" xfId="24314" xr:uid="{FD083E39-20AF-4F5E-918D-BC333003EBB6}"/>
    <cellStyle name="Normal 5 3 3 2 2 2 5" xfId="15387" xr:uid="{AE252005-3BBD-4533-AB76-85498E8406A5}"/>
    <cellStyle name="Normal 5 3 3 2 2 3" xfId="4197" xr:uid="{8A12429B-9286-459B-9958-AD8CC205F836}"/>
    <cellStyle name="Normal 5 3 3 2 2 3 2" xfId="7173" xr:uid="{EF6ED315-9FBC-48D0-9115-5B30C4B67A0F}"/>
    <cellStyle name="Normal 5 3 3 2 2 3 2 2" xfId="19237" xr:uid="{FFB88E02-40D6-4CF5-8797-5F75C719408D}"/>
    <cellStyle name="Normal 5 3 3 2 2 3 3" xfId="10149" xr:uid="{971873C6-433E-49CC-8254-75C2642ADA7D}"/>
    <cellStyle name="Normal 5 3 3 2 2 3 3 2" xfId="22213" xr:uid="{B924DFCE-7E31-44BA-80D5-E4602274E132}"/>
    <cellStyle name="Normal 5 3 3 2 2 3 4" xfId="13124" xr:uid="{9D8C5EBA-6E31-4FEF-BEBB-0DC6A0DC2752}"/>
    <cellStyle name="Normal 5 3 3 2 2 3 4 2" xfId="25188" xr:uid="{2DB1259F-D46B-493C-A5FC-D5F4D04B6194}"/>
    <cellStyle name="Normal 5 3 3 2 2 3 5" xfId="16261" xr:uid="{DB92776F-13EC-4CE3-8E92-25DB9E7FB8ED}"/>
    <cellStyle name="Normal 5 3 3 2 2 4" xfId="5424" xr:uid="{A05954D8-C51F-44EA-AD07-B4F812FF43EF}"/>
    <cellStyle name="Normal 5 3 3 2 2 4 2" xfId="17488" xr:uid="{889161A0-4552-4F27-88D5-6B4F7344FF04}"/>
    <cellStyle name="Normal 5 3 3 2 2 5" xfId="8400" xr:uid="{A9DC1A35-A681-46A4-AB83-781FAAF0806C}"/>
    <cellStyle name="Normal 5 3 3 2 2 5 2" xfId="20464" xr:uid="{29B93F3E-A1BB-4575-8271-021C54EE0E87}"/>
    <cellStyle name="Normal 5 3 3 2 2 6" xfId="11375" xr:uid="{EE9DBFBE-85A8-457E-B0AA-C61B1E76F42E}"/>
    <cellStyle name="Normal 5 3 3 2 2 6 2" xfId="23439" xr:uid="{EFE8D28F-7C3C-4259-A917-55F96621891C}"/>
    <cellStyle name="Normal 5 3 3 2 2 7" xfId="14512" xr:uid="{1C206323-F6D9-4D48-8A2D-F25DC7EDB660}"/>
    <cellStyle name="Normal 5 3 3 2 3" xfId="2157" xr:uid="{7797FB78-B062-4AFB-B9EE-7584E4F963D4}"/>
    <cellStyle name="Normal 5 3 3 2 3 2" xfId="3032" xr:uid="{C97DEF69-0D4F-4EB5-B096-08CE71AAA5B3}"/>
    <cellStyle name="Normal 5 3 3 2 3 2 2" xfId="6008" xr:uid="{33773C65-8014-48E4-AAAE-18B6524FD79F}"/>
    <cellStyle name="Normal 5 3 3 2 3 2 2 2" xfId="18072" xr:uid="{DA70320A-50CF-456B-9DBE-4DEA164F05EB}"/>
    <cellStyle name="Normal 5 3 3 2 3 2 3" xfId="8984" xr:uid="{5CB9E611-5EB3-4235-9A45-BBAD87FC12C7}"/>
    <cellStyle name="Normal 5 3 3 2 3 2 3 2" xfId="21048" xr:uid="{1FEF9442-D011-433D-B072-5689AA084EAF}"/>
    <cellStyle name="Normal 5 3 3 2 3 2 4" xfId="11959" xr:uid="{696A820F-7110-4F3B-973F-4BBB172CF490}"/>
    <cellStyle name="Normal 5 3 3 2 3 2 4 2" xfId="24023" xr:uid="{C8BFE6E8-1C13-4D77-B2B0-CD5C94434436}"/>
    <cellStyle name="Normal 5 3 3 2 3 2 5" xfId="15096" xr:uid="{D5586425-D4F9-466B-B9B0-1E9D0E49601F}"/>
    <cellStyle name="Normal 5 3 3 2 3 3" xfId="3906" xr:uid="{3D724F42-382C-41EA-841D-1F9ABF0DF201}"/>
    <cellStyle name="Normal 5 3 3 2 3 3 2" xfId="6882" xr:uid="{C6DD6EF5-8E82-4C4C-B623-E77D682A07F5}"/>
    <cellStyle name="Normal 5 3 3 2 3 3 2 2" xfId="18946" xr:uid="{3171E019-4BDF-48F1-8C00-14A03B33D68E}"/>
    <cellStyle name="Normal 5 3 3 2 3 3 3" xfId="9858" xr:uid="{6C987E1D-F207-4C1B-AB6C-52F7A4D6962B}"/>
    <cellStyle name="Normal 5 3 3 2 3 3 3 2" xfId="21922" xr:uid="{3F37B891-6483-4833-A92D-2BF36BDCDBCF}"/>
    <cellStyle name="Normal 5 3 3 2 3 3 4" xfId="12833" xr:uid="{D700985D-162B-4856-8457-74D9A59DC29A}"/>
    <cellStyle name="Normal 5 3 3 2 3 3 4 2" xfId="24897" xr:uid="{BA050A23-7D0C-4457-9AD2-2BD32F7FCE47}"/>
    <cellStyle name="Normal 5 3 3 2 3 3 5" xfId="15970" xr:uid="{542697E1-F641-4C99-95E7-92B9DEA11029}"/>
    <cellStyle name="Normal 5 3 3 2 3 4" xfId="5133" xr:uid="{17AC44E7-DDFF-433D-8550-7E7EAB171E14}"/>
    <cellStyle name="Normal 5 3 3 2 3 4 2" xfId="17197" xr:uid="{C750AEFF-BAB2-4496-9F86-94099E0EBC32}"/>
    <cellStyle name="Normal 5 3 3 2 3 5" xfId="8109" xr:uid="{3FE6702C-F4A9-471F-B051-C2091B8F9626}"/>
    <cellStyle name="Normal 5 3 3 2 3 5 2" xfId="20173" xr:uid="{251EACA7-D3EF-47DA-B1C6-7E914CA16F9F}"/>
    <cellStyle name="Normal 5 3 3 2 3 6" xfId="11084" xr:uid="{9CEC3DEA-5383-44A7-9962-9BF6D474F9BD}"/>
    <cellStyle name="Normal 5 3 3 2 3 6 2" xfId="23148" xr:uid="{F78AEDC9-D9B9-4D79-B42D-0E7518A82780}"/>
    <cellStyle name="Normal 5 3 3 2 3 7" xfId="14221" xr:uid="{93A84938-46A5-4335-B80A-C145297F3506}"/>
    <cellStyle name="Normal 5 3 3 2 4" xfId="2740" xr:uid="{D3AE4695-0F68-4F11-A270-37C747A92339}"/>
    <cellStyle name="Normal 5 3 3 2 4 2" xfId="5716" xr:uid="{3B7FBEE8-6080-4A09-880A-E54E4679DA89}"/>
    <cellStyle name="Normal 5 3 3 2 4 2 2" xfId="17780" xr:uid="{BD3A3D21-8AFB-43EA-BE03-E6B94E40287C}"/>
    <cellStyle name="Normal 5 3 3 2 4 3" xfId="8692" xr:uid="{C6091BDD-FD15-45B4-B366-6917EA1DA61A}"/>
    <cellStyle name="Normal 5 3 3 2 4 3 2" xfId="20756" xr:uid="{C1A7FCF1-7EE6-4A14-8B99-C05A1FCA9ED3}"/>
    <cellStyle name="Normal 5 3 3 2 4 4" xfId="11667" xr:uid="{23FFFAF8-7F96-490D-8E1A-C797B46937BA}"/>
    <cellStyle name="Normal 5 3 3 2 4 4 2" xfId="23731" xr:uid="{32C5AE10-05F0-4B5A-8A42-D7E5EDC6D454}"/>
    <cellStyle name="Normal 5 3 3 2 4 5" xfId="14804" xr:uid="{65C2E78A-01AC-4230-A0E3-29F6BD42D9F6}"/>
    <cellStyle name="Normal 5 3 3 2 5" xfId="3614" xr:uid="{0822B533-AE5F-4172-8468-DD65CC471AA6}"/>
    <cellStyle name="Normal 5 3 3 2 5 2" xfId="6590" xr:uid="{FEDE3E17-8516-471E-93F8-8BA7963FF7B0}"/>
    <cellStyle name="Normal 5 3 3 2 5 2 2" xfId="18654" xr:uid="{D8281B53-E16F-4490-B101-DCBF3E7F80F9}"/>
    <cellStyle name="Normal 5 3 3 2 5 3" xfId="9566" xr:uid="{042CA854-2C21-48DF-B2FC-51E539E37E11}"/>
    <cellStyle name="Normal 5 3 3 2 5 3 2" xfId="21630" xr:uid="{2F898A24-A976-4DAF-B4A4-DCFC5E099631}"/>
    <cellStyle name="Normal 5 3 3 2 5 4" xfId="12541" xr:uid="{7E615831-0CC4-4122-A272-1E7945F96439}"/>
    <cellStyle name="Normal 5 3 3 2 5 4 2" xfId="24605" xr:uid="{5883E77F-2626-46D2-BDC0-5C000E7112ED}"/>
    <cellStyle name="Normal 5 3 3 2 5 5" xfId="15678" xr:uid="{87727885-8306-4164-B6AA-C23ABF2A4349}"/>
    <cellStyle name="Normal 5 3 3 2 6" xfId="4841" xr:uid="{47A789A5-AA01-4E2C-8B82-9178E6311E4C}"/>
    <cellStyle name="Normal 5 3 3 2 6 2" xfId="16905" xr:uid="{A4CE3C60-60EB-4CE9-AA53-FEC828D8BD4E}"/>
    <cellStyle name="Normal 5 3 3 2 7" xfId="7817" xr:uid="{73A07DF9-7EEE-4AE7-AA3F-2ED2D6257A2E}"/>
    <cellStyle name="Normal 5 3 3 2 7 2" xfId="19881" xr:uid="{2F74C859-E75A-4A4C-80E5-EEE4D87A4DA4}"/>
    <cellStyle name="Normal 5 3 3 2 8" xfId="10792" xr:uid="{35A0E1B3-FC5F-4B0A-A4B9-7181428ABACA}"/>
    <cellStyle name="Normal 5 3 3 2 8 2" xfId="22856" xr:uid="{AF0DEF04-AC12-42C4-959C-C86F4FAAC122}"/>
    <cellStyle name="Normal 5 3 3 2 9" xfId="13929" xr:uid="{0A505D71-50CB-443D-B4F2-0CD89E7FFA73}"/>
    <cellStyle name="Normal 5 3 3 3" xfId="2447" xr:uid="{73E7DCF8-7366-4DAC-A71A-97186892E871}"/>
    <cellStyle name="Normal 5 3 3 3 2" xfId="3322" xr:uid="{64E5CD84-A023-4E90-A6A0-FD01FE04F90E}"/>
    <cellStyle name="Normal 5 3 3 3 2 2" xfId="6298" xr:uid="{9655F718-E250-48C8-BD4A-9894CBB206BA}"/>
    <cellStyle name="Normal 5 3 3 3 2 2 2" xfId="18362" xr:uid="{D27ECE53-A72D-454F-99F2-6B35F1941656}"/>
    <cellStyle name="Normal 5 3 3 3 2 3" xfId="9274" xr:uid="{A6BC7DBF-BAF2-4E0E-86DD-BC204936F38F}"/>
    <cellStyle name="Normal 5 3 3 3 2 3 2" xfId="21338" xr:uid="{4EF58188-94F9-479B-BA98-9D4759E4FADE}"/>
    <cellStyle name="Normal 5 3 3 3 2 4" xfId="12249" xr:uid="{97CC8ECD-E4F1-4C46-982E-6CCDAF747304}"/>
    <cellStyle name="Normal 5 3 3 3 2 4 2" xfId="24313" xr:uid="{010D83ED-229A-41A8-82A0-0DF4141E1F24}"/>
    <cellStyle name="Normal 5 3 3 3 2 5" xfId="15386" xr:uid="{F33AE8B1-E611-4C97-97E1-CF5E4024B3E9}"/>
    <cellStyle name="Normal 5 3 3 3 3" xfId="4196" xr:uid="{CD169DC3-F62D-43DC-9906-74ED2FD271DE}"/>
    <cellStyle name="Normal 5 3 3 3 3 2" xfId="7172" xr:uid="{F54B5980-6408-46F2-A064-356A0DF869CF}"/>
    <cellStyle name="Normal 5 3 3 3 3 2 2" xfId="19236" xr:uid="{CCFB1D12-638E-42E0-8347-13D99F299246}"/>
    <cellStyle name="Normal 5 3 3 3 3 3" xfId="10148" xr:uid="{470421C2-A839-47F9-A640-A056AF6AC0AF}"/>
    <cellStyle name="Normal 5 3 3 3 3 3 2" xfId="22212" xr:uid="{FEB5556E-9FEB-49AE-BFE6-BC84009EB748}"/>
    <cellStyle name="Normal 5 3 3 3 3 4" xfId="13123" xr:uid="{67797BA0-79F5-48F3-89DE-B31746712915}"/>
    <cellStyle name="Normal 5 3 3 3 3 4 2" xfId="25187" xr:uid="{CFB5B7BC-EAC5-4F10-B1EC-A50F84DC8826}"/>
    <cellStyle name="Normal 5 3 3 3 3 5" xfId="16260" xr:uid="{828CEE1D-E5A3-44DD-B7A8-94606FA35D6B}"/>
    <cellStyle name="Normal 5 3 3 3 4" xfId="5423" xr:uid="{9F7C7DE3-72A1-41E0-8837-4544D5DBD52A}"/>
    <cellStyle name="Normal 5 3 3 3 4 2" xfId="17487" xr:uid="{1D78DCA3-0235-4C83-8D69-906C46536ADF}"/>
    <cellStyle name="Normal 5 3 3 3 5" xfId="8399" xr:uid="{DF202ADA-EFEB-4B5C-B0B0-A5F4BAFC55E3}"/>
    <cellStyle name="Normal 5 3 3 3 5 2" xfId="20463" xr:uid="{BFF5C78E-4CFC-45F1-AF21-A6CA697DDDEF}"/>
    <cellStyle name="Normal 5 3 3 3 6" xfId="11374" xr:uid="{414A7C4E-D226-402B-AA58-F4CB5D73CEC8}"/>
    <cellStyle name="Normal 5 3 3 3 6 2" xfId="23438" xr:uid="{E715174B-D3A6-48B1-BF0A-FAF48C5F0609}"/>
    <cellStyle name="Normal 5 3 3 3 7" xfId="14511" xr:uid="{3CBB2F3F-AF24-4ED4-9289-7D8915C99C70}"/>
    <cellStyle name="Normal 5 3 3 4" xfId="2156" xr:uid="{0DB68759-EFF2-40D0-87BB-5B7F486498AE}"/>
    <cellStyle name="Normal 5 3 3 4 2" xfId="3031" xr:uid="{1C58AB30-A744-4333-900F-372DAF4809E5}"/>
    <cellStyle name="Normal 5 3 3 4 2 2" xfId="6007" xr:uid="{AEDA05C3-16E4-4695-9B60-8D8C7B7238D2}"/>
    <cellStyle name="Normal 5 3 3 4 2 2 2" xfId="18071" xr:uid="{FEFFF954-28C3-4489-AA2C-121AD542894F}"/>
    <cellStyle name="Normal 5 3 3 4 2 3" xfId="8983" xr:uid="{F99E356E-F01E-46D8-9AB0-2AA3739D752C}"/>
    <cellStyle name="Normal 5 3 3 4 2 3 2" xfId="21047" xr:uid="{145039D8-61EA-4B2E-9EFA-4C46BA8355F1}"/>
    <cellStyle name="Normal 5 3 3 4 2 4" xfId="11958" xr:uid="{9B8D3BF6-8A9F-49DB-ADB7-8B450187DB2A}"/>
    <cellStyle name="Normal 5 3 3 4 2 4 2" xfId="24022" xr:uid="{2C8E9EB4-1B8A-4571-8FA9-5E016EA95806}"/>
    <cellStyle name="Normal 5 3 3 4 2 5" xfId="15095" xr:uid="{977C5192-EE9A-4C88-B03E-601AB2F88442}"/>
    <cellStyle name="Normal 5 3 3 4 3" xfId="3905" xr:uid="{902E9583-89AD-40E7-9CCC-987C56C2CF4F}"/>
    <cellStyle name="Normal 5 3 3 4 3 2" xfId="6881" xr:uid="{2D02C3EC-E661-449B-A729-9668ED21EC30}"/>
    <cellStyle name="Normal 5 3 3 4 3 2 2" xfId="18945" xr:uid="{849B2CCD-E4FF-4C2A-A39F-075700366E93}"/>
    <cellStyle name="Normal 5 3 3 4 3 3" xfId="9857" xr:uid="{A0F94DAD-2DEB-4817-921C-B8F8BE267067}"/>
    <cellStyle name="Normal 5 3 3 4 3 3 2" xfId="21921" xr:uid="{8F7E5152-942D-4B26-B772-2D23B1036970}"/>
    <cellStyle name="Normal 5 3 3 4 3 4" xfId="12832" xr:uid="{E75ECCD2-78AB-47C3-B71C-443DDC1BC60E}"/>
    <cellStyle name="Normal 5 3 3 4 3 4 2" xfId="24896" xr:uid="{BC009C12-7B44-491B-BCC4-9A6860E5C522}"/>
    <cellStyle name="Normal 5 3 3 4 3 5" xfId="15969" xr:uid="{DB9D23C7-CDD9-4E78-BE1A-C925EC9C9A87}"/>
    <cellStyle name="Normal 5 3 3 4 4" xfId="5132" xr:uid="{20158E66-222D-411E-A395-2B09BB25095B}"/>
    <cellStyle name="Normal 5 3 3 4 4 2" xfId="17196" xr:uid="{A9FF38AD-CC71-4C6B-8B1D-CDD184D71852}"/>
    <cellStyle name="Normal 5 3 3 4 5" xfId="8108" xr:uid="{4D0E3767-3C8D-40B8-8D72-FE6CDFFB6C7C}"/>
    <cellStyle name="Normal 5 3 3 4 5 2" xfId="20172" xr:uid="{A472169B-5A9B-4F8E-92F6-3727DD9E7041}"/>
    <cellStyle name="Normal 5 3 3 4 6" xfId="11083" xr:uid="{250D2470-7102-43D2-8D2D-7AE614ED91DE}"/>
    <cellStyle name="Normal 5 3 3 4 6 2" xfId="23147" xr:uid="{CCF8C1D3-469C-4DAD-9F1C-F4388C1B5468}"/>
    <cellStyle name="Normal 5 3 3 4 7" xfId="14220" xr:uid="{B91C102E-7F2F-415B-8825-FE4DFBF8D9F6}"/>
    <cellStyle name="Normal 5 3 3 5" xfId="2739" xr:uid="{6217539F-E90B-4BC6-922F-A7C37C4A4342}"/>
    <cellStyle name="Normal 5 3 3 5 2" xfId="5715" xr:uid="{603B81D7-6911-4849-B332-BDFC3718DF83}"/>
    <cellStyle name="Normal 5 3 3 5 2 2" xfId="17779" xr:uid="{759EAC56-4B92-4A66-BA0D-186C378D1DC5}"/>
    <cellStyle name="Normal 5 3 3 5 3" xfId="8691" xr:uid="{873BBA8D-BC13-4730-9393-2219C5251AA6}"/>
    <cellStyle name="Normal 5 3 3 5 3 2" xfId="20755" xr:uid="{C771B93F-8CEF-4B5C-BF95-8FFE5C3074F9}"/>
    <cellStyle name="Normal 5 3 3 5 4" xfId="11666" xr:uid="{ADF38988-E9B9-469F-8D40-930132AAE5D9}"/>
    <cellStyle name="Normal 5 3 3 5 4 2" xfId="23730" xr:uid="{4EE6BE7B-4718-48E8-9290-3A4C070C2792}"/>
    <cellStyle name="Normal 5 3 3 5 5" xfId="14803" xr:uid="{DE654375-A6B4-463A-96E4-3B45247A9779}"/>
    <cellStyle name="Normal 5 3 3 6" xfId="3613" xr:uid="{7BE056AE-CC30-4305-9D5B-E83A4F4A7233}"/>
    <cellStyle name="Normal 5 3 3 6 2" xfId="6589" xr:uid="{15C4BA7C-CDD5-4EFF-8D81-7CF610D4964B}"/>
    <cellStyle name="Normal 5 3 3 6 2 2" xfId="18653" xr:uid="{A1B7FDB9-34C7-4EC5-AC49-9D54A55BB052}"/>
    <cellStyle name="Normal 5 3 3 6 3" xfId="9565" xr:uid="{2B511B6F-1929-416D-A28A-67112E1CF413}"/>
    <cellStyle name="Normal 5 3 3 6 3 2" xfId="21629" xr:uid="{263F1384-9F3F-4D50-AC25-D71EB85CB2DC}"/>
    <cellStyle name="Normal 5 3 3 6 4" xfId="12540" xr:uid="{6EA0AFA7-85DB-4018-BCA2-A2DE648AAD23}"/>
    <cellStyle name="Normal 5 3 3 6 4 2" xfId="24604" xr:uid="{F206C393-B1BC-4799-BB40-BC0EA6D7676E}"/>
    <cellStyle name="Normal 5 3 3 6 5" xfId="15677" xr:uid="{FE8A5090-6317-4992-9FFF-1E252F03E238}"/>
    <cellStyle name="Normal 5 3 3 7" xfId="4840" xr:uid="{831A632D-460D-40C1-8D1A-75BB783EF9F1}"/>
    <cellStyle name="Normal 5 3 3 7 2" xfId="16904" xr:uid="{F37A3540-12F4-402B-8676-E8B2B6FAAC5D}"/>
    <cellStyle name="Normal 5 3 3 8" xfId="7816" xr:uid="{AE2DCFAE-A870-49D1-BB2D-6A1F700591A1}"/>
    <cellStyle name="Normal 5 3 3 8 2" xfId="19880" xr:uid="{73420402-5D83-4F83-AAFC-8B77A3CFE75F}"/>
    <cellStyle name="Normal 5 3 3 9" xfId="10791" xr:uid="{98E86C62-A563-417A-8790-93327C778476}"/>
    <cellStyle name="Normal 5 3 3 9 2" xfId="22855" xr:uid="{5AFAD1A3-45F3-4E7D-A50A-AE4DCFF41DC7}"/>
    <cellStyle name="Normal 5 3 4" xfId="1855" xr:uid="{9EC862DC-321E-4EAE-9FD4-94468826928E}"/>
    <cellStyle name="Normal 5 3 4 2" xfId="2449" xr:uid="{55094F92-1DCA-4DAB-93F5-FD5798C0659B}"/>
    <cellStyle name="Normal 5 3 4 2 2" xfId="3324" xr:uid="{4B0BD153-E068-4C3A-94B4-7C5FB1DEB921}"/>
    <cellStyle name="Normal 5 3 4 2 2 2" xfId="6300" xr:uid="{D4FBFFDC-BA62-40F7-943B-3D1C8B540D80}"/>
    <cellStyle name="Normal 5 3 4 2 2 2 2" xfId="18364" xr:uid="{6CD89D3D-CE85-40D4-AC4E-4792846A9486}"/>
    <cellStyle name="Normal 5 3 4 2 2 3" xfId="9276" xr:uid="{FBB07041-60CC-4870-BF50-3085698B3112}"/>
    <cellStyle name="Normal 5 3 4 2 2 3 2" xfId="21340" xr:uid="{C29351EE-DD81-4E8B-AC98-2A87D69BB540}"/>
    <cellStyle name="Normal 5 3 4 2 2 4" xfId="12251" xr:uid="{ECA9AF64-6425-4EFC-8DC3-7F4427A7D4FE}"/>
    <cellStyle name="Normal 5 3 4 2 2 4 2" xfId="24315" xr:uid="{92FBB0BA-6B7F-4BA9-907E-469F29E95916}"/>
    <cellStyle name="Normal 5 3 4 2 2 5" xfId="15388" xr:uid="{DBEAA80A-FA68-4ECD-81EE-626A8AB650B8}"/>
    <cellStyle name="Normal 5 3 4 2 3" xfId="4198" xr:uid="{4D09DA73-94B9-4CC0-A0DA-3986DA4BC5CD}"/>
    <cellStyle name="Normal 5 3 4 2 3 2" xfId="7174" xr:uid="{0D25CAC3-2B51-43F3-9F0C-0AD38F94A3D3}"/>
    <cellStyle name="Normal 5 3 4 2 3 2 2" xfId="19238" xr:uid="{2E4CBC4F-8D5D-472D-8DA0-A83A58B4A294}"/>
    <cellStyle name="Normal 5 3 4 2 3 3" xfId="10150" xr:uid="{C020F247-2B8D-4CA1-8173-E72387388117}"/>
    <cellStyle name="Normal 5 3 4 2 3 3 2" xfId="22214" xr:uid="{C01F80A6-5026-4A34-8669-022F9D035980}"/>
    <cellStyle name="Normal 5 3 4 2 3 4" xfId="13125" xr:uid="{DCCB140E-51A5-46B1-B5D7-AAD47FEB9DAB}"/>
    <cellStyle name="Normal 5 3 4 2 3 4 2" xfId="25189" xr:uid="{0FFCAAF9-6A3A-4964-AC99-BC2CA7FAFF86}"/>
    <cellStyle name="Normal 5 3 4 2 3 5" xfId="16262" xr:uid="{3B19C782-7CEA-4DFF-8688-0DC45B463B18}"/>
    <cellStyle name="Normal 5 3 4 2 4" xfId="5425" xr:uid="{5EB3BDE0-8A62-4A15-B8E9-7D021B1BAD3A}"/>
    <cellStyle name="Normal 5 3 4 2 4 2" xfId="17489" xr:uid="{9BC2DC53-BC36-4D6C-8369-8A9E474862EF}"/>
    <cellStyle name="Normal 5 3 4 2 5" xfId="8401" xr:uid="{889FD0EE-FD03-4303-9849-2D3760D4B66F}"/>
    <cellStyle name="Normal 5 3 4 2 5 2" xfId="20465" xr:uid="{269AB748-DD1A-46A8-86BD-E25A5E76E5FD}"/>
    <cellStyle name="Normal 5 3 4 2 6" xfId="11376" xr:uid="{4A31AFE5-9818-4747-B9C8-BEA053763865}"/>
    <cellStyle name="Normal 5 3 4 2 6 2" xfId="23440" xr:uid="{4ECFD515-CEA7-44DA-A403-ED1E61F40F4D}"/>
    <cellStyle name="Normal 5 3 4 2 7" xfId="14513" xr:uid="{BAB84F4E-3C44-470A-B9B2-1422D8E90C04}"/>
    <cellStyle name="Normal 5 3 4 3" xfId="2158" xr:uid="{58C24F41-3D24-48D7-9707-F8154A29EBE2}"/>
    <cellStyle name="Normal 5 3 4 3 2" xfId="3033" xr:uid="{764E3E71-6665-4057-AD76-BE5FE788F875}"/>
    <cellStyle name="Normal 5 3 4 3 2 2" xfId="6009" xr:uid="{3693C02B-C8DA-4E6E-9403-D6D52320016B}"/>
    <cellStyle name="Normal 5 3 4 3 2 2 2" xfId="18073" xr:uid="{6C8FAA22-BD17-4B63-BDD9-7CFFEA4FA489}"/>
    <cellStyle name="Normal 5 3 4 3 2 3" xfId="8985" xr:uid="{46C8A486-37B9-45E4-83C6-E4292CDBB925}"/>
    <cellStyle name="Normal 5 3 4 3 2 3 2" xfId="21049" xr:uid="{3721EB0F-8514-4362-912A-1A321D700BB7}"/>
    <cellStyle name="Normal 5 3 4 3 2 4" xfId="11960" xr:uid="{FDD1D0CF-8117-4851-8512-B977CEA5BEAB}"/>
    <cellStyle name="Normal 5 3 4 3 2 4 2" xfId="24024" xr:uid="{D584F5D8-F13D-4639-9AB2-6582BB47047A}"/>
    <cellStyle name="Normal 5 3 4 3 2 5" xfId="15097" xr:uid="{0856B571-117E-448F-9BE0-F5A125EDB86C}"/>
    <cellStyle name="Normal 5 3 4 3 3" xfId="3907" xr:uid="{B0F1DCAF-5011-4D12-AED8-6E1200F0F788}"/>
    <cellStyle name="Normal 5 3 4 3 3 2" xfId="6883" xr:uid="{933D1284-E957-4024-AAA5-C66F53EA346E}"/>
    <cellStyle name="Normal 5 3 4 3 3 2 2" xfId="18947" xr:uid="{410168F5-71D8-4BE0-90D4-16504E47BEF9}"/>
    <cellStyle name="Normal 5 3 4 3 3 3" xfId="9859" xr:uid="{3FA018AA-F6CE-4E70-8963-DB20BF1712AB}"/>
    <cellStyle name="Normal 5 3 4 3 3 3 2" xfId="21923" xr:uid="{0A242D85-9392-453B-9D27-3E9952A8AEB1}"/>
    <cellStyle name="Normal 5 3 4 3 3 4" xfId="12834" xr:uid="{9F77DC83-42DE-499B-94BC-36DCBC8DD0BE}"/>
    <cellStyle name="Normal 5 3 4 3 3 4 2" xfId="24898" xr:uid="{69563335-A045-4D28-ADB3-E01CF82E278A}"/>
    <cellStyle name="Normal 5 3 4 3 3 5" xfId="15971" xr:uid="{94DA312E-FCA2-4C70-A085-5246BCCC9118}"/>
    <cellStyle name="Normal 5 3 4 3 4" xfId="5134" xr:uid="{7A1C69F3-12C0-4383-8858-F3BF43DBA7DA}"/>
    <cellStyle name="Normal 5 3 4 3 4 2" xfId="17198" xr:uid="{FFA56FA2-5051-4665-91DE-60AC41D44296}"/>
    <cellStyle name="Normal 5 3 4 3 5" xfId="8110" xr:uid="{4D5C84B6-9A54-4875-912E-D9063B41C833}"/>
    <cellStyle name="Normal 5 3 4 3 5 2" xfId="20174" xr:uid="{774AD3E7-D4AF-4447-BC51-69B47BC29241}"/>
    <cellStyle name="Normal 5 3 4 3 6" xfId="11085" xr:uid="{EB372854-79CD-42E9-BD07-BC86DA0B9F64}"/>
    <cellStyle name="Normal 5 3 4 3 6 2" xfId="23149" xr:uid="{FEE49427-BCB0-472A-9CDD-E1CD007E9B3A}"/>
    <cellStyle name="Normal 5 3 4 3 7" xfId="14222" xr:uid="{F7929F4B-D042-4ADC-ABC5-9890C7C08C45}"/>
    <cellStyle name="Normal 5 3 4 4" xfId="2741" xr:uid="{B6CB1BA4-50C8-45DB-ADA4-30D68B83B1E5}"/>
    <cellStyle name="Normal 5 3 4 4 2" xfId="5717" xr:uid="{8D4A7705-DF95-4BB2-B999-E5961DB3C3F7}"/>
    <cellStyle name="Normal 5 3 4 4 2 2" xfId="17781" xr:uid="{B7EAF6E2-7B30-4E0F-8A62-CB09D0E75053}"/>
    <cellStyle name="Normal 5 3 4 4 3" xfId="8693" xr:uid="{93DD0F4A-3799-46B7-8AD4-02795B540F4F}"/>
    <cellStyle name="Normal 5 3 4 4 3 2" xfId="20757" xr:uid="{CD7F7562-F91D-423F-B6FD-FBBDC99AE3BB}"/>
    <cellStyle name="Normal 5 3 4 4 4" xfId="11668" xr:uid="{9C06F913-C827-45CF-B993-E2174613B164}"/>
    <cellStyle name="Normal 5 3 4 4 4 2" xfId="23732" xr:uid="{D9ECBCAB-39E9-43C0-86E4-01E9DA86BE70}"/>
    <cellStyle name="Normal 5 3 4 4 5" xfId="14805" xr:uid="{5C4BA674-2BED-4517-B8B8-81E43B322BD3}"/>
    <cellStyle name="Normal 5 3 4 5" xfId="3615" xr:uid="{FD7C8C99-51C6-41C8-90DB-A6E0946EA1DD}"/>
    <cellStyle name="Normal 5 3 4 5 2" xfId="6591" xr:uid="{F1ACE350-0078-45CA-8C1A-09009214956C}"/>
    <cellStyle name="Normal 5 3 4 5 2 2" xfId="18655" xr:uid="{4206975D-BF88-4B52-BF2E-AA4E62035048}"/>
    <cellStyle name="Normal 5 3 4 5 3" xfId="9567" xr:uid="{10F1F1D2-49C7-49F4-939F-993527776FD2}"/>
    <cellStyle name="Normal 5 3 4 5 3 2" xfId="21631" xr:uid="{5DEAB264-C3BA-465B-8348-72D27DA9DE9F}"/>
    <cellStyle name="Normal 5 3 4 5 4" xfId="12542" xr:uid="{9A7F9B87-0A04-4400-996D-1CD0D719036C}"/>
    <cellStyle name="Normal 5 3 4 5 4 2" xfId="24606" xr:uid="{D83040A4-0F0F-40A8-810B-5F36F2CA8671}"/>
    <cellStyle name="Normal 5 3 4 5 5" xfId="15679" xr:uid="{973202B2-F742-46C0-BAA6-F2B3C829732D}"/>
    <cellStyle name="Normal 5 3 4 6" xfId="4842" xr:uid="{09DA8935-E884-48A8-BC0A-97FE2BD07A24}"/>
    <cellStyle name="Normal 5 3 4 6 2" xfId="16906" xr:uid="{F1AF1CC9-D8BF-4163-BA96-AF6066B76632}"/>
    <cellStyle name="Normal 5 3 4 7" xfId="7818" xr:uid="{013106B2-20C3-4C41-A951-5A6C9EA0CF35}"/>
    <cellStyle name="Normal 5 3 4 7 2" xfId="19882" xr:uid="{4C9387BD-2167-4C53-B191-CDA8299FEF8F}"/>
    <cellStyle name="Normal 5 3 4 8" xfId="10793" xr:uid="{7F807B85-FAF7-44A2-BF6B-4F49B48E7440}"/>
    <cellStyle name="Normal 5 3 4 8 2" xfId="22857" xr:uid="{DE3B6E60-EE94-4306-8161-C561BA7D307C}"/>
    <cellStyle name="Normal 5 3 4 9" xfId="13930" xr:uid="{618360EE-E7D7-4151-A833-567E3DA7463A}"/>
    <cellStyle name="Normal 5 3 5" xfId="1856" xr:uid="{4FFB45DC-9614-4A53-A46B-BCC120170F3B}"/>
    <cellStyle name="Normal 5 4" xfId="655" xr:uid="{00000000-0005-0000-0000-0000CD020000}"/>
    <cellStyle name="Normal 5 4 10" xfId="4452" xr:uid="{C4E4951E-7CCC-42B5-941C-F54885A1FD13}"/>
    <cellStyle name="Normal 5 4 10 2" xfId="16516" xr:uid="{8CB4D084-01F1-47C1-8269-196EE3A3E498}"/>
    <cellStyle name="Normal 5 4 11" xfId="7428" xr:uid="{F7C64CAF-581A-4F2C-8F1B-994BF42F0ECC}"/>
    <cellStyle name="Normal 5 4 11 2" xfId="19492" xr:uid="{FE469AC4-4130-412F-A62B-A7B842304413}"/>
    <cellStyle name="Normal 5 4 12" xfId="10404" xr:uid="{E40A27E8-13A6-469C-9397-4AA1A9D77ECF}"/>
    <cellStyle name="Normal 5 4 12 2" xfId="22468" xr:uid="{34261C81-402B-46F6-92E7-62E42A064A65}"/>
    <cellStyle name="Normal 5 4 13" xfId="13201" xr:uid="{75DABD17-DFFE-4204-8D98-7D5E97F3CBB5}"/>
    <cellStyle name="Normal 5 4 2" xfId="1358" xr:uid="{4D3261E8-7ED5-40BD-B502-EAE6337FF1FD}"/>
    <cellStyle name="Normal 5 4 2 10" xfId="10405" xr:uid="{D1135F2E-DC55-493D-9868-6E1AB675A4CD}"/>
    <cellStyle name="Normal 5 4 2 10 2" xfId="22469" xr:uid="{79B4391C-74A1-4DB0-9C4B-FE1A84A0C858}"/>
    <cellStyle name="Normal 5 4 2 11" xfId="13481" xr:uid="{3F58B6E1-ED51-41BF-A46F-A8FB1E08714F}"/>
    <cellStyle name="Normal 5 4 2 2" xfId="1859" xr:uid="{26BA90FD-54BB-49CF-BA0D-0B3DE19716C5}"/>
    <cellStyle name="Normal 5 4 2 2 2" xfId="2452" xr:uid="{81693D8E-64FC-47B8-888A-89ABDE67FDAC}"/>
    <cellStyle name="Normal 5 4 2 2 2 2" xfId="3327" xr:uid="{3AB79F83-42A5-4C10-B9AE-1A55608B8919}"/>
    <cellStyle name="Normal 5 4 2 2 2 2 2" xfId="6303" xr:uid="{9F7B4091-AA36-4418-B9B9-353EF89CC179}"/>
    <cellStyle name="Normal 5 4 2 2 2 2 2 2" xfId="18367" xr:uid="{2034BED4-080E-4C84-88E1-572B8E0402EA}"/>
    <cellStyle name="Normal 5 4 2 2 2 2 3" xfId="9279" xr:uid="{DDF786C4-AB4F-4F54-8CF5-B95EF0B6C371}"/>
    <cellStyle name="Normal 5 4 2 2 2 2 3 2" xfId="21343" xr:uid="{E480AC4A-9E3B-4CC4-B0C6-3502E7F58A09}"/>
    <cellStyle name="Normal 5 4 2 2 2 2 4" xfId="12254" xr:uid="{76BF0C51-4177-4371-BAD0-17753DD82299}"/>
    <cellStyle name="Normal 5 4 2 2 2 2 4 2" xfId="24318" xr:uid="{A234C059-2127-465B-9376-9ECA85871299}"/>
    <cellStyle name="Normal 5 4 2 2 2 2 5" xfId="15391" xr:uid="{ACC2453E-AE72-47C9-8694-C07D3D645EA5}"/>
    <cellStyle name="Normal 5 4 2 2 2 3" xfId="4201" xr:uid="{0B3FD74F-DC65-49D2-B354-F5113ED60D77}"/>
    <cellStyle name="Normal 5 4 2 2 2 3 2" xfId="7177" xr:uid="{66FBE007-6CA0-4AEB-A2F6-242E89E1FF6C}"/>
    <cellStyle name="Normal 5 4 2 2 2 3 2 2" xfId="19241" xr:uid="{F543B759-F468-4441-836E-F5A72EA52C8C}"/>
    <cellStyle name="Normal 5 4 2 2 2 3 3" xfId="10153" xr:uid="{AD6AB5F6-01B5-4675-BEA4-CB6F9F3564AC}"/>
    <cellStyle name="Normal 5 4 2 2 2 3 3 2" xfId="22217" xr:uid="{673D3264-C7DA-4002-A628-F612BA12AD24}"/>
    <cellStyle name="Normal 5 4 2 2 2 3 4" xfId="13128" xr:uid="{E5D7DE51-122E-47AE-AF30-5357884CECEA}"/>
    <cellStyle name="Normal 5 4 2 2 2 3 4 2" xfId="25192" xr:uid="{BDDA86C2-4F94-4969-B3CA-8F74A60B9ECC}"/>
    <cellStyle name="Normal 5 4 2 2 2 3 5" xfId="16265" xr:uid="{FA00DBCF-06EF-4F07-86A8-DA40D68B5C92}"/>
    <cellStyle name="Normal 5 4 2 2 2 4" xfId="5428" xr:uid="{FFDA2493-9371-40E7-B290-2FE2044754B9}"/>
    <cellStyle name="Normal 5 4 2 2 2 4 2" xfId="17492" xr:uid="{275F2F6F-4C9D-4A18-B3E9-2766F7688067}"/>
    <cellStyle name="Normal 5 4 2 2 2 5" xfId="8404" xr:uid="{8111E376-A260-422C-97CF-F29BB161183B}"/>
    <cellStyle name="Normal 5 4 2 2 2 5 2" xfId="20468" xr:uid="{0A521D1E-678C-45FF-ABD2-F3E7D64FC3B1}"/>
    <cellStyle name="Normal 5 4 2 2 2 6" xfId="11379" xr:uid="{B765A1FF-E39D-4CD6-9E02-CB7F35EE816B}"/>
    <cellStyle name="Normal 5 4 2 2 2 6 2" xfId="23443" xr:uid="{44D41BE3-A70C-4793-89AD-C007A4211072}"/>
    <cellStyle name="Normal 5 4 2 2 2 7" xfId="14516" xr:uid="{75822E27-1E44-41FA-86CC-6C21ACD1BF87}"/>
    <cellStyle name="Normal 5 4 2 2 3" xfId="2161" xr:uid="{7C788FC9-89D3-4C72-B2FD-D30D885AE363}"/>
    <cellStyle name="Normal 5 4 2 2 3 2" xfId="3036" xr:uid="{2A80C1F7-F7E9-4873-8F33-230DEEC800E1}"/>
    <cellStyle name="Normal 5 4 2 2 3 2 2" xfId="6012" xr:uid="{DF806549-A4B4-47FB-8187-B51578E3B8F3}"/>
    <cellStyle name="Normal 5 4 2 2 3 2 2 2" xfId="18076" xr:uid="{03B36C2A-676A-4AD5-A859-9F749DBCFF8C}"/>
    <cellStyle name="Normal 5 4 2 2 3 2 3" xfId="8988" xr:uid="{EEEA25B8-74F0-4E71-B6C9-CB33C2225F20}"/>
    <cellStyle name="Normal 5 4 2 2 3 2 3 2" xfId="21052" xr:uid="{361FCD2F-4D12-4B0C-BFA6-34259CAECB61}"/>
    <cellStyle name="Normal 5 4 2 2 3 2 4" xfId="11963" xr:uid="{866E9C89-27EE-4906-82AA-6FD227A5E515}"/>
    <cellStyle name="Normal 5 4 2 2 3 2 4 2" xfId="24027" xr:uid="{2D5427C2-2508-406F-9E10-84C88C08547B}"/>
    <cellStyle name="Normal 5 4 2 2 3 2 5" xfId="15100" xr:uid="{74E8D9B5-6391-4793-82CC-08C3E716D91C}"/>
    <cellStyle name="Normal 5 4 2 2 3 3" xfId="3910" xr:uid="{DB285BF2-A938-45C1-88DA-657D114915C1}"/>
    <cellStyle name="Normal 5 4 2 2 3 3 2" xfId="6886" xr:uid="{53FD85C7-74DD-483B-9EE7-FD2AE93D8F42}"/>
    <cellStyle name="Normal 5 4 2 2 3 3 2 2" xfId="18950" xr:uid="{B49FF6F3-BDD4-461F-9634-1E285A0E238E}"/>
    <cellStyle name="Normal 5 4 2 2 3 3 3" xfId="9862" xr:uid="{515E2AB2-91EB-4FF8-9DCC-14E5E599EDB3}"/>
    <cellStyle name="Normal 5 4 2 2 3 3 3 2" xfId="21926" xr:uid="{DEA0C216-26BF-465C-8D42-CA64DB0224A3}"/>
    <cellStyle name="Normal 5 4 2 2 3 3 4" xfId="12837" xr:uid="{25C2981E-60AF-4B81-9FA3-AA2B9FF0E508}"/>
    <cellStyle name="Normal 5 4 2 2 3 3 4 2" xfId="24901" xr:uid="{2A157A8D-58CC-4981-BD8A-BB201EE79486}"/>
    <cellStyle name="Normal 5 4 2 2 3 3 5" xfId="15974" xr:uid="{1BEBA6B6-2024-4CDA-B720-2A43BD61D8AF}"/>
    <cellStyle name="Normal 5 4 2 2 3 4" xfId="5137" xr:uid="{FC0E7CFC-CA1E-49DB-96B2-AF5568116EEC}"/>
    <cellStyle name="Normal 5 4 2 2 3 4 2" xfId="17201" xr:uid="{C5DFE0E3-488D-435E-8C73-12E88F3942C9}"/>
    <cellStyle name="Normal 5 4 2 2 3 5" xfId="8113" xr:uid="{A11F2BA4-E496-40A5-ADC1-F426A382C290}"/>
    <cellStyle name="Normal 5 4 2 2 3 5 2" xfId="20177" xr:uid="{5B4D1D46-209E-4836-92AB-D4F31CB1365A}"/>
    <cellStyle name="Normal 5 4 2 2 3 6" xfId="11088" xr:uid="{AEE893F3-69EA-47C8-A0FC-FBEF38FFBFDB}"/>
    <cellStyle name="Normal 5 4 2 2 3 6 2" xfId="23152" xr:uid="{F4CB19F6-6145-495F-84B6-893250E39991}"/>
    <cellStyle name="Normal 5 4 2 2 3 7" xfId="14225" xr:uid="{75976179-0921-4154-B86F-89CDEC1B5E5D}"/>
    <cellStyle name="Normal 5 4 2 2 4" xfId="2744" xr:uid="{6F54F90A-557E-4B26-8426-F109E6386FF8}"/>
    <cellStyle name="Normal 5 4 2 2 4 2" xfId="5720" xr:uid="{1FC15F67-B999-4DFF-B277-5DABFEDB7F4B}"/>
    <cellStyle name="Normal 5 4 2 2 4 2 2" xfId="17784" xr:uid="{8E2DBF0A-025C-4571-9C95-43F08B0639A0}"/>
    <cellStyle name="Normal 5 4 2 2 4 3" xfId="8696" xr:uid="{610EC067-9694-482D-9C7F-6DDB8F0DE55C}"/>
    <cellStyle name="Normal 5 4 2 2 4 3 2" xfId="20760" xr:uid="{39BCAA84-A931-4F58-8D68-81667AD4B933}"/>
    <cellStyle name="Normal 5 4 2 2 4 4" xfId="11671" xr:uid="{32F18B29-A827-486C-8400-8226D1EDCC7D}"/>
    <cellStyle name="Normal 5 4 2 2 4 4 2" xfId="23735" xr:uid="{8AC14E49-0B83-4F34-B3DF-45B1AE905D2C}"/>
    <cellStyle name="Normal 5 4 2 2 4 5" xfId="14808" xr:uid="{A4AC64C4-C460-47C4-84EC-EBB15CC2F15D}"/>
    <cellStyle name="Normal 5 4 2 2 5" xfId="3618" xr:uid="{AF712E75-2940-4CAE-8793-7C1C0A8B7428}"/>
    <cellStyle name="Normal 5 4 2 2 5 2" xfId="6594" xr:uid="{07AFB2FA-1BF8-4528-A752-59D10AB240C8}"/>
    <cellStyle name="Normal 5 4 2 2 5 2 2" xfId="18658" xr:uid="{64479837-DB86-416D-99AF-8C2C9175893A}"/>
    <cellStyle name="Normal 5 4 2 2 5 3" xfId="9570" xr:uid="{A31007A9-AFE7-44A4-9D87-B1CE39FC875C}"/>
    <cellStyle name="Normal 5 4 2 2 5 3 2" xfId="21634" xr:uid="{FD767DFC-0158-4A32-9D0D-B81D24AB3D3E}"/>
    <cellStyle name="Normal 5 4 2 2 5 4" xfId="12545" xr:uid="{778B8C56-E7E6-4B26-889A-713A7F61DF1C}"/>
    <cellStyle name="Normal 5 4 2 2 5 4 2" xfId="24609" xr:uid="{A174A628-09BD-4922-B878-7458D02839E8}"/>
    <cellStyle name="Normal 5 4 2 2 5 5" xfId="15682" xr:uid="{1A5208AA-D2EC-4238-9F7D-5F407E62ABE5}"/>
    <cellStyle name="Normal 5 4 2 2 6" xfId="4845" xr:uid="{42717572-8AF7-4A71-BB2D-1E9C9BC7AA01}"/>
    <cellStyle name="Normal 5 4 2 2 6 2" xfId="16909" xr:uid="{1C0C9098-A440-4BE7-8846-9AA6D5A8AE15}"/>
    <cellStyle name="Normal 5 4 2 2 7" xfId="7821" xr:uid="{731305A8-40B8-4B97-B21E-1D9B62166CF6}"/>
    <cellStyle name="Normal 5 4 2 2 7 2" xfId="19885" xr:uid="{C7106D40-A1AF-415D-A542-4D9193CFFB0A}"/>
    <cellStyle name="Normal 5 4 2 2 8" xfId="10796" xr:uid="{3C17D046-C2C8-4E00-BBAC-418ECF32E811}"/>
    <cellStyle name="Normal 5 4 2 2 8 2" xfId="22860" xr:uid="{F3200DB1-E997-417B-ACC9-B1C62CF4A4FD}"/>
    <cellStyle name="Normal 5 4 2 2 9" xfId="13933" xr:uid="{21BDA1D2-7F3C-44C1-8ACD-550028B7677F}"/>
    <cellStyle name="Normal 5 4 2 3" xfId="2451" xr:uid="{118A482F-8CE3-4EE0-BD50-83A3B68BEB88}"/>
    <cellStyle name="Normal 5 4 2 3 2" xfId="3326" xr:uid="{3C800E79-3D53-4958-98D5-665ECFBEDCEB}"/>
    <cellStyle name="Normal 5 4 2 3 2 2" xfId="6302" xr:uid="{CF5A8D10-A1DD-4213-B639-4F520B74AF1C}"/>
    <cellStyle name="Normal 5 4 2 3 2 2 2" xfId="18366" xr:uid="{22C75947-E35A-41AD-B9E5-9193B032E7D5}"/>
    <cellStyle name="Normal 5 4 2 3 2 3" xfId="9278" xr:uid="{9E6E9896-5D65-4EDD-9382-4960ED2FDCB0}"/>
    <cellStyle name="Normal 5 4 2 3 2 3 2" xfId="21342" xr:uid="{5EB7C576-62C7-4506-A9DE-7984C6A32B42}"/>
    <cellStyle name="Normal 5 4 2 3 2 4" xfId="12253" xr:uid="{81E6736C-E353-439D-8C7D-48A102F3248A}"/>
    <cellStyle name="Normal 5 4 2 3 2 4 2" xfId="24317" xr:uid="{D225654A-12AB-4574-B5E3-A9FCE947EB42}"/>
    <cellStyle name="Normal 5 4 2 3 2 5" xfId="15390" xr:uid="{F28C9926-3487-4321-8E0F-685BE859C2F8}"/>
    <cellStyle name="Normal 5 4 2 3 3" xfId="4200" xr:uid="{23A9694B-A249-497C-98B5-12D376BB1814}"/>
    <cellStyle name="Normal 5 4 2 3 3 2" xfId="7176" xr:uid="{2FBB88B1-3207-4254-8FF7-FAB21AA11349}"/>
    <cellStyle name="Normal 5 4 2 3 3 2 2" xfId="19240" xr:uid="{9691FA25-C7D6-47B5-9847-ECFB9C26C9FF}"/>
    <cellStyle name="Normal 5 4 2 3 3 3" xfId="10152" xr:uid="{32F882DB-8EAE-400D-B651-56B0FBA02DBD}"/>
    <cellStyle name="Normal 5 4 2 3 3 3 2" xfId="22216" xr:uid="{5B87CDED-B203-4E06-9BB2-06229ADF6E11}"/>
    <cellStyle name="Normal 5 4 2 3 3 4" xfId="13127" xr:uid="{E5B5F4E7-0A8E-4335-B1DE-1110FDC76DE1}"/>
    <cellStyle name="Normal 5 4 2 3 3 4 2" xfId="25191" xr:uid="{27A2AD70-82FB-4026-9799-837594696B1E}"/>
    <cellStyle name="Normal 5 4 2 3 3 5" xfId="16264" xr:uid="{77996143-A8D3-48F3-A0F6-AD66CA62FD7B}"/>
    <cellStyle name="Normal 5 4 2 3 4" xfId="5427" xr:uid="{024D48C7-A160-4129-8BA2-316F4E09B22D}"/>
    <cellStyle name="Normal 5 4 2 3 4 2" xfId="17491" xr:uid="{BB885A2B-F9DD-48D2-A173-23741D8A8DB4}"/>
    <cellStyle name="Normal 5 4 2 3 5" xfId="8403" xr:uid="{84814442-9FAD-4875-BDDF-77B4439E8759}"/>
    <cellStyle name="Normal 5 4 2 3 5 2" xfId="20467" xr:uid="{AC78D2FD-11E6-4DD1-A7C3-5BC1F98C7E06}"/>
    <cellStyle name="Normal 5 4 2 3 6" xfId="11378" xr:uid="{D13FBF7E-9720-481E-BDD8-24117C6636FC}"/>
    <cellStyle name="Normal 5 4 2 3 6 2" xfId="23442" xr:uid="{0023F003-E4A9-41CC-A901-20821D587C13}"/>
    <cellStyle name="Normal 5 4 2 3 7" xfId="14515" xr:uid="{3C0CCD7E-2205-4191-8C47-E741B87F1585}"/>
    <cellStyle name="Normal 5 4 2 4" xfId="2160" xr:uid="{11ACB4E9-0C4D-4C10-9FB4-403E0F2DC5E6}"/>
    <cellStyle name="Normal 5 4 2 4 2" xfId="3035" xr:uid="{CC9C4020-FC7C-4D7C-8322-A0D1452CE8E2}"/>
    <cellStyle name="Normal 5 4 2 4 2 2" xfId="6011" xr:uid="{CA1B7A5E-8B93-4584-A0AB-EA96DE22AB73}"/>
    <cellStyle name="Normal 5 4 2 4 2 2 2" xfId="18075" xr:uid="{5CFC65A4-773E-480F-BAD2-6F4F1434A690}"/>
    <cellStyle name="Normal 5 4 2 4 2 3" xfId="8987" xr:uid="{2C64334D-ED6E-4587-9852-B0976BC392FF}"/>
    <cellStyle name="Normal 5 4 2 4 2 3 2" xfId="21051" xr:uid="{D67D43C0-E9F4-4DCD-A538-EC541DF1372E}"/>
    <cellStyle name="Normal 5 4 2 4 2 4" xfId="11962" xr:uid="{4A2CF1D2-E922-4DE2-A3D1-7B257B66D84E}"/>
    <cellStyle name="Normal 5 4 2 4 2 4 2" xfId="24026" xr:uid="{05AA59CD-10F5-46C8-8903-EAA694EF36B9}"/>
    <cellStyle name="Normal 5 4 2 4 2 5" xfId="15099" xr:uid="{9F937893-9D97-4801-9F90-FCAAF889DEB5}"/>
    <cellStyle name="Normal 5 4 2 4 3" xfId="3909" xr:uid="{89B2FBCF-4B78-4717-A177-E1FC5604CD72}"/>
    <cellStyle name="Normal 5 4 2 4 3 2" xfId="6885" xr:uid="{66B27437-B1F2-49F2-B1A1-C8AE2734AB1E}"/>
    <cellStyle name="Normal 5 4 2 4 3 2 2" xfId="18949" xr:uid="{03950E5F-F347-4995-97DF-A620DBDF951E}"/>
    <cellStyle name="Normal 5 4 2 4 3 3" xfId="9861" xr:uid="{CD3058A1-3D40-44B2-9BCE-CFA0D40480F1}"/>
    <cellStyle name="Normal 5 4 2 4 3 3 2" xfId="21925" xr:uid="{D4C41F42-29F7-450B-9A9A-C639AE56F33B}"/>
    <cellStyle name="Normal 5 4 2 4 3 4" xfId="12836" xr:uid="{5D06A8B0-437A-4798-BC6D-8F321CEA9665}"/>
    <cellStyle name="Normal 5 4 2 4 3 4 2" xfId="24900" xr:uid="{020C0726-A3C9-480D-9881-17BE18766530}"/>
    <cellStyle name="Normal 5 4 2 4 3 5" xfId="15973" xr:uid="{07DA4CE1-EF9F-477D-9775-86BB257843A4}"/>
    <cellStyle name="Normal 5 4 2 4 4" xfId="5136" xr:uid="{724C1085-0737-48EA-908A-9F22B99DF947}"/>
    <cellStyle name="Normal 5 4 2 4 4 2" xfId="17200" xr:uid="{1A83A9C8-7225-4F73-B16E-421C3EE8F298}"/>
    <cellStyle name="Normal 5 4 2 4 5" xfId="8112" xr:uid="{7F6FBBA6-5084-4F46-B0F9-19537AE50758}"/>
    <cellStyle name="Normal 5 4 2 4 5 2" xfId="20176" xr:uid="{896A2BC8-26DD-40F3-B235-90A67C60D818}"/>
    <cellStyle name="Normal 5 4 2 4 6" xfId="11087" xr:uid="{2C1EC1B2-918E-42B7-B215-CDB516BF8885}"/>
    <cellStyle name="Normal 5 4 2 4 6 2" xfId="23151" xr:uid="{E93097EB-0D1C-4B90-AA61-C36A6589F369}"/>
    <cellStyle name="Normal 5 4 2 4 7" xfId="14224" xr:uid="{104C351F-DBB4-45BE-BD0F-11D3280B3350}"/>
    <cellStyle name="Normal 5 4 2 5" xfId="1858" xr:uid="{DAC8E848-BB1F-472D-B167-604B166BF5E5}"/>
    <cellStyle name="Normal 5 4 2 5 2" xfId="4844" xr:uid="{72805054-5B6A-418A-8D50-B2F11E114403}"/>
    <cellStyle name="Normal 5 4 2 5 2 2" xfId="16908" xr:uid="{35BED580-31BA-4BB7-8637-B3252A80ED45}"/>
    <cellStyle name="Normal 5 4 2 5 3" xfId="7820" xr:uid="{D44ADD8D-8B71-4674-95E7-C8B124586905}"/>
    <cellStyle name="Normal 5 4 2 5 3 2" xfId="19884" xr:uid="{251BEAEC-0C4F-4B9D-9DF5-5C192A60E9F2}"/>
    <cellStyle name="Normal 5 4 2 5 4" xfId="10795" xr:uid="{962F6E68-706E-45BF-95B0-55B34046088D}"/>
    <cellStyle name="Normal 5 4 2 5 4 2" xfId="22859" xr:uid="{FD351D76-DFD1-4C4C-8147-A0031F028755}"/>
    <cellStyle name="Normal 5 4 2 5 5" xfId="13932" xr:uid="{217D1CBD-1E33-4247-98FD-718BB8479C23}"/>
    <cellStyle name="Normal 5 4 2 6" xfId="2743" xr:uid="{27EB8CD7-1EB4-4852-AA4A-B40ADF349C19}"/>
    <cellStyle name="Normal 5 4 2 6 2" xfId="5719" xr:uid="{32F13235-3715-4AED-8386-204210F57A9C}"/>
    <cellStyle name="Normal 5 4 2 6 2 2" xfId="17783" xr:uid="{C0C1C495-F43A-46E7-95A7-ADE9732691F6}"/>
    <cellStyle name="Normal 5 4 2 6 3" xfId="8695" xr:uid="{7DEC4E59-0B72-4EA1-B3C4-902CDF5EA907}"/>
    <cellStyle name="Normal 5 4 2 6 3 2" xfId="20759" xr:uid="{BF9F6C1E-E710-4B48-9C31-361F30D0FB70}"/>
    <cellStyle name="Normal 5 4 2 6 4" xfId="11670" xr:uid="{9DB7C67F-1FE0-4854-8AAF-35A7CE91D2DF}"/>
    <cellStyle name="Normal 5 4 2 6 4 2" xfId="23734" xr:uid="{901923CB-4B0F-4A0C-B897-C3BF7AAD0DD6}"/>
    <cellStyle name="Normal 5 4 2 6 5" xfId="14807" xr:uid="{51B3CDC6-0A86-4601-BF41-0301CE74AF86}"/>
    <cellStyle name="Normal 5 4 2 7" xfId="3617" xr:uid="{633F3DFC-8CCB-4C4E-A648-3E07540A5C42}"/>
    <cellStyle name="Normal 5 4 2 7 2" xfId="6593" xr:uid="{0647083F-67C1-459C-B19D-D7BD7BF39201}"/>
    <cellStyle name="Normal 5 4 2 7 2 2" xfId="18657" xr:uid="{DAF1826D-B286-4330-8D9E-269910D6DA88}"/>
    <cellStyle name="Normal 5 4 2 7 3" xfId="9569" xr:uid="{0DEC6D98-718C-44B4-95D7-D080C7024C42}"/>
    <cellStyle name="Normal 5 4 2 7 3 2" xfId="21633" xr:uid="{C6CA51FB-6B4D-4EDF-BDB2-07B6604DA525}"/>
    <cellStyle name="Normal 5 4 2 7 4" xfId="12544" xr:uid="{92C95702-F04B-4080-8C49-FE555EFB5260}"/>
    <cellStyle name="Normal 5 4 2 7 4 2" xfId="24608" xr:uid="{ADAF79BB-A9EA-4AA6-BC87-2D569A5FDA53}"/>
    <cellStyle name="Normal 5 4 2 7 5" xfId="15681" xr:uid="{F0BB7605-C5E1-49B0-A3F1-4FBBA6DF369D}"/>
    <cellStyle name="Normal 5 4 2 8" xfId="4453" xr:uid="{6F17235D-EB22-4053-9108-07D5C18B9C35}"/>
    <cellStyle name="Normal 5 4 2 8 2" xfId="16517" xr:uid="{520B5EDC-153C-4919-8CA9-9F1E964B4D22}"/>
    <cellStyle name="Normal 5 4 2 9" xfId="7429" xr:uid="{5EF3A4BE-D059-48B7-97CA-F9D03C8B838E}"/>
    <cellStyle name="Normal 5 4 2 9 2" xfId="19493" xr:uid="{96F95BC3-86D7-40C3-8A6D-BC683442B8E6}"/>
    <cellStyle name="Normal 5 4 3" xfId="1532" xr:uid="{0A7FA874-9AAB-4B6E-A96B-E4923EA1F88E}"/>
    <cellStyle name="Normal 5 4 3 10" xfId="13622" xr:uid="{03F7509B-1F2F-40FF-9637-433396A07F42}"/>
    <cellStyle name="Normal 5 4 3 2" xfId="2453" xr:uid="{23A9095D-1DB6-4399-99B2-5BE165B5A926}"/>
    <cellStyle name="Normal 5 4 3 2 2" xfId="3328" xr:uid="{4D87C9C8-A1D2-45EC-A899-684E7597BEB8}"/>
    <cellStyle name="Normal 5 4 3 2 2 2" xfId="6304" xr:uid="{5886E283-6206-42D3-B9BE-92396F4516F9}"/>
    <cellStyle name="Normal 5 4 3 2 2 2 2" xfId="18368" xr:uid="{B1BFFDE2-2A01-49DD-9FDE-BE9FF47F8A67}"/>
    <cellStyle name="Normal 5 4 3 2 2 3" xfId="9280" xr:uid="{84E50C76-3635-40C2-A653-739925375F78}"/>
    <cellStyle name="Normal 5 4 3 2 2 3 2" xfId="21344" xr:uid="{D0073B22-3000-4DA2-B932-2F877148D114}"/>
    <cellStyle name="Normal 5 4 3 2 2 4" xfId="12255" xr:uid="{87E9CFCC-E64D-4BE1-8F65-7AFA0A41879D}"/>
    <cellStyle name="Normal 5 4 3 2 2 4 2" xfId="24319" xr:uid="{170A8071-9EF9-483E-A89A-295EAD803B69}"/>
    <cellStyle name="Normal 5 4 3 2 2 5" xfId="15392" xr:uid="{DA877E19-2780-42EF-B0B0-39B8316892E7}"/>
    <cellStyle name="Normal 5 4 3 2 3" xfId="4202" xr:uid="{624954D4-3ADD-437F-B88A-2FCC080F4F74}"/>
    <cellStyle name="Normal 5 4 3 2 3 2" xfId="7178" xr:uid="{66AD52EF-BE95-4EE5-9B10-70A558B50E76}"/>
    <cellStyle name="Normal 5 4 3 2 3 2 2" xfId="19242" xr:uid="{1BD2CC53-F36F-43E2-A951-65155E6CCB6B}"/>
    <cellStyle name="Normal 5 4 3 2 3 3" xfId="10154" xr:uid="{556BF6A8-2501-490E-A4BF-A2D695E04E52}"/>
    <cellStyle name="Normal 5 4 3 2 3 3 2" xfId="22218" xr:uid="{1AACE151-6EE4-4FC8-B7E3-3B08031A7E18}"/>
    <cellStyle name="Normal 5 4 3 2 3 4" xfId="13129" xr:uid="{081956E2-9004-46C0-9B91-D7F5FDFD7C1D}"/>
    <cellStyle name="Normal 5 4 3 2 3 4 2" xfId="25193" xr:uid="{E79DD981-792D-40B4-8586-CE4D3288F07A}"/>
    <cellStyle name="Normal 5 4 3 2 3 5" xfId="16266" xr:uid="{1F861AB5-1AE2-49A1-9164-D49FFE6A1665}"/>
    <cellStyle name="Normal 5 4 3 2 4" xfId="5429" xr:uid="{34CC2AAB-A33E-4243-8BC3-D9D7740AA1AD}"/>
    <cellStyle name="Normal 5 4 3 2 4 2" xfId="17493" xr:uid="{950CF42D-01F5-4E39-B617-183F53F3250A}"/>
    <cellStyle name="Normal 5 4 3 2 5" xfId="8405" xr:uid="{F597B03D-039D-4862-BBEE-294CDCA6C630}"/>
    <cellStyle name="Normal 5 4 3 2 5 2" xfId="20469" xr:uid="{B5117825-4C9A-4F52-81CF-B2EADC57A9F3}"/>
    <cellStyle name="Normal 5 4 3 2 6" xfId="11380" xr:uid="{8082AF2F-8CE0-44B3-A8C3-E71797D79158}"/>
    <cellStyle name="Normal 5 4 3 2 6 2" xfId="23444" xr:uid="{21A6AD98-D9CA-43E3-8B86-224FB7B97096}"/>
    <cellStyle name="Normal 5 4 3 2 7" xfId="14517" xr:uid="{4E6F2E0B-A10A-4440-87AD-01235C64A938}"/>
    <cellStyle name="Normal 5 4 3 3" xfId="2162" xr:uid="{D9A11C8F-A46D-41E8-8B87-417D3DA8C7FD}"/>
    <cellStyle name="Normal 5 4 3 3 2" xfId="3037" xr:uid="{68376E0C-D8A7-4201-87C3-2FDFE58B5CB5}"/>
    <cellStyle name="Normal 5 4 3 3 2 2" xfId="6013" xr:uid="{EA034E29-E53C-4AAD-A437-F798C186E521}"/>
    <cellStyle name="Normal 5 4 3 3 2 2 2" xfId="18077" xr:uid="{1A21E57F-97A9-4DD7-8232-AB45E7F627D5}"/>
    <cellStyle name="Normal 5 4 3 3 2 3" xfId="8989" xr:uid="{2A529976-3E38-4C58-A998-4054DA60E7ED}"/>
    <cellStyle name="Normal 5 4 3 3 2 3 2" xfId="21053" xr:uid="{1C86CDF1-80E8-4D21-A773-FD49627ABE53}"/>
    <cellStyle name="Normal 5 4 3 3 2 4" xfId="11964" xr:uid="{6391D5EF-0236-4333-B79A-8BC9BF6D2D90}"/>
    <cellStyle name="Normal 5 4 3 3 2 4 2" xfId="24028" xr:uid="{D3F154C6-AE0C-4787-B103-49B08B8E6ECC}"/>
    <cellStyle name="Normal 5 4 3 3 2 5" xfId="15101" xr:uid="{9617DD56-99ED-403B-96B1-91C9C1C5CB06}"/>
    <cellStyle name="Normal 5 4 3 3 3" xfId="3911" xr:uid="{7C654645-65E0-43B9-8762-5CAB5BD69E06}"/>
    <cellStyle name="Normal 5 4 3 3 3 2" xfId="6887" xr:uid="{14232253-68B9-43F3-B1EB-3F18BD8ADA17}"/>
    <cellStyle name="Normal 5 4 3 3 3 2 2" xfId="18951" xr:uid="{F01993F1-B579-4E77-B9FC-D7025445F5D6}"/>
    <cellStyle name="Normal 5 4 3 3 3 3" xfId="9863" xr:uid="{BF0CF7AF-3CE6-477C-B527-0F273790C597}"/>
    <cellStyle name="Normal 5 4 3 3 3 3 2" xfId="21927" xr:uid="{B797062A-2683-43F5-88A7-B032675F4EC2}"/>
    <cellStyle name="Normal 5 4 3 3 3 4" xfId="12838" xr:uid="{40CA732E-BD75-40B8-BDB4-EC8CA213986D}"/>
    <cellStyle name="Normal 5 4 3 3 3 4 2" xfId="24902" xr:uid="{597DDEB1-2C17-4E52-BC77-5EBE45713D3B}"/>
    <cellStyle name="Normal 5 4 3 3 3 5" xfId="15975" xr:uid="{507F495A-6AA5-44C3-AE69-CD3F1C9F4BEF}"/>
    <cellStyle name="Normal 5 4 3 3 4" xfId="5138" xr:uid="{BC6D7867-2BA5-45FF-8879-39AD7649F048}"/>
    <cellStyle name="Normal 5 4 3 3 4 2" xfId="17202" xr:uid="{15C670EB-88B6-48E1-9C02-EFC175871CEF}"/>
    <cellStyle name="Normal 5 4 3 3 5" xfId="8114" xr:uid="{E8BA52FC-A508-47B5-8B13-3FF122DB7A16}"/>
    <cellStyle name="Normal 5 4 3 3 5 2" xfId="20178" xr:uid="{553C04C6-80DC-4F21-AEEA-46CD88FFE1C4}"/>
    <cellStyle name="Normal 5 4 3 3 6" xfId="11089" xr:uid="{6C0A316D-D1E3-4394-AE92-0DE5A6DC349F}"/>
    <cellStyle name="Normal 5 4 3 3 6 2" xfId="23153" xr:uid="{E10C6206-AFD4-4556-9D57-D8A20D2CEBED}"/>
    <cellStyle name="Normal 5 4 3 3 7" xfId="14226" xr:uid="{F4498F31-FD82-4F41-A6B5-F59F81B9550A}"/>
    <cellStyle name="Normal 5 4 3 4" xfId="1860" xr:uid="{64A0D8CB-82A2-4574-9D2E-A76788192CE5}"/>
    <cellStyle name="Normal 5 4 3 4 2" xfId="4846" xr:uid="{5BCD09AD-A9CC-404E-939B-14C4A0E2B91D}"/>
    <cellStyle name="Normal 5 4 3 4 2 2" xfId="16910" xr:uid="{7615DC98-ADCC-4926-A1E3-3E5869F74CBC}"/>
    <cellStyle name="Normal 5 4 3 4 3" xfId="7822" xr:uid="{0E275007-4B74-409D-B148-A71B8F667FCB}"/>
    <cellStyle name="Normal 5 4 3 4 3 2" xfId="19886" xr:uid="{F68F6A58-0A25-4BA0-8233-34657F7F587A}"/>
    <cellStyle name="Normal 5 4 3 4 4" xfId="10797" xr:uid="{6353AA2E-3C17-4C11-B071-7A330EBF09D3}"/>
    <cellStyle name="Normal 5 4 3 4 4 2" xfId="22861" xr:uid="{C4B777D6-AA3F-4F95-A238-C81DBB997416}"/>
    <cellStyle name="Normal 5 4 3 4 5" xfId="13934" xr:uid="{9AB32C06-1A7F-4BB8-8D82-C2F59F2C1C12}"/>
    <cellStyle name="Normal 5 4 3 5" xfId="2745" xr:uid="{34E9CB91-8943-4B0A-80AD-90D452CABA3E}"/>
    <cellStyle name="Normal 5 4 3 5 2" xfId="5721" xr:uid="{560FD279-7305-4E2C-84C0-A5E19792D602}"/>
    <cellStyle name="Normal 5 4 3 5 2 2" xfId="17785" xr:uid="{2673CCA6-350F-481B-A68D-D033CD51C152}"/>
    <cellStyle name="Normal 5 4 3 5 3" xfId="8697" xr:uid="{C6A8A61B-4AA2-4598-B3B5-82BD7B61A7D0}"/>
    <cellStyle name="Normal 5 4 3 5 3 2" xfId="20761" xr:uid="{C24EDB16-95A1-481C-8E10-02D2DC8BF51B}"/>
    <cellStyle name="Normal 5 4 3 5 4" xfId="11672" xr:uid="{63D6F3AA-4B42-4535-B33A-FF930B8F9615}"/>
    <cellStyle name="Normal 5 4 3 5 4 2" xfId="23736" xr:uid="{6E552B81-D14E-42D7-886F-8CA462FBC0BD}"/>
    <cellStyle name="Normal 5 4 3 5 5" xfId="14809" xr:uid="{28B3B4B5-0363-4C45-86AB-0E7BA32D5A53}"/>
    <cellStyle name="Normal 5 4 3 6" xfId="3619" xr:uid="{DC3042F9-A670-4AD6-AB7F-E24CE0CD56B1}"/>
    <cellStyle name="Normal 5 4 3 6 2" xfId="6595" xr:uid="{E49A47D6-C4E2-48A6-A566-2A5C2BDDC3A8}"/>
    <cellStyle name="Normal 5 4 3 6 2 2" xfId="18659" xr:uid="{7692E0AC-5FF9-4CD3-8D12-B8495C08EDA8}"/>
    <cellStyle name="Normal 5 4 3 6 3" xfId="9571" xr:uid="{49B50B0A-BE3E-4192-A4E7-E2FDD303F1A9}"/>
    <cellStyle name="Normal 5 4 3 6 3 2" xfId="21635" xr:uid="{4D915C64-0EFE-4AEF-B94B-2E6C1EF9E50D}"/>
    <cellStyle name="Normal 5 4 3 6 4" xfId="12546" xr:uid="{393EA3EA-388A-4E16-A698-9456682A4689}"/>
    <cellStyle name="Normal 5 4 3 6 4 2" xfId="24610" xr:uid="{AF09CCB5-3E96-49AF-A299-D1D0B9899865}"/>
    <cellStyle name="Normal 5 4 3 6 5" xfId="15683" xr:uid="{CD132E9E-1938-4865-BF68-1C86E810C2C7}"/>
    <cellStyle name="Normal 5 4 3 7" xfId="4534" xr:uid="{D82695F5-577B-4E15-8009-2B9F321DEC12}"/>
    <cellStyle name="Normal 5 4 3 7 2" xfId="16598" xr:uid="{B0944E1F-FFCD-410E-8468-B743C79D49F2}"/>
    <cellStyle name="Normal 5 4 3 8" xfId="7510" xr:uid="{06A7FA2B-7960-410A-B030-96DC87174A03}"/>
    <cellStyle name="Normal 5 4 3 8 2" xfId="19574" xr:uid="{968E012C-EA81-4461-A381-09426C95B719}"/>
    <cellStyle name="Normal 5 4 3 9" xfId="10485" xr:uid="{C8389E67-4D52-450B-9BE5-FE7FF9AE0572}"/>
    <cellStyle name="Normal 5 4 3 9 2" xfId="22549" xr:uid="{ADC13336-FD98-4BA4-96AE-2F76E9858E20}"/>
    <cellStyle name="Normal 5 4 4" xfId="2450" xr:uid="{FEFA9EDD-EB3D-46CF-8799-2D5FA834E730}"/>
    <cellStyle name="Normal 5 4 4 2" xfId="3325" xr:uid="{82951C9F-B6FA-42BA-9D1A-7C16D697F443}"/>
    <cellStyle name="Normal 5 4 4 2 2" xfId="6301" xr:uid="{85AAC5A3-C258-46E7-8FB4-5565E826B9B9}"/>
    <cellStyle name="Normal 5 4 4 2 2 2" xfId="18365" xr:uid="{573F9204-9120-44BE-BCA1-03C499858F59}"/>
    <cellStyle name="Normal 5 4 4 2 3" xfId="9277" xr:uid="{C019B0B7-487D-4B3A-94F6-DC9104B41DA1}"/>
    <cellStyle name="Normal 5 4 4 2 3 2" xfId="21341" xr:uid="{48A7EAC0-14D5-4E08-B737-44AD323C0069}"/>
    <cellStyle name="Normal 5 4 4 2 4" xfId="12252" xr:uid="{10C85249-3535-4040-9438-7D057EFAFBC5}"/>
    <cellStyle name="Normal 5 4 4 2 4 2" xfId="24316" xr:uid="{261A2C22-D8B9-49EB-A160-F1185611EC28}"/>
    <cellStyle name="Normal 5 4 4 2 5" xfId="15389" xr:uid="{870B6515-4672-4774-AA47-C12FDB524C82}"/>
    <cellStyle name="Normal 5 4 4 3" xfId="4199" xr:uid="{E4F348DA-6470-42E2-9887-C185216397A0}"/>
    <cellStyle name="Normal 5 4 4 3 2" xfId="7175" xr:uid="{6DD20983-2DAC-45A0-A23A-04B9A134E09A}"/>
    <cellStyle name="Normal 5 4 4 3 2 2" xfId="19239" xr:uid="{8904F0DC-1841-4CA2-8426-33B5EA21147F}"/>
    <cellStyle name="Normal 5 4 4 3 3" xfId="10151" xr:uid="{2A81E4AD-43BB-4C65-B23D-3FDA4775270A}"/>
    <cellStyle name="Normal 5 4 4 3 3 2" xfId="22215" xr:uid="{DC5276A2-1D67-4C94-842E-48D2A26AC610}"/>
    <cellStyle name="Normal 5 4 4 3 4" xfId="13126" xr:uid="{E2DC3C2D-E27F-4182-923D-2315C5F6F4AF}"/>
    <cellStyle name="Normal 5 4 4 3 4 2" xfId="25190" xr:uid="{33F9806A-5CF5-45D4-8F17-998DE9636D41}"/>
    <cellStyle name="Normal 5 4 4 3 5" xfId="16263" xr:uid="{3D4D1892-B139-4162-A726-B6ECD35C8BB5}"/>
    <cellStyle name="Normal 5 4 4 4" xfId="5426" xr:uid="{598A613B-3E84-4ACE-9761-F57EBC597CD9}"/>
    <cellStyle name="Normal 5 4 4 4 2" xfId="17490" xr:uid="{C67ED16F-DCAA-4B6D-B316-A912E1DEC360}"/>
    <cellStyle name="Normal 5 4 4 5" xfId="8402" xr:uid="{19477055-B34E-4602-AA8A-042FEB7708F5}"/>
    <cellStyle name="Normal 5 4 4 5 2" xfId="20466" xr:uid="{F61EEF0E-856E-4EF1-9F09-8E5097AD7C9B}"/>
    <cellStyle name="Normal 5 4 4 6" xfId="11377" xr:uid="{9B9225C2-C2D6-48B0-979E-19ED87306BE9}"/>
    <cellStyle name="Normal 5 4 4 6 2" xfId="23441" xr:uid="{52A12E05-4753-4DFB-8D86-8F4393E4F8F2}"/>
    <cellStyle name="Normal 5 4 4 7" xfId="14514" xr:uid="{8C0913DD-BF50-44FA-BBC1-4B8C4EAB1864}"/>
    <cellStyle name="Normal 5 4 5" xfId="2159" xr:uid="{E406E161-0311-4D65-8CF9-387B04DEA1BD}"/>
    <cellStyle name="Normal 5 4 5 2" xfId="3034" xr:uid="{5A7C40CF-FFB1-4F2F-819D-CFB4952EBDEF}"/>
    <cellStyle name="Normal 5 4 5 2 2" xfId="6010" xr:uid="{625B54C5-9649-4113-8A02-146EF53D8E56}"/>
    <cellStyle name="Normal 5 4 5 2 2 2" xfId="18074" xr:uid="{C69593BF-551C-4372-B821-7431C125EAF1}"/>
    <cellStyle name="Normal 5 4 5 2 3" xfId="8986" xr:uid="{4AC0D831-70C8-4C91-AEA7-6066D2AAFCEF}"/>
    <cellStyle name="Normal 5 4 5 2 3 2" xfId="21050" xr:uid="{2D0EFAEF-3005-42B2-B2D8-C091C2EBA288}"/>
    <cellStyle name="Normal 5 4 5 2 4" xfId="11961" xr:uid="{348E9B55-2FAA-4DCC-AE08-9394BE6611D7}"/>
    <cellStyle name="Normal 5 4 5 2 4 2" xfId="24025" xr:uid="{65454DA7-F65B-49DB-8F59-A06CD39681F7}"/>
    <cellStyle name="Normal 5 4 5 2 5" xfId="15098" xr:uid="{4709884E-5188-4492-AD94-5154F18FEBF3}"/>
    <cellStyle name="Normal 5 4 5 3" xfId="3908" xr:uid="{455B21EF-1CF9-4DB5-BD02-14EF44085C1C}"/>
    <cellStyle name="Normal 5 4 5 3 2" xfId="6884" xr:uid="{4F39F76C-57D6-49AA-BC2E-3CF3AACB303E}"/>
    <cellStyle name="Normal 5 4 5 3 2 2" xfId="18948" xr:uid="{FDD46DD0-3AE7-4AD3-AF6B-FB97ED00EDF7}"/>
    <cellStyle name="Normal 5 4 5 3 3" xfId="9860" xr:uid="{D8B959D9-848E-410E-AD7F-3444018BC2E3}"/>
    <cellStyle name="Normal 5 4 5 3 3 2" xfId="21924" xr:uid="{F0486F36-D998-40A3-B364-BA8EDCE500D5}"/>
    <cellStyle name="Normal 5 4 5 3 4" xfId="12835" xr:uid="{4516C03C-7CA4-452D-807D-7D90E8830BEC}"/>
    <cellStyle name="Normal 5 4 5 3 4 2" xfId="24899" xr:uid="{B5DD65B4-234F-47F6-B4F0-0E326DFB2990}"/>
    <cellStyle name="Normal 5 4 5 3 5" xfId="15972" xr:uid="{5C2DC4B1-69A8-45FC-8574-D86DA4641B84}"/>
    <cellStyle name="Normal 5 4 5 4" xfId="5135" xr:uid="{ECD91B59-7C1C-4A2F-9B3B-C682F2F77893}"/>
    <cellStyle name="Normal 5 4 5 4 2" xfId="17199" xr:uid="{6F0CE534-76B3-461D-8630-A830C8E4231F}"/>
    <cellStyle name="Normal 5 4 5 5" xfId="8111" xr:uid="{BE68CED1-C935-4DF7-9ACD-F0F59296FDA4}"/>
    <cellStyle name="Normal 5 4 5 5 2" xfId="20175" xr:uid="{152D43EB-6720-48A3-A2DC-BF8441AA89FC}"/>
    <cellStyle name="Normal 5 4 5 6" xfId="11086" xr:uid="{6F052E58-1F07-489A-9680-14DB46B377AA}"/>
    <cellStyle name="Normal 5 4 5 6 2" xfId="23150" xr:uid="{892CC468-2695-4C0C-8CF1-F72C850697CE}"/>
    <cellStyle name="Normal 5 4 5 7" xfId="14223" xr:uid="{AA75B942-94F9-4645-8F75-D27476BA1A3F}"/>
    <cellStyle name="Normal 5 4 6" xfId="1857" xr:uid="{DE0B0557-4F96-423C-9D53-C1DF93B6D90C}"/>
    <cellStyle name="Normal 5 4 6 2" xfId="4843" xr:uid="{3FD64AA2-3F60-470F-93FC-F9055AF6E21D}"/>
    <cellStyle name="Normal 5 4 6 2 2" xfId="16907" xr:uid="{FFB78303-1AE7-4EDD-835D-3423B1E73CA6}"/>
    <cellStyle name="Normal 5 4 6 3" xfId="7819" xr:uid="{8608D79E-B462-4137-A708-F5792562ACB5}"/>
    <cellStyle name="Normal 5 4 6 3 2" xfId="19883" xr:uid="{67B1B2CF-CD64-4E10-A5A7-932F44FD1E02}"/>
    <cellStyle name="Normal 5 4 6 4" xfId="10794" xr:uid="{CDC482A1-DE24-4D90-AE3D-3FD5170480F5}"/>
    <cellStyle name="Normal 5 4 6 4 2" xfId="22858" xr:uid="{9A917E5A-55E6-4CA9-9014-6D788FA254FA}"/>
    <cellStyle name="Normal 5 4 6 5" xfId="13931" xr:uid="{8642A9E7-0E20-42F9-AFAA-D3997E322A6F}"/>
    <cellStyle name="Normal 5 4 7" xfId="2742" xr:uid="{40C09EE5-6E2B-4034-A083-105D98B7B41C}"/>
    <cellStyle name="Normal 5 4 7 2" xfId="5718" xr:uid="{CBB83661-1017-4ADC-8BD8-B2EEA1B33303}"/>
    <cellStyle name="Normal 5 4 7 2 2" xfId="17782" xr:uid="{37F9858C-C555-46D2-9EE3-4AA7491A5C38}"/>
    <cellStyle name="Normal 5 4 7 3" xfId="8694" xr:uid="{156A4472-3E0C-4C19-9A3E-384262932B00}"/>
    <cellStyle name="Normal 5 4 7 3 2" xfId="20758" xr:uid="{986B1F72-3A1C-41F8-91EF-7E55444D912D}"/>
    <cellStyle name="Normal 5 4 7 4" xfId="11669" xr:uid="{8869A13B-AEB1-4DCC-9EA9-A428A3B12F7B}"/>
    <cellStyle name="Normal 5 4 7 4 2" xfId="23733" xr:uid="{6A340A99-CC8E-4559-A024-14B44ECD3DC2}"/>
    <cellStyle name="Normal 5 4 7 5" xfId="14806" xr:uid="{EB2C1D86-1659-4600-A6DB-C5693CD7E118}"/>
    <cellStyle name="Normal 5 4 8" xfId="3616" xr:uid="{239FDCD7-CAF7-4499-948C-7041F090124F}"/>
    <cellStyle name="Normal 5 4 8 2" xfId="6592" xr:uid="{A020CB71-9634-46B5-B9BC-E91D9984B5B5}"/>
    <cellStyle name="Normal 5 4 8 2 2" xfId="18656" xr:uid="{507F7E90-BD1E-4848-8092-0CA21A4EB94D}"/>
    <cellStyle name="Normal 5 4 8 3" xfId="9568" xr:uid="{067EF430-A1BA-4B6A-BC1B-4A91128FC6B0}"/>
    <cellStyle name="Normal 5 4 8 3 2" xfId="21632" xr:uid="{FB9C635E-C97F-42FC-B460-AF6C980796AC}"/>
    <cellStyle name="Normal 5 4 8 4" xfId="12543" xr:uid="{74625116-210D-4B6E-800A-5B1B56C25436}"/>
    <cellStyle name="Normal 5 4 8 4 2" xfId="24607" xr:uid="{BD797E19-B6CF-427F-8FCE-CB05865A3AD0}"/>
    <cellStyle name="Normal 5 4 8 5" xfId="15680" xr:uid="{1016FAA3-7493-408C-9BE0-B7220B639AFA}"/>
    <cellStyle name="Normal 5 4 9" xfId="1357" xr:uid="{40B210BC-2801-4682-8773-D377F727CF53}"/>
    <cellStyle name="Normal 5 4 9 2" xfId="13480" xr:uid="{5531DA4C-FC7D-4FAE-8EBC-A0643AE794A3}"/>
    <cellStyle name="Normal 5 5" xfId="1359" xr:uid="{8B89AB82-8398-4F22-8A1C-3C7A4C02C88D}"/>
    <cellStyle name="Normal 5 5 10" xfId="10406" xr:uid="{C7B28D42-43B0-4149-9D87-01877E3DDC0C}"/>
    <cellStyle name="Normal 5 5 10 2" xfId="22470" xr:uid="{F130A986-C611-486A-80E7-A8FBF764CE64}"/>
    <cellStyle name="Normal 5 5 11" xfId="13482" xr:uid="{E4AEA511-0D23-465A-8310-78ED1C985118}"/>
    <cellStyle name="Normal 5 5 2" xfId="1862" xr:uid="{61E21D03-ADEF-4BA0-ABEA-62CB6666BCBE}"/>
    <cellStyle name="Normal 5 5 2 2" xfId="2455" xr:uid="{384C2E1A-916F-43EF-9361-7032DAD09C4A}"/>
    <cellStyle name="Normal 5 5 2 2 2" xfId="3330" xr:uid="{5D451694-C3FA-435E-8924-3F5B32ED6978}"/>
    <cellStyle name="Normal 5 5 2 2 2 2" xfId="6306" xr:uid="{36CA56A6-F0D8-4B9D-A0AC-81D722FF1D8D}"/>
    <cellStyle name="Normal 5 5 2 2 2 2 2" xfId="18370" xr:uid="{88CEA40B-E3D9-44A6-9329-6DBA9F378390}"/>
    <cellStyle name="Normal 5 5 2 2 2 3" xfId="9282" xr:uid="{367F6E6E-2237-46AC-AEAE-17EB6EA85A26}"/>
    <cellStyle name="Normal 5 5 2 2 2 3 2" xfId="21346" xr:uid="{57F3BD82-CBFB-49A3-958C-9E7DE63D1111}"/>
    <cellStyle name="Normal 5 5 2 2 2 4" xfId="12257" xr:uid="{9852DA38-4E33-41FC-8C07-A872FFCB53D5}"/>
    <cellStyle name="Normal 5 5 2 2 2 4 2" xfId="24321" xr:uid="{E2EE1FDB-864E-4360-9B1E-0463604BEF66}"/>
    <cellStyle name="Normal 5 5 2 2 2 5" xfId="15394" xr:uid="{A0583738-DF79-4794-8689-B7178B9797FD}"/>
    <cellStyle name="Normal 5 5 2 2 3" xfId="4204" xr:uid="{2BD5491D-A186-4252-AE27-F77458C6CACC}"/>
    <cellStyle name="Normal 5 5 2 2 3 2" xfId="7180" xr:uid="{64FC60E7-1800-42A7-8206-AFEE763B79C2}"/>
    <cellStyle name="Normal 5 5 2 2 3 2 2" xfId="19244" xr:uid="{0CDC6471-A411-4CCF-8E69-3B791DF40DE3}"/>
    <cellStyle name="Normal 5 5 2 2 3 3" xfId="10156" xr:uid="{BC38B974-545E-40CC-B691-608CF2DFDE2C}"/>
    <cellStyle name="Normal 5 5 2 2 3 3 2" xfId="22220" xr:uid="{C91693F8-0E0D-428C-B23B-26D7EF631CA2}"/>
    <cellStyle name="Normal 5 5 2 2 3 4" xfId="13131" xr:uid="{41C875DD-F0D6-4942-831F-8857C9477927}"/>
    <cellStyle name="Normal 5 5 2 2 3 4 2" xfId="25195" xr:uid="{A356B7D2-6830-4211-A9C5-682C85371B53}"/>
    <cellStyle name="Normal 5 5 2 2 3 5" xfId="16268" xr:uid="{933E9830-A4D6-4852-A8D6-359C4DB36127}"/>
    <cellStyle name="Normal 5 5 2 2 4" xfId="5431" xr:uid="{B0A103B4-9E25-4429-9624-B1A656BFF865}"/>
    <cellStyle name="Normal 5 5 2 2 4 2" xfId="17495" xr:uid="{BC6B9F1F-5354-4CB8-B51E-4C161CA272FB}"/>
    <cellStyle name="Normal 5 5 2 2 5" xfId="8407" xr:uid="{496AAE87-151B-4B8A-8FA1-34BE1523FA53}"/>
    <cellStyle name="Normal 5 5 2 2 5 2" xfId="20471" xr:uid="{8D3C8DB6-7BB4-424F-9153-080109D46AF7}"/>
    <cellStyle name="Normal 5 5 2 2 6" xfId="11382" xr:uid="{1E3A7463-468A-411B-A1BA-C46F65D9C552}"/>
    <cellStyle name="Normal 5 5 2 2 6 2" xfId="23446" xr:uid="{17333026-D779-4ECF-A864-A8AAAE89B360}"/>
    <cellStyle name="Normal 5 5 2 2 7" xfId="14519" xr:uid="{F5AFD17F-BF66-43BA-BB6B-72B44D294207}"/>
    <cellStyle name="Normal 5 5 2 3" xfId="2164" xr:uid="{339BC7A7-21B5-4316-8F74-68254BA02270}"/>
    <cellStyle name="Normal 5 5 2 3 2" xfId="3039" xr:uid="{A0CC4993-3380-4E63-8AE9-03BCA7A81855}"/>
    <cellStyle name="Normal 5 5 2 3 2 2" xfId="6015" xr:uid="{C4189210-EBEC-4C24-BC37-B0CD1EF6D048}"/>
    <cellStyle name="Normal 5 5 2 3 2 2 2" xfId="18079" xr:uid="{103A12A5-C8A5-41C1-B016-A75DFC443B37}"/>
    <cellStyle name="Normal 5 5 2 3 2 3" xfId="8991" xr:uid="{7B34A0ED-1A2C-4058-A998-55A68C1C191D}"/>
    <cellStyle name="Normal 5 5 2 3 2 3 2" xfId="21055" xr:uid="{154BEC5C-E06B-481D-822C-BF2D2A559532}"/>
    <cellStyle name="Normal 5 5 2 3 2 4" xfId="11966" xr:uid="{717C0850-20FD-4C91-9777-F02537C7826B}"/>
    <cellStyle name="Normal 5 5 2 3 2 4 2" xfId="24030" xr:uid="{47655BF7-C985-4BC4-B0AC-FC50411E6E79}"/>
    <cellStyle name="Normal 5 5 2 3 2 5" xfId="15103" xr:uid="{D817853E-4EC5-464B-A6FF-17B2867BCC8C}"/>
    <cellStyle name="Normal 5 5 2 3 3" xfId="3913" xr:uid="{76A54551-A871-43AC-A103-5482372FFF80}"/>
    <cellStyle name="Normal 5 5 2 3 3 2" xfId="6889" xr:uid="{A06D58B7-9672-4D66-81B1-BC7B72598472}"/>
    <cellStyle name="Normal 5 5 2 3 3 2 2" xfId="18953" xr:uid="{B550C1FE-26D0-4023-96F2-ABD2E2002742}"/>
    <cellStyle name="Normal 5 5 2 3 3 3" xfId="9865" xr:uid="{2409C938-531E-4F7F-9EB4-ED0DB150D88D}"/>
    <cellStyle name="Normal 5 5 2 3 3 3 2" xfId="21929" xr:uid="{372A87E4-5E06-46BA-8E11-C28239E77F94}"/>
    <cellStyle name="Normal 5 5 2 3 3 4" xfId="12840" xr:uid="{F93807A2-3A3B-4709-8BCC-805F60737BB7}"/>
    <cellStyle name="Normal 5 5 2 3 3 4 2" xfId="24904" xr:uid="{2CA670BD-5BD4-419C-B7F0-70BAB35536FE}"/>
    <cellStyle name="Normal 5 5 2 3 3 5" xfId="15977" xr:uid="{6C3606C7-0CF1-4BC3-A793-F250EFD20F10}"/>
    <cellStyle name="Normal 5 5 2 3 4" xfId="5140" xr:uid="{C7AC3EAD-4E9F-430C-A5CA-B2ABB4961772}"/>
    <cellStyle name="Normal 5 5 2 3 4 2" xfId="17204" xr:uid="{146AF41C-96AB-45B6-BDE7-396FBC62343A}"/>
    <cellStyle name="Normal 5 5 2 3 5" xfId="8116" xr:uid="{0825E669-C065-42AD-A362-4C946C962BB1}"/>
    <cellStyle name="Normal 5 5 2 3 5 2" xfId="20180" xr:uid="{F18D5AEC-9639-439D-B0FD-F4DD68343133}"/>
    <cellStyle name="Normal 5 5 2 3 6" xfId="11091" xr:uid="{889378BA-7E03-41E4-B53F-DA266A7F2885}"/>
    <cellStyle name="Normal 5 5 2 3 6 2" xfId="23155" xr:uid="{6D3EFB7B-ED2C-4A13-867A-CDB574E8717E}"/>
    <cellStyle name="Normal 5 5 2 3 7" xfId="14228" xr:uid="{2D08B2BA-4643-4375-A5DC-55CDC23B6E85}"/>
    <cellStyle name="Normal 5 5 2 4" xfId="2747" xr:uid="{8CE4D1E5-CA7E-4688-8ACB-F325661E1F92}"/>
    <cellStyle name="Normal 5 5 2 4 2" xfId="5723" xr:uid="{1F1A5176-BF48-4DDD-9BF4-3806F837F611}"/>
    <cellStyle name="Normal 5 5 2 4 2 2" xfId="17787" xr:uid="{9967683F-F3C8-4437-BB72-53A00EACE608}"/>
    <cellStyle name="Normal 5 5 2 4 3" xfId="8699" xr:uid="{0342A05F-E344-4C6A-9D47-381304350D44}"/>
    <cellStyle name="Normal 5 5 2 4 3 2" xfId="20763" xr:uid="{A9D1D74F-63B2-405E-B0C7-FEB793EFBD5C}"/>
    <cellStyle name="Normal 5 5 2 4 4" xfId="11674" xr:uid="{6025B797-BB40-4014-B6B1-4E26E7F150DC}"/>
    <cellStyle name="Normal 5 5 2 4 4 2" xfId="23738" xr:uid="{EED7FD37-8E01-4891-9121-1CF69EDCF21B}"/>
    <cellStyle name="Normal 5 5 2 4 5" xfId="14811" xr:uid="{FD4A5611-3834-41E9-896F-5ADE44F3ADC8}"/>
    <cellStyle name="Normal 5 5 2 5" xfId="3621" xr:uid="{1EA31F60-EC4F-4017-9D6D-AFB275E4D6E2}"/>
    <cellStyle name="Normal 5 5 2 5 2" xfId="6597" xr:uid="{9C3F1BB9-8D0E-4967-800C-C8A2B0FDDA99}"/>
    <cellStyle name="Normal 5 5 2 5 2 2" xfId="18661" xr:uid="{A0023D7D-4B52-4EB0-BF16-02FAD401F14E}"/>
    <cellStyle name="Normal 5 5 2 5 3" xfId="9573" xr:uid="{7CD2C251-2AA1-49B3-B898-F69C31A670D6}"/>
    <cellStyle name="Normal 5 5 2 5 3 2" xfId="21637" xr:uid="{2C54EFBF-38A2-4ADE-A9ED-CCF397EE0011}"/>
    <cellStyle name="Normal 5 5 2 5 4" xfId="12548" xr:uid="{500BD858-8B14-4A17-9C42-D77271A5E059}"/>
    <cellStyle name="Normal 5 5 2 5 4 2" xfId="24612" xr:uid="{A0006B20-AB08-46BF-B6A4-B7F075EFC877}"/>
    <cellStyle name="Normal 5 5 2 5 5" xfId="15685" xr:uid="{974C28E0-9E4F-4BEB-8A8F-A1905F18C7F5}"/>
    <cellStyle name="Normal 5 5 2 6" xfId="4848" xr:uid="{16E8AA07-F33A-4385-8240-17CBB7A92A25}"/>
    <cellStyle name="Normal 5 5 2 6 2" xfId="16912" xr:uid="{713FA848-7A6F-4425-BAB6-64706E3189BE}"/>
    <cellStyle name="Normal 5 5 2 7" xfId="7824" xr:uid="{40E493B2-11B3-45A2-A3BF-284401E7C60E}"/>
    <cellStyle name="Normal 5 5 2 7 2" xfId="19888" xr:uid="{AE6BDA4E-A77D-4D0B-8702-7E5E77DD2F8F}"/>
    <cellStyle name="Normal 5 5 2 8" xfId="10799" xr:uid="{DDEE33C7-8B00-4E0B-BA13-2E0588B22F17}"/>
    <cellStyle name="Normal 5 5 2 8 2" xfId="22863" xr:uid="{BF21B6EE-1C95-4CCC-8A26-EDBC28FD8967}"/>
    <cellStyle name="Normal 5 5 2 9" xfId="13936" xr:uid="{2422AA9C-BF67-4A64-9CA3-800302DA389C}"/>
    <cellStyle name="Normal 5 5 3" xfId="2454" xr:uid="{714809EE-B704-4020-8884-C026EB50932F}"/>
    <cellStyle name="Normal 5 5 3 2" xfId="3329" xr:uid="{0DABF81C-6763-4ACC-928E-EEB6C37BD47E}"/>
    <cellStyle name="Normal 5 5 3 2 2" xfId="6305" xr:uid="{80EBBD4F-4373-41D1-A2A6-0511D12D44B8}"/>
    <cellStyle name="Normal 5 5 3 2 2 2" xfId="18369" xr:uid="{F57D4DED-75A1-4D65-8FF6-7D56B31E7D74}"/>
    <cellStyle name="Normal 5 5 3 2 3" xfId="9281" xr:uid="{00CF551B-CFB2-4603-8CA5-2A682CEBD8AC}"/>
    <cellStyle name="Normal 5 5 3 2 3 2" xfId="21345" xr:uid="{E3EBA2B4-D1D0-487C-8C51-130041ADA3CB}"/>
    <cellStyle name="Normal 5 5 3 2 4" xfId="12256" xr:uid="{0B361E61-D5F6-47BF-82B2-8C114584E9D9}"/>
    <cellStyle name="Normal 5 5 3 2 4 2" xfId="24320" xr:uid="{D1F92E20-78CC-4219-A2A7-62B9528F1EA6}"/>
    <cellStyle name="Normal 5 5 3 2 5" xfId="15393" xr:uid="{940A13F7-5F3F-447C-ACDF-DB22423914A6}"/>
    <cellStyle name="Normal 5 5 3 3" xfId="4203" xr:uid="{A560F358-0607-4DF4-A5DD-BFD32C25A181}"/>
    <cellStyle name="Normal 5 5 3 3 2" xfId="7179" xr:uid="{47757FA1-8BAE-4776-A953-6F450A111909}"/>
    <cellStyle name="Normal 5 5 3 3 2 2" xfId="19243" xr:uid="{710B873B-91CB-48F4-A41A-ECF0D40409E7}"/>
    <cellStyle name="Normal 5 5 3 3 3" xfId="10155" xr:uid="{C65122B5-C93E-4674-B373-2E35FA31C383}"/>
    <cellStyle name="Normal 5 5 3 3 3 2" xfId="22219" xr:uid="{B734080F-53E9-47BA-973F-BB28EC9C8B96}"/>
    <cellStyle name="Normal 5 5 3 3 4" xfId="13130" xr:uid="{E4AD31BD-B80E-4CEE-9E3D-41833D87EC8B}"/>
    <cellStyle name="Normal 5 5 3 3 4 2" xfId="25194" xr:uid="{DCDA1D60-E85B-4331-B4EC-00EFABAE2A5B}"/>
    <cellStyle name="Normal 5 5 3 3 5" xfId="16267" xr:uid="{F50357C2-8E7D-4254-A778-AA0B84590DB0}"/>
    <cellStyle name="Normal 5 5 3 4" xfId="5430" xr:uid="{80342B42-E860-410F-9A38-BAC55CD7E119}"/>
    <cellStyle name="Normal 5 5 3 4 2" xfId="17494" xr:uid="{1C31471C-EC00-4C67-980A-BECB1019B2B9}"/>
    <cellStyle name="Normal 5 5 3 5" xfId="8406" xr:uid="{968D4752-01FD-4F12-A19A-0C837C80C287}"/>
    <cellStyle name="Normal 5 5 3 5 2" xfId="20470" xr:uid="{D714665B-1727-412F-9B5A-6DF400B26A77}"/>
    <cellStyle name="Normal 5 5 3 6" xfId="11381" xr:uid="{BC460452-9DF2-4A32-8C16-CFC25AE07B55}"/>
    <cellStyle name="Normal 5 5 3 6 2" xfId="23445" xr:uid="{285E42CF-460A-44B7-887A-256E8D701F32}"/>
    <cellStyle name="Normal 5 5 3 7" xfId="14518" xr:uid="{31E150D1-93AD-4060-9968-8CABB55390F6}"/>
    <cellStyle name="Normal 5 5 4" xfId="2163" xr:uid="{079C203A-DEAB-4C07-9767-B3107E43D588}"/>
    <cellStyle name="Normal 5 5 4 2" xfId="3038" xr:uid="{8316C0F1-C831-4DDA-9C4A-BFE777E1A735}"/>
    <cellStyle name="Normal 5 5 4 2 2" xfId="6014" xr:uid="{46F264A6-92FD-40B6-B9FB-50E2024D43F3}"/>
    <cellStyle name="Normal 5 5 4 2 2 2" xfId="18078" xr:uid="{2ED3432D-7DC3-4CD2-A6F6-A315375AA5D3}"/>
    <cellStyle name="Normal 5 5 4 2 3" xfId="8990" xr:uid="{AFB2E1BD-D7DB-4E37-8C97-646D5864BEAB}"/>
    <cellStyle name="Normal 5 5 4 2 3 2" xfId="21054" xr:uid="{E326EE68-8E71-4A31-A8B3-21BE898A3F07}"/>
    <cellStyle name="Normal 5 5 4 2 4" xfId="11965" xr:uid="{80AB8DAB-959B-4ECC-80EA-E22357B965B2}"/>
    <cellStyle name="Normal 5 5 4 2 4 2" xfId="24029" xr:uid="{B94C977A-7CDC-4BD7-A6AE-DBCC1F4C432C}"/>
    <cellStyle name="Normal 5 5 4 2 5" xfId="15102" xr:uid="{6FA28001-5FDD-405D-A2E4-05C54FC3A991}"/>
    <cellStyle name="Normal 5 5 4 3" xfId="3912" xr:uid="{BB4B8954-A37A-43A4-9DF0-76CA8957490E}"/>
    <cellStyle name="Normal 5 5 4 3 2" xfId="6888" xr:uid="{5CCF7235-99FB-4D5B-812A-075C75E774FF}"/>
    <cellStyle name="Normal 5 5 4 3 2 2" xfId="18952" xr:uid="{516C834A-AD19-4788-9B06-70D0D03DAE5A}"/>
    <cellStyle name="Normal 5 5 4 3 3" xfId="9864" xr:uid="{CB774DF8-8660-45B6-A07B-59402D8EB69B}"/>
    <cellStyle name="Normal 5 5 4 3 3 2" xfId="21928" xr:uid="{13938A55-E907-4227-BFAB-69ABFC19E442}"/>
    <cellStyle name="Normal 5 5 4 3 4" xfId="12839" xr:uid="{18285F26-6A51-4363-9054-F748C9E826DA}"/>
    <cellStyle name="Normal 5 5 4 3 4 2" xfId="24903" xr:uid="{1176CBA3-CEA8-47E8-9382-35A7913EE2F6}"/>
    <cellStyle name="Normal 5 5 4 3 5" xfId="15976" xr:uid="{62DFDDA6-C04F-4427-89B2-4101246E32F9}"/>
    <cellStyle name="Normal 5 5 4 4" xfId="5139" xr:uid="{229DCE65-81A4-46F5-BC7B-E92014EFF353}"/>
    <cellStyle name="Normal 5 5 4 4 2" xfId="17203" xr:uid="{C69FFE9C-BEA7-41D0-9821-E585AB504E8F}"/>
    <cellStyle name="Normal 5 5 4 5" xfId="8115" xr:uid="{CC00A1F2-EA54-46B4-A26C-956CD90F99BE}"/>
    <cellStyle name="Normal 5 5 4 5 2" xfId="20179" xr:uid="{D4A4F641-CB9A-48DD-BD30-3141B3C8F151}"/>
    <cellStyle name="Normal 5 5 4 6" xfId="11090" xr:uid="{AD758077-BAFE-4639-B7EF-0DFC4890D761}"/>
    <cellStyle name="Normal 5 5 4 6 2" xfId="23154" xr:uid="{EE2BE0A3-9843-4156-AD66-1458D1C41DE6}"/>
    <cellStyle name="Normal 5 5 4 7" xfId="14227" xr:uid="{144BAC14-D929-4860-A692-A40E15F57B20}"/>
    <cellStyle name="Normal 5 5 5" xfId="1861" xr:uid="{4358E8D0-6BB9-4FE1-A5FE-C16A26DB4001}"/>
    <cellStyle name="Normal 5 5 5 2" xfId="4847" xr:uid="{8FA3929E-3F18-4EEB-AFF0-F9ECF564A7FA}"/>
    <cellStyle name="Normal 5 5 5 2 2" xfId="16911" xr:uid="{6577240E-97BF-4DEF-A03A-A6A53768C2F8}"/>
    <cellStyle name="Normal 5 5 5 3" xfId="7823" xr:uid="{C00850BE-FA61-40BF-85AD-D39ECD4889D2}"/>
    <cellStyle name="Normal 5 5 5 3 2" xfId="19887" xr:uid="{CECA4FC8-CAE5-46B1-88FC-05BA31962F9B}"/>
    <cellStyle name="Normal 5 5 5 4" xfId="10798" xr:uid="{D977CDA4-ECDA-4F2A-A7A3-EE30150AC9D2}"/>
    <cellStyle name="Normal 5 5 5 4 2" xfId="22862" xr:uid="{540AD28C-43EA-4CCB-9340-94FD0AE44A93}"/>
    <cellStyle name="Normal 5 5 5 5" xfId="13935" xr:uid="{10E09AF7-F712-48A4-8AE7-547967B7EA02}"/>
    <cellStyle name="Normal 5 5 6" xfId="2746" xr:uid="{05524B93-F6CA-47B5-B14F-F1787A304264}"/>
    <cellStyle name="Normal 5 5 6 2" xfId="5722" xr:uid="{002FC574-A0A5-405A-B29D-2C0A8EFBF11B}"/>
    <cellStyle name="Normal 5 5 6 2 2" xfId="17786" xr:uid="{E016A23F-3F21-4443-803B-8ABCCB62AD03}"/>
    <cellStyle name="Normal 5 5 6 3" xfId="8698" xr:uid="{8C5D9D4A-6AEC-4E13-AD20-2A9945C8208E}"/>
    <cellStyle name="Normal 5 5 6 3 2" xfId="20762" xr:uid="{E5D26473-C68B-41DC-95D8-09A26D816EA6}"/>
    <cellStyle name="Normal 5 5 6 4" xfId="11673" xr:uid="{0B2C268F-FE3B-41ED-8DE1-9EC97AC09C63}"/>
    <cellStyle name="Normal 5 5 6 4 2" xfId="23737" xr:uid="{4C127A3F-47A1-4FFB-B762-568EF94B1E79}"/>
    <cellStyle name="Normal 5 5 6 5" xfId="14810" xr:uid="{226DD610-DB52-4307-BED6-EB7717304169}"/>
    <cellStyle name="Normal 5 5 7" xfId="3620" xr:uid="{8B0FDA63-6B1E-4E1D-84D5-5D117E32B0FE}"/>
    <cellStyle name="Normal 5 5 7 2" xfId="6596" xr:uid="{CC7E94D1-9562-43E7-9DB3-BCE8913E5D0B}"/>
    <cellStyle name="Normal 5 5 7 2 2" xfId="18660" xr:uid="{5B198D4F-865E-47D0-B944-4755A8882B31}"/>
    <cellStyle name="Normal 5 5 7 3" xfId="9572" xr:uid="{75BBAFF2-A991-4A07-9B54-B5E0191070F4}"/>
    <cellStyle name="Normal 5 5 7 3 2" xfId="21636" xr:uid="{F19AC8DC-8597-453B-8B56-38714167FA9F}"/>
    <cellStyle name="Normal 5 5 7 4" xfId="12547" xr:uid="{5E36C1A4-E7F6-4C02-B4FC-76505135E6B6}"/>
    <cellStyle name="Normal 5 5 7 4 2" xfId="24611" xr:uid="{B2B20A92-C353-4E8B-8A4B-A72B43568DC6}"/>
    <cellStyle name="Normal 5 5 7 5" xfId="15684" xr:uid="{5DE86B71-EE96-4C3B-B525-3B0609308853}"/>
    <cellStyle name="Normal 5 5 8" xfId="4454" xr:uid="{4BAD97BA-C734-4861-9382-B18B68BF5320}"/>
    <cellStyle name="Normal 5 5 8 2" xfId="16518" xr:uid="{89158148-64B0-4AB0-AD8F-34C481B0E429}"/>
    <cellStyle name="Normal 5 5 9" xfId="7430" xr:uid="{CCA252C7-44E4-48C6-8616-0042604384F1}"/>
    <cellStyle name="Normal 5 5 9 2" xfId="19494" xr:uid="{30FFC463-CD9F-41F8-9862-72E4FF6D9401}"/>
    <cellStyle name="Normal 5 6" xfId="1360" xr:uid="{7FDD9D5A-BAEA-41A8-8F7E-2030217A50B9}"/>
    <cellStyle name="Normal 5 6 2" xfId="2456" xr:uid="{9026801E-B363-49AD-A399-8EED6DF94F61}"/>
    <cellStyle name="Normal 5 6 2 2" xfId="3331" xr:uid="{7DB28C5A-625F-416F-9B67-1257BD4891BA}"/>
    <cellStyle name="Normal 5 6 2 2 2" xfId="6307" xr:uid="{499D01B7-88C7-44D9-B755-1F73F7038F94}"/>
    <cellStyle name="Normal 5 6 2 2 2 2" xfId="18371" xr:uid="{320F306B-A55E-426C-A939-B430759BA402}"/>
    <cellStyle name="Normal 5 6 2 2 3" xfId="9283" xr:uid="{4EFC9C84-385A-4C60-8241-B30397996BE2}"/>
    <cellStyle name="Normal 5 6 2 2 3 2" xfId="21347" xr:uid="{3B4AF4A4-9602-42E4-A73C-9F3D2E19C823}"/>
    <cellStyle name="Normal 5 6 2 2 4" xfId="12258" xr:uid="{8DB6A145-25C4-4ECE-8649-CE56AE54CA65}"/>
    <cellStyle name="Normal 5 6 2 2 4 2" xfId="24322" xr:uid="{C8512756-076C-4B4F-B533-1CDA10168660}"/>
    <cellStyle name="Normal 5 6 2 2 5" xfId="15395" xr:uid="{4CB2EE8A-7D7E-4438-9445-EFC0DC453801}"/>
    <cellStyle name="Normal 5 6 2 3" xfId="4205" xr:uid="{FE479EEB-2350-4604-AA9C-8CE097F9BE9D}"/>
    <cellStyle name="Normal 5 6 2 3 2" xfId="7181" xr:uid="{66E8072A-93A8-4EC4-927D-AEB6AC6D8188}"/>
    <cellStyle name="Normal 5 6 2 3 2 2" xfId="19245" xr:uid="{34E4E8C5-2699-43D1-B674-041A39CB7F8C}"/>
    <cellStyle name="Normal 5 6 2 3 3" xfId="10157" xr:uid="{8A6E1B99-5F3D-4939-8149-111755AF3B34}"/>
    <cellStyle name="Normal 5 6 2 3 3 2" xfId="22221" xr:uid="{262FB50C-BF90-48A5-8A40-24F16F74969E}"/>
    <cellStyle name="Normal 5 6 2 3 4" xfId="13132" xr:uid="{8F7DB414-552C-40C4-8455-940FE2E152F4}"/>
    <cellStyle name="Normal 5 6 2 3 4 2" xfId="25196" xr:uid="{4CB5DE5B-03FB-4C7A-B325-2C4FD80C1751}"/>
    <cellStyle name="Normal 5 6 2 3 5" xfId="16269" xr:uid="{89E364F0-815B-448D-B70E-A7D9E50D2A8F}"/>
    <cellStyle name="Normal 5 6 2 4" xfId="5432" xr:uid="{C269CAAB-ECE8-45C7-A86D-8FD0258C2D51}"/>
    <cellStyle name="Normal 5 6 2 4 2" xfId="17496" xr:uid="{F42181E8-230F-4E1F-9F35-D167087D77E8}"/>
    <cellStyle name="Normal 5 6 2 5" xfId="8408" xr:uid="{65FF4327-8651-4C7E-AC8B-13FD8FA24397}"/>
    <cellStyle name="Normal 5 6 2 5 2" xfId="20472" xr:uid="{C228DED4-34C4-46A2-B1C0-9A66CC802E83}"/>
    <cellStyle name="Normal 5 6 2 6" xfId="11383" xr:uid="{C7FDBA8D-94A8-48BB-9942-62F53EAA17E6}"/>
    <cellStyle name="Normal 5 6 2 6 2" xfId="23447" xr:uid="{9BF964B3-8833-4C98-AC0E-9FB36CC02FBE}"/>
    <cellStyle name="Normal 5 6 2 7" xfId="14520" xr:uid="{0F05373D-C8D6-431E-8808-3E58704B0F9F}"/>
    <cellStyle name="Normal 5 6 3" xfId="2165" xr:uid="{0FF1209D-257E-408F-87C9-30DBFFB0AB4C}"/>
    <cellStyle name="Normal 5 6 3 2" xfId="3040" xr:uid="{6C529076-C2C3-4600-9E1E-9B8B2C473818}"/>
    <cellStyle name="Normal 5 6 3 2 2" xfId="6016" xr:uid="{CB01B897-40A6-41F4-BE07-18B189296B71}"/>
    <cellStyle name="Normal 5 6 3 2 2 2" xfId="18080" xr:uid="{BD1A5617-34B0-4C76-8008-8D6A525946B5}"/>
    <cellStyle name="Normal 5 6 3 2 3" xfId="8992" xr:uid="{12515E0A-F8DF-4595-B58B-C34685D6CF3D}"/>
    <cellStyle name="Normal 5 6 3 2 3 2" xfId="21056" xr:uid="{DB09A851-D4D3-4FC0-971D-0217048820AA}"/>
    <cellStyle name="Normal 5 6 3 2 4" xfId="11967" xr:uid="{C4222AB8-DEB0-486C-96CD-D1491540CE16}"/>
    <cellStyle name="Normal 5 6 3 2 4 2" xfId="24031" xr:uid="{F1041F2E-6307-4B89-A396-30DA8623E54F}"/>
    <cellStyle name="Normal 5 6 3 2 5" xfId="15104" xr:uid="{9A05C75C-5B6E-4AAF-B3AD-2F6446F89089}"/>
    <cellStyle name="Normal 5 6 3 3" xfId="3914" xr:uid="{AE3BF37D-AD3F-4388-ACEA-8657BAABB74E}"/>
    <cellStyle name="Normal 5 6 3 3 2" xfId="6890" xr:uid="{D46EC96D-8989-45BA-8C75-4789B291414D}"/>
    <cellStyle name="Normal 5 6 3 3 2 2" xfId="18954" xr:uid="{FF170980-4797-4616-B7C1-BB0F7F15A1F8}"/>
    <cellStyle name="Normal 5 6 3 3 3" xfId="9866" xr:uid="{6E1B87A7-0547-4EB1-905A-82FE86720560}"/>
    <cellStyle name="Normal 5 6 3 3 3 2" xfId="21930" xr:uid="{E345207D-370F-4975-B9F4-321A3CC598DD}"/>
    <cellStyle name="Normal 5 6 3 3 4" xfId="12841" xr:uid="{3E08F966-729C-4F7E-8135-92D0A8A6D285}"/>
    <cellStyle name="Normal 5 6 3 3 4 2" xfId="24905" xr:uid="{617D7CE2-162B-4C9F-B55E-D70828BA24D1}"/>
    <cellStyle name="Normal 5 6 3 3 5" xfId="15978" xr:uid="{4A68E710-81F6-4B42-92F5-97291E051739}"/>
    <cellStyle name="Normal 5 6 3 4" xfId="5141" xr:uid="{49514124-1858-4B42-8126-96F68FE8FC5C}"/>
    <cellStyle name="Normal 5 6 3 4 2" xfId="17205" xr:uid="{4B7E7914-2C76-433E-8979-EA988CC4091A}"/>
    <cellStyle name="Normal 5 6 3 5" xfId="8117" xr:uid="{40D2B727-4CBB-41B9-96AE-F410C23BC8E9}"/>
    <cellStyle name="Normal 5 6 3 5 2" xfId="20181" xr:uid="{9F655612-AC4F-4788-BD80-3967DB4A296D}"/>
    <cellStyle name="Normal 5 6 3 6" xfId="11092" xr:uid="{C877B8F9-2FA3-442D-B716-0E8E63BFCBC1}"/>
    <cellStyle name="Normal 5 6 3 6 2" xfId="23156" xr:uid="{8FBF4A91-E1A9-429A-902F-D00D7DBD8E8E}"/>
    <cellStyle name="Normal 5 6 3 7" xfId="14229" xr:uid="{462549E7-5280-4B7A-8934-187AA54A9303}"/>
    <cellStyle name="Normal 5 6 4" xfId="1863" xr:uid="{59505030-1704-4467-89AF-507B446AF8B5}"/>
    <cellStyle name="Normal 5 6 4 2" xfId="4849" xr:uid="{055CA153-DADE-4DEC-89A6-A4542C169141}"/>
    <cellStyle name="Normal 5 6 4 2 2" xfId="16913" xr:uid="{A1A7A5CF-7F17-4309-A533-459881C5D162}"/>
    <cellStyle name="Normal 5 6 4 3" xfId="7825" xr:uid="{60C4C90D-2683-4478-B813-42F52E24F5FF}"/>
    <cellStyle name="Normal 5 6 4 3 2" xfId="19889" xr:uid="{63A79BC4-AC4B-4ADF-AC4A-EBC10FC082E3}"/>
    <cellStyle name="Normal 5 6 4 4" xfId="10800" xr:uid="{0D42C930-97C3-467E-94D8-699A1A64CF52}"/>
    <cellStyle name="Normal 5 6 4 4 2" xfId="22864" xr:uid="{A0B0830C-846C-4322-B7B4-2071A3A9E4E5}"/>
    <cellStyle name="Normal 5 6 4 5" xfId="13937" xr:uid="{07F4F798-6C10-4619-A5A0-B70F8C2BD65C}"/>
    <cellStyle name="Normal 5 6 5" xfId="2748" xr:uid="{6AFC6DF2-89F0-4A9B-A3AF-E6B0CC9452A6}"/>
    <cellStyle name="Normal 5 6 5 2" xfId="5724" xr:uid="{FAC05C27-40AB-4B39-947A-31F44890ECE3}"/>
    <cellStyle name="Normal 5 6 5 2 2" xfId="17788" xr:uid="{088F1960-8973-48F9-BB91-49613A4FF79E}"/>
    <cellStyle name="Normal 5 6 5 3" xfId="8700" xr:uid="{A8672CF2-2820-4A90-8722-EE48B2CDC4E8}"/>
    <cellStyle name="Normal 5 6 5 3 2" xfId="20764" xr:uid="{FE061BE2-9463-448C-8E26-79CED1FCCCC0}"/>
    <cellStyle name="Normal 5 6 5 4" xfId="11675" xr:uid="{1FFB08A8-28D4-42FA-A239-83D1A0CAB685}"/>
    <cellStyle name="Normal 5 6 5 4 2" xfId="23739" xr:uid="{90451A82-B1DD-46BC-A276-989B92D18C05}"/>
    <cellStyle name="Normal 5 6 5 5" xfId="14812" xr:uid="{EAA04C1F-EAC8-4425-837F-3BBEFE7D28A8}"/>
    <cellStyle name="Normal 5 6 6" xfId="3622" xr:uid="{7405279C-D5DF-4CDD-92E6-273510E94787}"/>
    <cellStyle name="Normal 5 6 6 2" xfId="6598" xr:uid="{54C10999-2657-4D4B-8F61-CE987A27F100}"/>
    <cellStyle name="Normal 5 6 6 2 2" xfId="18662" xr:uid="{42C01D4B-EC48-4A60-89FE-9BB27A3B0E94}"/>
    <cellStyle name="Normal 5 6 6 3" xfId="9574" xr:uid="{4A356999-8359-459C-8485-3329B8730905}"/>
    <cellStyle name="Normal 5 6 6 3 2" xfId="21638" xr:uid="{97291A6E-7BDF-476E-9B76-D3F189951AA5}"/>
    <cellStyle name="Normal 5 6 6 4" xfId="12549" xr:uid="{3FCD2439-0BE5-493F-A0D4-50A84156B33E}"/>
    <cellStyle name="Normal 5 6 6 4 2" xfId="24613" xr:uid="{FE7483A0-1212-4FF2-8ABD-301B71DA1A14}"/>
    <cellStyle name="Normal 5 6 6 5" xfId="15686" xr:uid="{0161D525-888C-4F86-8A54-7E60344C5440}"/>
    <cellStyle name="Normal 5 7" xfId="1864" xr:uid="{DA102F38-DF35-4836-9590-F1A258D60B2F}"/>
    <cellStyle name="Normal 5 8" xfId="1356" xr:uid="{F633400C-3A55-4F43-A53F-C99D12B90F54}"/>
    <cellStyle name="Normal 5 8 2" xfId="13479" xr:uid="{9F4F9E36-2A78-41ED-9347-6B2E3312D7D5}"/>
    <cellStyle name="Normal 5 9" xfId="4451" xr:uid="{9F1C17C1-E73B-4BBA-8B37-5F3F72F32EC4}"/>
    <cellStyle name="Normal 5 9 2" xfId="16515" xr:uid="{CC32C1FF-792A-4DAF-B474-472629241CCC}"/>
    <cellStyle name="Normal 6" xfId="520" xr:uid="{00000000-0005-0000-0000-0000CE020000}"/>
    <cellStyle name="Normal 6 2" xfId="521" xr:uid="{00000000-0005-0000-0000-0000CF020000}"/>
    <cellStyle name="Normal 6 3" xfId="684" xr:uid="{00000000-0005-0000-0000-0000D0020000}"/>
    <cellStyle name="Normal 6 3 2" xfId="1865" xr:uid="{A7A93F43-7AD0-4EDD-B04F-CD1FE858D09E}"/>
    <cellStyle name="Normal 6 4" xfId="1361" xr:uid="{0318CA97-7D1C-4700-969B-29C535A80F22}"/>
    <cellStyle name="Normal 6 5" xfId="1362" xr:uid="{E541734F-A286-4351-A833-6180915A4580}"/>
    <cellStyle name="Normal 7" xfId="522" xr:uid="{00000000-0005-0000-0000-0000D1020000}"/>
    <cellStyle name="Normal 7 2" xfId="523" xr:uid="{00000000-0005-0000-0000-0000D2020000}"/>
    <cellStyle name="Normal 7 2 2" xfId="1866" xr:uid="{6DB500E9-D528-4F90-8F9B-1A857668304E}"/>
    <cellStyle name="Normal 7 2 2 2" xfId="2457" xr:uid="{0562B359-11D5-4C96-93AB-F2095E6ED2F7}"/>
    <cellStyle name="Normal 7 2 2 2 2" xfId="3332" xr:uid="{99C50B43-2298-4594-977E-8BA1BCF150ED}"/>
    <cellStyle name="Normal 7 2 2 2 2 2" xfId="6308" xr:uid="{D6336EA7-A988-4C55-B0D8-EA75FA4A48B8}"/>
    <cellStyle name="Normal 7 2 2 2 2 2 2" xfId="18372" xr:uid="{1BC187E0-CA5E-42BE-9611-EB0DC901E3B7}"/>
    <cellStyle name="Normal 7 2 2 2 2 3" xfId="9284" xr:uid="{A073603C-1FE7-4290-B535-5AE0473DC0AB}"/>
    <cellStyle name="Normal 7 2 2 2 2 3 2" xfId="21348" xr:uid="{95D7F794-0E3A-47B6-9703-463923D27DE2}"/>
    <cellStyle name="Normal 7 2 2 2 2 4" xfId="12259" xr:uid="{93A0308B-F67B-4C28-967C-1A90510C8F77}"/>
    <cellStyle name="Normal 7 2 2 2 2 4 2" xfId="24323" xr:uid="{BF15E810-FD1C-4066-8510-B7EC1BB9E68A}"/>
    <cellStyle name="Normal 7 2 2 2 2 5" xfId="15396" xr:uid="{62CF4D53-D117-4B12-8FBD-EE621CCAE566}"/>
    <cellStyle name="Normal 7 2 2 2 3" xfId="4206" xr:uid="{6822A7A4-4051-45DD-AD98-3A61CE616FCF}"/>
    <cellStyle name="Normal 7 2 2 2 3 2" xfId="7182" xr:uid="{66CDDA4E-B299-4A81-BAC2-3956FD9AC5D2}"/>
    <cellStyle name="Normal 7 2 2 2 3 2 2" xfId="19246" xr:uid="{EF56C980-1DFD-4D81-8ACB-A213407A212D}"/>
    <cellStyle name="Normal 7 2 2 2 3 3" xfId="10158" xr:uid="{EDCEB90B-61D6-40C1-ABD6-D63CFC1E38A9}"/>
    <cellStyle name="Normal 7 2 2 2 3 3 2" xfId="22222" xr:uid="{A7B39BEE-037D-4AF8-B443-126AECF7D180}"/>
    <cellStyle name="Normal 7 2 2 2 3 4" xfId="13133" xr:uid="{70A3C6E3-F5AC-46DB-B928-8CD106DFB4E0}"/>
    <cellStyle name="Normal 7 2 2 2 3 4 2" xfId="25197" xr:uid="{2FB88BEB-D2C6-4856-8C4D-D3A8F69C7C57}"/>
    <cellStyle name="Normal 7 2 2 2 3 5" xfId="16270" xr:uid="{8C49DD21-38D6-4678-AC04-88C61AC7ED1F}"/>
    <cellStyle name="Normal 7 2 2 2 4" xfId="5433" xr:uid="{89A81FAE-B0E7-4E09-A4EA-99EB909F6825}"/>
    <cellStyle name="Normal 7 2 2 2 4 2" xfId="17497" xr:uid="{EF65731D-A51B-47F3-96B5-71F03D105FC1}"/>
    <cellStyle name="Normal 7 2 2 2 5" xfId="8409" xr:uid="{8F2A7C67-5675-4182-B48B-DEB584B405E5}"/>
    <cellStyle name="Normal 7 2 2 2 5 2" xfId="20473" xr:uid="{DCE0ACE6-066B-4446-9739-53C14C936009}"/>
    <cellStyle name="Normal 7 2 2 2 6" xfId="11384" xr:uid="{1B75DFC6-F1D8-43D9-A69D-782216EB9CE7}"/>
    <cellStyle name="Normal 7 2 2 2 6 2" xfId="23448" xr:uid="{96639A89-4F0C-4FF9-A717-F0A93BE5335A}"/>
    <cellStyle name="Normal 7 2 2 2 7" xfId="14521" xr:uid="{6B58CDF1-16F5-4DDB-ABC2-0DF35095AB94}"/>
    <cellStyle name="Normal 7 2 2 3" xfId="2166" xr:uid="{EAFEC664-288A-47AE-A451-EE69C06A0670}"/>
    <cellStyle name="Normal 7 2 2 3 2" xfId="3041" xr:uid="{76E88576-DFDA-4C4B-A7F1-0943AF6573A5}"/>
    <cellStyle name="Normal 7 2 2 3 2 2" xfId="6017" xr:uid="{8CDEE8C5-A0B0-4E78-8E96-3672E72FB65F}"/>
    <cellStyle name="Normal 7 2 2 3 2 2 2" xfId="18081" xr:uid="{086D823D-58F7-48E7-9CD3-7516D5CA8987}"/>
    <cellStyle name="Normal 7 2 2 3 2 3" xfId="8993" xr:uid="{2A53BF6A-CE36-445B-A46B-8A20BFE8B237}"/>
    <cellStyle name="Normal 7 2 2 3 2 3 2" xfId="21057" xr:uid="{E3AD7C25-5FDB-4D45-BC9C-509AF25CB184}"/>
    <cellStyle name="Normal 7 2 2 3 2 4" xfId="11968" xr:uid="{2B495FDD-0094-4478-9B92-59F77F22EB72}"/>
    <cellStyle name="Normal 7 2 2 3 2 4 2" xfId="24032" xr:uid="{DC45E062-3B71-4279-A0C2-2EA5250E218F}"/>
    <cellStyle name="Normal 7 2 2 3 2 5" xfId="15105" xr:uid="{9EF59A71-A675-4310-8E3A-95ED633DD21D}"/>
    <cellStyle name="Normal 7 2 2 3 3" xfId="3915" xr:uid="{DE23158F-8E43-441F-B3E2-3BCA0DD5E959}"/>
    <cellStyle name="Normal 7 2 2 3 3 2" xfId="6891" xr:uid="{57F1A924-AF1C-445B-8A85-973739EF610B}"/>
    <cellStyle name="Normal 7 2 2 3 3 2 2" xfId="18955" xr:uid="{B64D7D99-D4A1-4D62-B9DD-85F6BCBD90EF}"/>
    <cellStyle name="Normal 7 2 2 3 3 3" xfId="9867" xr:uid="{4F092419-461D-4231-A334-FB53A0738198}"/>
    <cellStyle name="Normal 7 2 2 3 3 3 2" xfId="21931" xr:uid="{3F27A5C5-3556-4BEC-8A35-C9CB3516A712}"/>
    <cellStyle name="Normal 7 2 2 3 3 4" xfId="12842" xr:uid="{E03FE8B2-B770-465F-8F1C-DA5C89D3E0BC}"/>
    <cellStyle name="Normal 7 2 2 3 3 4 2" xfId="24906" xr:uid="{5F578EE4-505F-4782-A43C-BE0F3C9A8326}"/>
    <cellStyle name="Normal 7 2 2 3 3 5" xfId="15979" xr:uid="{F0C55648-2A33-4972-9ABC-1CF944830AD3}"/>
    <cellStyle name="Normal 7 2 2 3 4" xfId="5142" xr:uid="{D7759B6F-CB8D-43A7-BD83-09F1F7A52E5D}"/>
    <cellStyle name="Normal 7 2 2 3 4 2" xfId="17206" xr:uid="{0DE9A7ED-F45C-4D4B-9142-069744BD8BD1}"/>
    <cellStyle name="Normal 7 2 2 3 5" xfId="8118" xr:uid="{77CF6E48-37FE-4A60-942F-D9F2F8D3D270}"/>
    <cellStyle name="Normal 7 2 2 3 5 2" xfId="20182" xr:uid="{81FA29EF-1C76-40AF-8C77-633752FE1CAA}"/>
    <cellStyle name="Normal 7 2 2 3 6" xfId="11093" xr:uid="{2EE206DA-0C2B-40EF-9522-2B85E6CB11E0}"/>
    <cellStyle name="Normal 7 2 2 3 6 2" xfId="23157" xr:uid="{39E83422-C2F7-40DC-9CF7-F176B221EDA8}"/>
    <cellStyle name="Normal 7 2 2 3 7" xfId="14230" xr:uid="{AB5BFE8A-EC66-43E9-8107-E3C690BCC911}"/>
    <cellStyle name="Normal 7 2 2 4" xfId="2749" xr:uid="{0203A671-3639-4EC8-8C30-6D4BD9261493}"/>
    <cellStyle name="Normal 7 2 2 4 2" xfId="5725" xr:uid="{4242D207-29D2-443A-A5DF-20F94B8EACC0}"/>
    <cellStyle name="Normal 7 2 2 4 2 2" xfId="17789" xr:uid="{302E3333-125D-415E-A3CB-037382323A15}"/>
    <cellStyle name="Normal 7 2 2 4 3" xfId="8701" xr:uid="{53C77451-2AD5-4431-AB34-26C828E80222}"/>
    <cellStyle name="Normal 7 2 2 4 3 2" xfId="20765" xr:uid="{AB6686E4-02FB-46CC-864F-2431266C0439}"/>
    <cellStyle name="Normal 7 2 2 4 4" xfId="11676" xr:uid="{84E08472-DE6D-4452-8C9E-39C161B091F2}"/>
    <cellStyle name="Normal 7 2 2 4 4 2" xfId="23740" xr:uid="{3285199B-53A7-4DAC-9726-DD4C7D186385}"/>
    <cellStyle name="Normal 7 2 2 4 5" xfId="14813" xr:uid="{4302D178-2856-4B10-82D4-59250AEE14DD}"/>
    <cellStyle name="Normal 7 2 2 5" xfId="3623" xr:uid="{4446F7B1-7772-4326-979A-D317B78354D5}"/>
    <cellStyle name="Normal 7 2 2 5 2" xfId="6599" xr:uid="{5FB5C2C3-7BE6-43A8-8369-EFAF4C59CAF1}"/>
    <cellStyle name="Normal 7 2 2 5 2 2" xfId="18663" xr:uid="{2E5E718D-7F2F-4A7F-81D7-4CD9C10E79DD}"/>
    <cellStyle name="Normal 7 2 2 5 3" xfId="9575" xr:uid="{A71580D1-4800-4A40-89C9-65BB692FD70F}"/>
    <cellStyle name="Normal 7 2 2 5 3 2" xfId="21639" xr:uid="{7448EA64-C437-4133-A87B-AEC7CADB44DE}"/>
    <cellStyle name="Normal 7 2 2 5 4" xfId="12550" xr:uid="{06CAA811-BCF6-443C-9C52-261771256514}"/>
    <cellStyle name="Normal 7 2 2 5 4 2" xfId="24614" xr:uid="{B72C3241-FDCD-4013-836F-859B53B69DDC}"/>
    <cellStyle name="Normal 7 2 2 5 5" xfId="15687" xr:uid="{89501464-47BB-433B-8FDF-B227ED70F06C}"/>
    <cellStyle name="Normal 7 2 2 6" xfId="4850" xr:uid="{A0D51EF6-8906-4800-929F-1E2F376741AB}"/>
    <cellStyle name="Normal 7 2 2 6 2" xfId="16914" xr:uid="{3E2002A1-B0C4-44EE-8FB0-B211F9D22E35}"/>
    <cellStyle name="Normal 7 2 2 7" xfId="7826" xr:uid="{3255507F-52C3-41E8-BF93-2E1A64D5E98D}"/>
    <cellStyle name="Normal 7 2 2 7 2" xfId="19890" xr:uid="{FDCC126C-EA3C-4E32-8D94-A3DCCBE4534E}"/>
    <cellStyle name="Normal 7 2 2 8" xfId="10801" xr:uid="{CB2058E5-64E9-485D-A0B5-0CF3053B0361}"/>
    <cellStyle name="Normal 7 2 2 8 2" xfId="22865" xr:uid="{7DBFC3FE-88A0-431E-B3A7-8F6719CC17C4}"/>
    <cellStyle name="Normal 7 2 2 9" xfId="13938" xr:uid="{F20F7ECD-62DF-48E4-8F08-599CF9E81DCD}"/>
    <cellStyle name="Normal 7 2 3" xfId="1867" xr:uid="{4EF87A9F-CAD4-4F0A-8135-85CC70E0C29D}"/>
    <cellStyle name="Normal 7 3" xfId="843" xr:uid="{00000000-0005-0000-0000-0000D3020000}"/>
    <cellStyle name="Normal 7 3 2" xfId="2458" xr:uid="{7D085062-1CF0-48FA-A762-71CB71BDC2FA}"/>
    <cellStyle name="Normal 7 3 2 2" xfId="3333" xr:uid="{58054E77-A034-475D-B700-799D8DBC8685}"/>
    <cellStyle name="Normal 7 3 2 2 2" xfId="6309" xr:uid="{52DE4E41-3D6B-4C47-8669-3F248B94C91E}"/>
    <cellStyle name="Normal 7 3 2 2 2 2" xfId="18373" xr:uid="{E9C803FA-3548-46AF-961F-7300016CA1ED}"/>
    <cellStyle name="Normal 7 3 2 2 3" xfId="9285" xr:uid="{85A4D19F-3FF1-4E02-B75B-7071155AF0C8}"/>
    <cellStyle name="Normal 7 3 2 2 3 2" xfId="21349" xr:uid="{2E55E38C-A027-462B-973A-E937E63800CA}"/>
    <cellStyle name="Normal 7 3 2 2 4" xfId="12260" xr:uid="{BD5FEA6D-B97D-422F-A3E0-1FBEA732B29C}"/>
    <cellStyle name="Normal 7 3 2 2 4 2" xfId="24324" xr:uid="{D422CCF6-EDFA-41F1-8BEB-09E4F5762F03}"/>
    <cellStyle name="Normal 7 3 2 2 5" xfId="15397" xr:uid="{B54ADEB6-6C63-4CB0-98AD-0D5716DC3844}"/>
    <cellStyle name="Normal 7 3 2 3" xfId="4207" xr:uid="{9B3C710B-63A1-401F-85A7-A63C9B64B5F8}"/>
    <cellStyle name="Normal 7 3 2 3 2" xfId="7183" xr:uid="{17E6DE34-1B1E-4358-8BB6-E4D364A767B6}"/>
    <cellStyle name="Normal 7 3 2 3 2 2" xfId="19247" xr:uid="{ED315D4F-69EC-48DC-AA07-59AB49ED3854}"/>
    <cellStyle name="Normal 7 3 2 3 3" xfId="10159" xr:uid="{955C2971-3F3B-4304-A06F-E8FCA94AA67C}"/>
    <cellStyle name="Normal 7 3 2 3 3 2" xfId="22223" xr:uid="{B9F94A96-BB1D-4375-9AB9-6AB3D3331050}"/>
    <cellStyle name="Normal 7 3 2 3 4" xfId="13134" xr:uid="{0078AC54-E77D-4B15-8CA9-2F421385E398}"/>
    <cellStyle name="Normal 7 3 2 3 4 2" xfId="25198" xr:uid="{E6B2850F-2FC5-4303-9CD3-6DA352384FC1}"/>
    <cellStyle name="Normal 7 3 2 3 5" xfId="16271" xr:uid="{6464C525-79C9-4A04-890F-23CFEF9CABC7}"/>
    <cellStyle name="Normal 7 3 2 4" xfId="5434" xr:uid="{CFEEC167-0734-4BE2-996F-BDCEFBAF8EFA}"/>
    <cellStyle name="Normal 7 3 2 4 2" xfId="17498" xr:uid="{C4A29B53-7304-4AA0-A881-84AF2D0FADDE}"/>
    <cellStyle name="Normal 7 3 2 5" xfId="8410" xr:uid="{8A093D5A-AD5E-43BB-9202-7F6CE95C8849}"/>
    <cellStyle name="Normal 7 3 2 5 2" xfId="20474" xr:uid="{8B6CDC18-921B-46A6-BFAE-B620F834BA58}"/>
    <cellStyle name="Normal 7 3 2 6" xfId="11385" xr:uid="{125A7EB2-5A72-4543-B620-B17D7E6E9FFF}"/>
    <cellStyle name="Normal 7 3 2 6 2" xfId="23449" xr:uid="{9BAC30E2-F8B4-45FA-A5B6-57357F9A4A83}"/>
    <cellStyle name="Normal 7 3 2 7" xfId="14522" xr:uid="{E4FB6F52-A143-4FD4-8E5C-C5DE0AC66620}"/>
    <cellStyle name="Normal 7 3 3" xfId="2167" xr:uid="{320E0C0E-2959-4095-880F-445543C46265}"/>
    <cellStyle name="Normal 7 3 3 2" xfId="3042" xr:uid="{707E2846-5977-426A-B387-DE0FEAADFDF1}"/>
    <cellStyle name="Normal 7 3 3 2 2" xfId="6018" xr:uid="{C97CA579-B400-45AF-946E-F113F8133392}"/>
    <cellStyle name="Normal 7 3 3 2 2 2" xfId="18082" xr:uid="{F00E344D-0D0A-46D4-8E9E-A19791C2B711}"/>
    <cellStyle name="Normal 7 3 3 2 3" xfId="8994" xr:uid="{1678E117-8EC8-40C5-8752-F30416925E56}"/>
    <cellStyle name="Normal 7 3 3 2 3 2" xfId="21058" xr:uid="{1DA247E2-114D-42FC-9B53-FC116582BE8C}"/>
    <cellStyle name="Normal 7 3 3 2 4" xfId="11969" xr:uid="{DB3BCB47-858C-4267-8EEB-6F439950D37A}"/>
    <cellStyle name="Normal 7 3 3 2 4 2" xfId="24033" xr:uid="{E60C11D7-18DF-43DE-8260-B086DC7A3553}"/>
    <cellStyle name="Normal 7 3 3 2 5" xfId="15106" xr:uid="{55F50293-DDB1-4EED-B746-3B308402298B}"/>
    <cellStyle name="Normal 7 3 3 3" xfId="3916" xr:uid="{5695FA8D-F20B-49EC-8958-8E8237E21F73}"/>
    <cellStyle name="Normal 7 3 3 3 2" xfId="6892" xr:uid="{548B786A-8C66-40D8-BF63-E18856083E7B}"/>
    <cellStyle name="Normal 7 3 3 3 2 2" xfId="18956" xr:uid="{9E0A9BE7-6A9B-4343-8148-8F603A1B5BCA}"/>
    <cellStyle name="Normal 7 3 3 3 3" xfId="9868" xr:uid="{761AA1CF-AF53-475C-BA3B-9D20428F8A2C}"/>
    <cellStyle name="Normal 7 3 3 3 3 2" xfId="21932" xr:uid="{2B88994F-FC43-4E03-B6A6-A2F130D5013E}"/>
    <cellStyle name="Normal 7 3 3 3 4" xfId="12843" xr:uid="{A21DB8BE-3B3D-4620-992C-0637C3CC3535}"/>
    <cellStyle name="Normal 7 3 3 3 4 2" xfId="24907" xr:uid="{4E2545F3-F465-4457-8D8C-1818C3AC7C8C}"/>
    <cellStyle name="Normal 7 3 3 3 5" xfId="15980" xr:uid="{9A30607C-2F9E-4405-92A8-273B4BE9F827}"/>
    <cellStyle name="Normal 7 3 3 4" xfId="5143" xr:uid="{6FF40ECC-F738-4EE8-8BC9-5BBFC309C7BB}"/>
    <cellStyle name="Normal 7 3 3 4 2" xfId="17207" xr:uid="{5739E0FA-515A-46D5-8AF6-8BC3DEA8B154}"/>
    <cellStyle name="Normal 7 3 3 5" xfId="8119" xr:uid="{7B187E9B-1013-4B3A-AC58-EC88ACECDD7B}"/>
    <cellStyle name="Normal 7 3 3 5 2" xfId="20183" xr:uid="{876328DF-A2BE-46A4-A6E3-DA2BEB9E5F59}"/>
    <cellStyle name="Normal 7 3 3 6" xfId="11094" xr:uid="{A2D37AB1-3E88-4468-B72A-8A5AB258C47E}"/>
    <cellStyle name="Normal 7 3 3 6 2" xfId="23158" xr:uid="{3DDAB1F1-49FA-4EA5-9C24-008D37B929E8}"/>
    <cellStyle name="Normal 7 3 3 7" xfId="14231" xr:uid="{DA16274E-6FD2-472B-B8F2-6081AE513134}"/>
    <cellStyle name="Normal 7 3 4" xfId="1868" xr:uid="{DA7D1DE1-2540-4DF8-B27D-DCBAA05F0E0D}"/>
    <cellStyle name="Normal 7 3 4 2" xfId="4851" xr:uid="{6BD3291C-C5E9-41DA-9682-38541959A5FA}"/>
    <cellStyle name="Normal 7 3 4 2 2" xfId="16915" xr:uid="{260069DC-ED03-46F0-940F-640C1C66CB8A}"/>
    <cellStyle name="Normal 7 3 4 3" xfId="7827" xr:uid="{45DB2148-0285-4A5B-9BF7-815985C5B780}"/>
    <cellStyle name="Normal 7 3 4 3 2" xfId="19891" xr:uid="{CFD05653-7E86-4B68-864C-D47F180C3998}"/>
    <cellStyle name="Normal 7 3 4 4" xfId="10802" xr:uid="{9244A98A-DE12-4ABE-B231-377B51326E23}"/>
    <cellStyle name="Normal 7 3 4 4 2" xfId="22866" xr:uid="{F62AA714-2296-48A7-9A62-D4ADB2638E36}"/>
    <cellStyle name="Normal 7 3 4 5" xfId="13939" xr:uid="{5C7999DA-6913-44E5-97E3-26517401B6CA}"/>
    <cellStyle name="Normal 7 3 5" xfId="2750" xr:uid="{614DFDD0-7DA3-4917-8361-CB54FAE496D9}"/>
    <cellStyle name="Normal 7 3 5 2" xfId="5726" xr:uid="{4597F27A-BD25-44BA-8E7A-0151855148CE}"/>
    <cellStyle name="Normal 7 3 5 2 2" xfId="17790" xr:uid="{D23316B0-1FC8-4B60-B625-867008B8B4F6}"/>
    <cellStyle name="Normal 7 3 5 3" xfId="8702" xr:uid="{68F27C9B-122D-489D-82D3-8EEC6482A305}"/>
    <cellStyle name="Normal 7 3 5 3 2" xfId="20766" xr:uid="{D5E991CF-A687-482B-8766-22E763E42321}"/>
    <cellStyle name="Normal 7 3 5 4" xfId="11677" xr:uid="{88A9737A-EBC2-4CAA-AF07-923A2AE5119F}"/>
    <cellStyle name="Normal 7 3 5 4 2" xfId="23741" xr:uid="{AA178F68-439E-498F-B798-125D749200CA}"/>
    <cellStyle name="Normal 7 3 5 5" xfId="14814" xr:uid="{1A4D2EBB-0892-4C26-A36D-982C8C51865D}"/>
    <cellStyle name="Normal 7 3 6" xfId="3624" xr:uid="{C7F393CE-826A-4449-91C6-65948ABC1A07}"/>
    <cellStyle name="Normal 7 3 6 2" xfId="6600" xr:uid="{81CF0717-8511-421B-B26B-6D258E77172B}"/>
    <cellStyle name="Normal 7 3 6 2 2" xfId="18664" xr:uid="{E59C1463-3C73-4C95-8C32-0D849BA9542D}"/>
    <cellStyle name="Normal 7 3 6 3" xfId="9576" xr:uid="{90CCD42F-3EA7-4B71-98C2-5B0C96C4109D}"/>
    <cellStyle name="Normal 7 3 6 3 2" xfId="21640" xr:uid="{8B3E5A04-517D-40B6-BA83-65104BC30DCB}"/>
    <cellStyle name="Normal 7 3 6 4" xfId="12551" xr:uid="{6F805DBC-60E1-4FC8-B22F-1BDCC2458A81}"/>
    <cellStyle name="Normal 7 3 6 4 2" xfId="24615" xr:uid="{2E32A44F-FEF6-4056-ACAF-3D9EBAC0E5C2}"/>
    <cellStyle name="Normal 7 3 6 5" xfId="15688" xr:uid="{135B665D-C419-4E9C-BBC5-62B948BAE63A}"/>
    <cellStyle name="Normal 7 4" xfId="1869" xr:uid="{0E947E1A-1E6C-4246-B5D2-D5B4E396C031}"/>
    <cellStyle name="Normal 77" xfId="1883" xr:uid="{986E83F6-360A-4928-A659-8F719DA9A342}"/>
    <cellStyle name="Normal 77 2" xfId="2465" xr:uid="{C2F5306F-2D9D-44A7-ABDB-B9348B93B03E}"/>
    <cellStyle name="Normal 77 2 2" xfId="3340" xr:uid="{0625C794-E0EA-4DBD-AD67-614237BE6425}"/>
    <cellStyle name="Normal 77 2 2 2" xfId="6316" xr:uid="{FAC9FA52-A179-4B39-BCB2-2199060BF8E7}"/>
    <cellStyle name="Normal 77 2 2 2 2" xfId="18380" xr:uid="{D6E435B2-4B85-4D04-BE83-D241E6CD99DA}"/>
    <cellStyle name="Normal 77 2 2 3" xfId="9292" xr:uid="{FD2E02D9-7C6F-444C-8164-F48A26222D58}"/>
    <cellStyle name="Normal 77 2 2 3 2" xfId="21356" xr:uid="{CE3B9073-1A94-4BAD-9D72-E881233C32D1}"/>
    <cellStyle name="Normal 77 2 2 4" xfId="12267" xr:uid="{135097EC-4F7B-4C21-903A-39AD5AA2A8A7}"/>
    <cellStyle name="Normal 77 2 2 4 2" xfId="24331" xr:uid="{7D25940C-944E-43BB-87D5-12FDB50A5582}"/>
    <cellStyle name="Normal 77 2 2 5" xfId="15404" xr:uid="{58E9F538-C080-4827-87F1-2B6FF1160346}"/>
    <cellStyle name="Normal 77 2 3" xfId="4214" xr:uid="{01DE44F4-3951-488A-B2C2-6E9161585D1B}"/>
    <cellStyle name="Normal 77 2 3 2" xfId="7190" xr:uid="{0DE7D647-88F3-47EA-99FA-B067CA2C1705}"/>
    <cellStyle name="Normal 77 2 3 2 2" xfId="19254" xr:uid="{9442BE0B-28BA-43A9-B1C5-56231373293D}"/>
    <cellStyle name="Normal 77 2 3 3" xfId="10166" xr:uid="{5152EBA5-A12D-49D8-BA33-2E8973658BDF}"/>
    <cellStyle name="Normal 77 2 3 3 2" xfId="22230" xr:uid="{08897699-6418-4D45-AD89-81B9D4A1E397}"/>
    <cellStyle name="Normal 77 2 3 4" xfId="13141" xr:uid="{3DA63B75-5846-4A29-8536-6006CDD00149}"/>
    <cellStyle name="Normal 77 2 3 4 2" xfId="25205" xr:uid="{A62C0397-FB4A-4702-A138-49EDF4D352EF}"/>
    <cellStyle name="Normal 77 2 3 5" xfId="16278" xr:uid="{6A0D0B86-5470-4E58-A027-161C33550567}"/>
    <cellStyle name="Normal 77 2 4" xfId="5441" xr:uid="{EEA6F876-F833-4B93-AE2D-08C35494B490}"/>
    <cellStyle name="Normal 77 2 4 2" xfId="17505" xr:uid="{31AFCD13-B891-421D-9808-9D3AB4AFCB46}"/>
    <cellStyle name="Normal 77 2 5" xfId="8417" xr:uid="{B910B28E-FAC0-4750-8F02-E43DE6FC8704}"/>
    <cellStyle name="Normal 77 2 5 2" xfId="20481" xr:uid="{AE77F444-FA76-4AFD-93D3-36365FC5E443}"/>
    <cellStyle name="Normal 77 2 6" xfId="11392" xr:uid="{8740CECE-BDFF-4987-8143-5BA6EEB624C6}"/>
    <cellStyle name="Normal 77 2 6 2" xfId="23456" xr:uid="{EC0CD277-F93F-4C30-996D-8F814C59F05B}"/>
    <cellStyle name="Normal 77 2 7" xfId="14529" xr:uid="{B37A6DA8-B3F3-4846-ABCF-D5AB5EE1055A}"/>
    <cellStyle name="Normal 77 3" xfId="2174" xr:uid="{45608590-D99B-436D-B1E0-09348D27FBEC}"/>
    <cellStyle name="Normal 77 3 2" xfId="3049" xr:uid="{12A49BDB-ABE7-4511-A759-3044D65231D9}"/>
    <cellStyle name="Normal 77 3 2 2" xfId="6025" xr:uid="{4CD955EE-8D02-4883-8C6E-1FB63A515525}"/>
    <cellStyle name="Normal 77 3 2 2 2" xfId="18089" xr:uid="{62ACA9D5-7CEA-4613-B6C6-1E500E37C688}"/>
    <cellStyle name="Normal 77 3 2 3" xfId="9001" xr:uid="{AE64C4BA-0E62-4F98-8ECB-9509DC8265BA}"/>
    <cellStyle name="Normal 77 3 2 3 2" xfId="21065" xr:uid="{78E944BA-B635-415B-A977-A377986B2BE4}"/>
    <cellStyle name="Normal 77 3 2 4" xfId="11976" xr:uid="{E51FC0FC-7472-410F-8797-F5B6208EB730}"/>
    <cellStyle name="Normal 77 3 2 4 2" xfId="24040" xr:uid="{591760F6-5424-4409-86C4-F5138150C84E}"/>
    <cellStyle name="Normal 77 3 2 5" xfId="15113" xr:uid="{6007EEA3-4531-4520-8AD1-CD03F1EC3AA1}"/>
    <cellStyle name="Normal 77 3 3" xfId="3923" xr:uid="{744FD5C3-5089-4CD9-A6A3-759A69B22534}"/>
    <cellStyle name="Normal 77 3 3 2" xfId="6899" xr:uid="{050852BA-1F6B-4708-8B85-3594B7D41881}"/>
    <cellStyle name="Normal 77 3 3 2 2" xfId="18963" xr:uid="{6EC0D92E-073B-418D-B3F3-D65BE13E2EB4}"/>
    <cellStyle name="Normal 77 3 3 3" xfId="9875" xr:uid="{17F0E252-1D47-41C0-87F9-BECD05D95179}"/>
    <cellStyle name="Normal 77 3 3 3 2" xfId="21939" xr:uid="{19E8A3C7-624A-4A01-AABA-FD14CBBFD1FE}"/>
    <cellStyle name="Normal 77 3 3 4" xfId="12850" xr:uid="{92B67614-D478-455E-A843-64C3F71FB119}"/>
    <cellStyle name="Normal 77 3 3 4 2" xfId="24914" xr:uid="{648F0D69-CDE0-4366-A0F1-F1FE5E9DBB67}"/>
    <cellStyle name="Normal 77 3 3 5" xfId="15987" xr:uid="{DDC0E12E-1DEA-48C6-B37F-A50B4642B190}"/>
    <cellStyle name="Normal 77 3 4" xfId="5150" xr:uid="{A95FA164-F4A9-42AF-B5A7-BC4A61412AD8}"/>
    <cellStyle name="Normal 77 3 4 2" xfId="17214" xr:uid="{5A74296B-CEBD-4A5D-93C8-E628DA60EF38}"/>
    <cellStyle name="Normal 77 3 5" xfId="8126" xr:uid="{F2CAD133-6434-469A-AED6-43FF4672A42E}"/>
    <cellStyle name="Normal 77 3 5 2" xfId="20190" xr:uid="{95E8925A-C890-490D-8001-A7CB443A6020}"/>
    <cellStyle name="Normal 77 3 6" xfId="11101" xr:uid="{22B3E246-AE97-47CE-91DC-A4FC481C39A2}"/>
    <cellStyle name="Normal 77 3 6 2" xfId="23165" xr:uid="{FA352DDC-DEFB-4435-8750-04C74BA7BD2E}"/>
    <cellStyle name="Normal 77 3 7" xfId="14238" xr:uid="{08710FF5-9D93-44B5-BC12-D0FBAFCE8C24}"/>
    <cellStyle name="Normal 77 4" xfId="2758" xr:uid="{492DE37D-E5EA-4480-BA0E-7C87A5DE226D}"/>
    <cellStyle name="Normal 77 4 2" xfId="5734" xr:uid="{0310E0C0-857F-464F-905C-D88CA575B62F}"/>
    <cellStyle name="Normal 77 4 2 2" xfId="17798" xr:uid="{416858C9-CF9E-4BE6-B7DB-903BED39795F}"/>
    <cellStyle name="Normal 77 4 3" xfId="8710" xr:uid="{D8EE9A36-1CE1-4EDB-A42D-63EB9C274AFC}"/>
    <cellStyle name="Normal 77 4 3 2" xfId="20774" xr:uid="{2BD6BDC5-E56C-4196-ABC3-C3A0C824DCC6}"/>
    <cellStyle name="Normal 77 4 4" xfId="11685" xr:uid="{62A6663B-4CCC-4A61-A202-5D78F029A325}"/>
    <cellStyle name="Normal 77 4 4 2" xfId="23749" xr:uid="{231D892E-EC37-44B8-B410-2730D85A4707}"/>
    <cellStyle name="Normal 77 4 5" xfId="14822" xr:uid="{D085C9B1-8175-4536-ADFF-33A1FA7F80A0}"/>
    <cellStyle name="Normal 77 5" xfId="3632" xr:uid="{158DFA7C-D89C-4ED5-9402-66E3FA0A3725}"/>
    <cellStyle name="Normal 77 5 2" xfId="6608" xr:uid="{5F6F63F7-DD18-49A4-BF9F-E92E8294AEF8}"/>
    <cellStyle name="Normal 77 5 2 2" xfId="18672" xr:uid="{63404ED6-82E2-4C57-9E46-2AF95A9F1F4B}"/>
    <cellStyle name="Normal 77 5 3" xfId="9584" xr:uid="{5937C301-FFAB-4529-ADB9-6F565AD4B499}"/>
    <cellStyle name="Normal 77 5 3 2" xfId="21648" xr:uid="{EF152146-AE49-4995-8923-0515E30900F2}"/>
    <cellStyle name="Normal 77 5 4" xfId="12559" xr:uid="{E8D91BBB-B283-4D5A-95C3-E9C488F56EA8}"/>
    <cellStyle name="Normal 77 5 4 2" xfId="24623" xr:uid="{9026CB92-4862-4248-AC03-684780C0DED5}"/>
    <cellStyle name="Normal 77 5 5" xfId="15696" xr:uid="{7E46CC44-2752-4394-A5E3-0793B5A2695B}"/>
    <cellStyle name="Normal 77 6" xfId="4859" xr:uid="{89FA3B69-F2D8-4689-B640-B149D78BB106}"/>
    <cellStyle name="Normal 77 6 2" xfId="16923" xr:uid="{48E5ABC8-623A-4CDD-ACD3-106BF5BAF4E8}"/>
    <cellStyle name="Normal 77 7" xfId="7835" xr:uid="{A84033FC-E171-4285-994F-5C6CB54B3726}"/>
    <cellStyle name="Normal 77 7 2" xfId="19899" xr:uid="{EBDA05DA-3A08-428A-8A45-1A2CA0824D78}"/>
    <cellStyle name="Normal 77 8" xfId="10810" xr:uid="{B1F07F25-3FBF-4D91-BC88-153E4C880870}"/>
    <cellStyle name="Normal 77 8 2" xfId="22874" xr:uid="{CA3D0709-0DF8-4B0D-B8A8-F5D775869E5C}"/>
    <cellStyle name="Normal 77 9" xfId="13947" xr:uid="{F08CDE3B-6786-4739-9ACF-40FE13B40A72}"/>
    <cellStyle name="Normal 79 2" xfId="524" xr:uid="{00000000-0005-0000-0000-0000D4020000}"/>
    <cellStyle name="Normal 8" xfId="525" xr:uid="{00000000-0005-0000-0000-0000D5020000}"/>
    <cellStyle name="Normal 8 2" xfId="526" xr:uid="{00000000-0005-0000-0000-0000D6020000}"/>
    <cellStyle name="Normal 8 2 2" xfId="1870" xr:uid="{738F0005-4CDF-4FBF-AE7B-D77B19F191DB}"/>
    <cellStyle name="Normal 8 3" xfId="527" xr:uid="{00000000-0005-0000-0000-0000D7020000}"/>
    <cellStyle name="Normal 8 3 2" xfId="844" xr:uid="{00000000-0005-0000-0000-0000D8020000}"/>
    <cellStyle name="Normal 8 4" xfId="1871" xr:uid="{5483CC2A-419C-4487-B514-30F832A3D81B}"/>
    <cellStyle name="Normal 81" xfId="1884" xr:uid="{40F9E778-C3EB-43E8-9745-428913374EAB}"/>
    <cellStyle name="Normal 81 2" xfId="2466" xr:uid="{8679FCF1-27FA-4BC1-AF5C-170EA3E38FFF}"/>
    <cellStyle name="Normal 81 2 2" xfId="3341" xr:uid="{57046BA2-E957-4866-9977-21A1100659B6}"/>
    <cellStyle name="Normal 81 2 2 2" xfId="6317" xr:uid="{4A14B210-96B8-48F4-8716-788C5C1CDCDA}"/>
    <cellStyle name="Normal 81 2 2 2 2" xfId="18381" xr:uid="{40CC314B-42BF-4CD6-BFB9-44987E205B58}"/>
    <cellStyle name="Normal 81 2 2 3" xfId="9293" xr:uid="{BFD8376A-7826-42CD-B1A1-20CDCFAC689E}"/>
    <cellStyle name="Normal 81 2 2 3 2" xfId="21357" xr:uid="{837F349B-B69A-42F5-A015-A4353782C436}"/>
    <cellStyle name="Normal 81 2 2 4" xfId="12268" xr:uid="{A2F84C8F-5806-4420-95A1-855846238CA6}"/>
    <cellStyle name="Normal 81 2 2 4 2" xfId="24332" xr:uid="{41489BB1-2889-46C7-AC77-BD1A58AC559B}"/>
    <cellStyle name="Normal 81 2 2 5" xfId="15405" xr:uid="{44D48B25-724C-4609-9977-8785E0BB0030}"/>
    <cellStyle name="Normal 81 2 3" xfId="4215" xr:uid="{84D068D0-48AC-4C17-8745-A88CCE4D156F}"/>
    <cellStyle name="Normal 81 2 3 2" xfId="7191" xr:uid="{2ED38C37-1EE1-4BC3-A942-DD71A21585E2}"/>
    <cellStyle name="Normal 81 2 3 2 2" xfId="19255" xr:uid="{C65A5C83-AF97-4BF6-920D-C0B5BD29A794}"/>
    <cellStyle name="Normal 81 2 3 3" xfId="10167" xr:uid="{DAD0800D-691E-479F-89F1-DA02A0206282}"/>
    <cellStyle name="Normal 81 2 3 3 2" xfId="22231" xr:uid="{D7CDF0FA-1FB9-47F4-ADE6-DB778C3A69CC}"/>
    <cellStyle name="Normal 81 2 3 4" xfId="13142" xr:uid="{AD74B068-50E9-4A47-847A-4CF6535E01D6}"/>
    <cellStyle name="Normal 81 2 3 4 2" xfId="25206" xr:uid="{D4890993-5DCD-4B59-B5ED-3B30CA882F2A}"/>
    <cellStyle name="Normal 81 2 3 5" xfId="16279" xr:uid="{A32A0E25-03B7-4D2B-8AD0-0685EB655405}"/>
    <cellStyle name="Normal 81 2 4" xfId="5442" xr:uid="{FB64A19B-09EA-4D1C-9D85-9E30D7F120BE}"/>
    <cellStyle name="Normal 81 2 4 2" xfId="17506" xr:uid="{DDE61DDB-4967-4059-9110-F82EB8975DE9}"/>
    <cellStyle name="Normal 81 2 5" xfId="8418" xr:uid="{AF98BB0F-17F6-45C6-8BD0-FA363FA05E82}"/>
    <cellStyle name="Normal 81 2 5 2" xfId="20482" xr:uid="{B9EDA909-A9D2-43F1-B23C-6BDCD783FDA3}"/>
    <cellStyle name="Normal 81 2 6" xfId="11393" xr:uid="{1AFA4813-9529-4A31-AB19-B6000225BB34}"/>
    <cellStyle name="Normal 81 2 6 2" xfId="23457" xr:uid="{B1E35DAA-96E2-4A48-A5A2-DFF0830BE3B7}"/>
    <cellStyle name="Normal 81 2 7" xfId="14530" xr:uid="{457DDD80-EFB6-41CC-B9F5-B1012E232C2A}"/>
    <cellStyle name="Normal 81 3" xfId="2175" xr:uid="{AA59BA4C-6D77-4C7F-8AA8-AC2095F03CBE}"/>
    <cellStyle name="Normal 81 3 2" xfId="3050" xr:uid="{E5EB90ED-605A-486F-AC2B-4F6133B22C7D}"/>
    <cellStyle name="Normal 81 3 2 2" xfId="6026" xr:uid="{FEF469FC-EE3C-4576-A370-CEA7A8EA586F}"/>
    <cellStyle name="Normal 81 3 2 2 2" xfId="18090" xr:uid="{E454FB2C-36A1-419B-B862-47228D1600C1}"/>
    <cellStyle name="Normal 81 3 2 3" xfId="9002" xr:uid="{087D190F-4668-4010-910A-413DEBDDFF6A}"/>
    <cellStyle name="Normal 81 3 2 3 2" xfId="21066" xr:uid="{7F9B7269-26A3-4D81-B32F-F6D65A737740}"/>
    <cellStyle name="Normal 81 3 2 4" xfId="11977" xr:uid="{A19E2B6C-9DEE-4645-AF50-F968D95E8249}"/>
    <cellStyle name="Normal 81 3 2 4 2" xfId="24041" xr:uid="{957B087A-1AB5-414E-9B4A-3A15C5246F9B}"/>
    <cellStyle name="Normal 81 3 2 5" xfId="15114" xr:uid="{F41230A2-6D83-4768-A87C-F13F9DFF6DE0}"/>
    <cellStyle name="Normal 81 3 3" xfId="3924" xr:uid="{D65F1B22-9F20-42FA-BF1B-843F6C4E36D7}"/>
    <cellStyle name="Normal 81 3 3 2" xfId="6900" xr:uid="{5F5EE34E-BFCB-4597-8C6F-2043A184AC61}"/>
    <cellStyle name="Normal 81 3 3 2 2" xfId="18964" xr:uid="{B8E7C8EA-97FC-44C1-ACFE-B5A2EDC760B0}"/>
    <cellStyle name="Normal 81 3 3 3" xfId="9876" xr:uid="{7FF82E6A-3BD6-4040-B0EF-3E61B3DBF8F4}"/>
    <cellStyle name="Normal 81 3 3 3 2" xfId="21940" xr:uid="{75239231-7284-41CA-9903-6D761882C081}"/>
    <cellStyle name="Normal 81 3 3 4" xfId="12851" xr:uid="{ABE3FEC6-A5A6-47CA-8875-BC23A062CB7B}"/>
    <cellStyle name="Normal 81 3 3 4 2" xfId="24915" xr:uid="{9DA6A7F0-ACC0-46A3-8A95-3E9D5303AB8B}"/>
    <cellStyle name="Normal 81 3 3 5" xfId="15988" xr:uid="{9D7D6626-53BB-45B0-B55F-5CF9B5A802C0}"/>
    <cellStyle name="Normal 81 3 4" xfId="5151" xr:uid="{169D1B23-55CF-4183-A17C-C08720CDBD81}"/>
    <cellStyle name="Normal 81 3 4 2" xfId="17215" xr:uid="{BBCCFB67-3E8D-4E80-B959-EBB42E32B12F}"/>
    <cellStyle name="Normal 81 3 5" xfId="8127" xr:uid="{B8FEAA57-BEA0-4A63-9D5C-B8B55FF8A4BB}"/>
    <cellStyle name="Normal 81 3 5 2" xfId="20191" xr:uid="{5BC48E12-4076-4583-B58A-777D277A2B99}"/>
    <cellStyle name="Normal 81 3 6" xfId="11102" xr:uid="{7910B630-F7DC-421A-9299-85DD628917DC}"/>
    <cellStyle name="Normal 81 3 6 2" xfId="23166" xr:uid="{B1772964-9F88-4208-B470-890CFA3AFB7F}"/>
    <cellStyle name="Normal 81 3 7" xfId="14239" xr:uid="{775A6626-873D-41AA-B9EF-DD0628946BCB}"/>
    <cellStyle name="Normal 81 4" xfId="2759" xr:uid="{48E63221-7E63-467F-B437-E313E40F9C80}"/>
    <cellStyle name="Normal 81 4 2" xfId="5735" xr:uid="{092804B9-7831-43FB-9181-DB8DEFCF8A89}"/>
    <cellStyle name="Normal 81 4 2 2" xfId="17799" xr:uid="{F7EE2E6C-1343-45A6-85EF-38C9679B5D6D}"/>
    <cellStyle name="Normal 81 4 3" xfId="8711" xr:uid="{78E0FA90-2FBA-4D48-8342-2C4B2825C5C4}"/>
    <cellStyle name="Normal 81 4 3 2" xfId="20775" xr:uid="{F528D4F4-F9AE-4636-9134-104FC3D2F3CE}"/>
    <cellStyle name="Normal 81 4 4" xfId="11686" xr:uid="{4987E7FE-AA55-4062-BB05-CCBDCD566945}"/>
    <cellStyle name="Normal 81 4 4 2" xfId="23750" xr:uid="{FD5655D8-F39C-49AD-BF36-7D5016BDB290}"/>
    <cellStyle name="Normal 81 4 5" xfId="14823" xr:uid="{37E22AA0-702A-459C-894E-FAE2C8511784}"/>
    <cellStyle name="Normal 81 5" xfId="3633" xr:uid="{0FCE72DC-E2E4-4300-B218-7CA81E88FB75}"/>
    <cellStyle name="Normal 81 5 2" xfId="6609" xr:uid="{CA18C8C6-1219-4A20-9131-4E2FE5305A4B}"/>
    <cellStyle name="Normal 81 5 2 2" xfId="18673" xr:uid="{EEBCD6AC-B428-4C89-84DA-A8A5F5B41EFE}"/>
    <cellStyle name="Normal 81 5 3" xfId="9585" xr:uid="{BFF9FFDD-7FCD-489B-93F5-3717EDF4A3C0}"/>
    <cellStyle name="Normal 81 5 3 2" xfId="21649" xr:uid="{E77AEA77-EC7B-4456-9A7D-CA076CD2990B}"/>
    <cellStyle name="Normal 81 5 4" xfId="12560" xr:uid="{7D4D2BCB-FD73-4F48-BCE7-7E112BC96754}"/>
    <cellStyle name="Normal 81 5 4 2" xfId="24624" xr:uid="{36F3E464-DEE2-488C-85AF-EAAFA98AE08F}"/>
    <cellStyle name="Normal 81 5 5" xfId="15697" xr:uid="{CB1A3E6E-0730-437A-A862-E4630B13CD51}"/>
    <cellStyle name="Normal 81 6" xfId="4860" xr:uid="{94CE465E-262E-4CB0-98DF-E4C04F8B0751}"/>
    <cellStyle name="Normal 81 6 2" xfId="16924" xr:uid="{892EB552-4280-4003-BC3F-7C31A8224268}"/>
    <cellStyle name="Normal 81 7" xfId="7836" xr:uid="{97BF4E86-F7C1-4D61-909B-2B353DBC5D69}"/>
    <cellStyle name="Normal 81 7 2" xfId="19900" xr:uid="{4976782D-FEDD-44E5-AD50-70DA03523088}"/>
    <cellStyle name="Normal 81 8" xfId="10811" xr:uid="{8FB3CA55-95EB-4BB9-88D8-B68BE81E276E}"/>
    <cellStyle name="Normal 81 8 2" xfId="22875" xr:uid="{16135E53-B780-4200-90A8-F17BAD8040D6}"/>
    <cellStyle name="Normal 81 9" xfId="13948" xr:uid="{480FE6C9-7441-4D34-B415-022F2B4BFACF}"/>
    <cellStyle name="Normal 9" xfId="528" xr:uid="{00000000-0005-0000-0000-0000D9020000}"/>
    <cellStyle name="Normal 9 2" xfId="529" xr:uid="{00000000-0005-0000-0000-0000DA020000}"/>
    <cellStyle name="Normal 9 2 2" xfId="1872" xr:uid="{03534497-FAF8-4E0F-A166-89E511F0C7A7}"/>
    <cellStyle name="Normal 9 22" xfId="530" xr:uid="{00000000-0005-0000-0000-0000DB020000}"/>
    <cellStyle name="Normal 9 3" xfId="845" xr:uid="{00000000-0005-0000-0000-0000DC020000}"/>
    <cellStyle name="Notas 2" xfId="532" xr:uid="{00000000-0005-0000-0000-0000DD020000}"/>
    <cellStyle name="Notas 2 2" xfId="533" xr:uid="{00000000-0005-0000-0000-0000DE020000}"/>
    <cellStyle name="Notas 2 3" xfId="1363" xr:uid="{1C7185C8-A7D1-40AA-A806-A257853F675E}"/>
    <cellStyle name="Notas 2 3 2" xfId="13483" xr:uid="{E99B0999-CACA-4241-BC6B-B5B974CFBF6E}"/>
    <cellStyle name="Notas 3" xfId="534" xr:uid="{00000000-0005-0000-0000-0000DF020000}"/>
    <cellStyle name="Notas 4" xfId="535" xr:uid="{00000000-0005-0000-0000-0000E0020000}"/>
    <cellStyle name="Notas 4 2" xfId="1365" xr:uid="{57EE29F3-B61E-464B-A701-1EF9EDF80489}"/>
    <cellStyle name="Notas 4 2 2" xfId="4456" xr:uid="{0FA225D4-D8CE-46F3-84D1-AE4619646A9B}"/>
    <cellStyle name="Notas 4 2 2 2" xfId="16520" xr:uid="{9B483958-F0F2-49F0-BA14-05056BF376FF}"/>
    <cellStyle name="Notas 4 2 3" xfId="7432" xr:uid="{2BA718A2-BE66-4EC3-A83E-03A6B616A6A3}"/>
    <cellStyle name="Notas 4 2 3 2" xfId="19496" xr:uid="{92861447-80F0-4FCF-AAA5-B859BD346531}"/>
    <cellStyle name="Notas 4 2 4" xfId="10408" xr:uid="{5CA6F1D9-8901-44C9-959C-625D5D1BFFEE}"/>
    <cellStyle name="Notas 4 2 4 2" xfId="22472" xr:uid="{4DDB94E9-179E-4DCF-802D-AA255E3E0F2A}"/>
    <cellStyle name="Notas 4 2 5" xfId="13485" xr:uid="{E088638B-A918-4FAB-8EAA-D8BA8841EF38}"/>
    <cellStyle name="Notas 4 3" xfId="1366" xr:uid="{EE9C00AD-9EE4-4400-92D4-8A02E1107897}"/>
    <cellStyle name="Notas 4 3 2" xfId="4457" xr:uid="{46614316-0EB6-4AA6-927C-0A7D9B240669}"/>
    <cellStyle name="Notas 4 3 2 2" xfId="16521" xr:uid="{25F6BDB1-7C67-4129-9053-C91F7114C453}"/>
    <cellStyle name="Notas 4 3 3" xfId="7433" xr:uid="{4BB62B53-BA0C-4A76-89C4-41EA46A16805}"/>
    <cellStyle name="Notas 4 3 3 2" xfId="19497" xr:uid="{4B10F053-4FDB-420D-9679-2DD0B00D8249}"/>
    <cellStyle name="Notas 4 3 4" xfId="10409" xr:uid="{E49F7AB7-F18B-42C0-8D53-B9A65D656562}"/>
    <cellStyle name="Notas 4 3 4 2" xfId="22473" xr:uid="{F0F99C0C-6B69-40CB-ADD0-13958797AC98}"/>
    <cellStyle name="Notas 4 3 5" xfId="13486" xr:uid="{313D4A9C-ADAC-4540-A7D3-EE2BC3EF6565}"/>
    <cellStyle name="Notas 4 4" xfId="1524" xr:uid="{B0954CC6-5FF6-44CD-9FFC-DF805EDA24A3}"/>
    <cellStyle name="Notas 4 4 2" xfId="4526" xr:uid="{676D2778-3FE0-46F4-9A47-5F7389166F52}"/>
    <cellStyle name="Notas 4 4 2 2" xfId="16590" xr:uid="{70533EE5-0E3F-47FA-A17B-90EF9FCE9B47}"/>
    <cellStyle name="Notas 4 4 3" xfId="7502" xr:uid="{B998EE03-ADFD-4136-92B9-CA7AD8AB0799}"/>
    <cellStyle name="Notas 4 4 3 2" xfId="19566" xr:uid="{D04279CC-971A-48E5-8AC7-D8EA61A53AE0}"/>
    <cellStyle name="Notas 4 4 4" xfId="10477" xr:uid="{9DA8C1A5-C8BA-4A30-8968-E5EE2D34AB9E}"/>
    <cellStyle name="Notas 4 4 4 2" xfId="22541" xr:uid="{F2803222-4BB8-45C0-B8D2-CB7D44648AF4}"/>
    <cellStyle name="Notas 4 4 5" xfId="13614" xr:uid="{D01F0EBF-9836-4472-9E65-093D71CB3C81}"/>
    <cellStyle name="Notas 4 5" xfId="1364" xr:uid="{DD8D1357-0A25-4EDD-994C-5E2A3C1ACECD}"/>
    <cellStyle name="Notas 4 5 2" xfId="13484" xr:uid="{93168A7E-0BF8-4DAC-B285-7C7A6AA7C1CF}"/>
    <cellStyle name="Notas 4 6" xfId="4455" xr:uid="{59D4C782-76E1-4293-99A9-2CA7F4794AD0}"/>
    <cellStyle name="Notas 4 6 2" xfId="16519" xr:uid="{FF713D10-D5A0-49CD-8DFC-1BDE4B227FC6}"/>
    <cellStyle name="Notas 4 7" xfId="7431" xr:uid="{7AF31772-6B62-444D-B854-CD79DBC11937}"/>
    <cellStyle name="Notas 4 7 2" xfId="19495" xr:uid="{3BA00790-5EC1-4062-8E88-1B51001E94CD}"/>
    <cellStyle name="Notas 4 8" xfId="10407" xr:uid="{A84B1BE1-8059-4910-A1C4-E1A1DB7144A2}"/>
    <cellStyle name="Notas 4 8 2" xfId="22471" xr:uid="{C27BB8BF-018B-4AC1-8198-57103BCCBEF5}"/>
    <cellStyle name="Notas 4 9" xfId="13193" xr:uid="{15D9A025-7C93-4817-8E20-41B74BC318C5}"/>
    <cellStyle name="Notas 5" xfId="531" xr:uid="{00000000-0005-0000-0000-0000E1020000}"/>
    <cellStyle name="Notas 5 2" xfId="1367" xr:uid="{452965BE-8A06-43BF-87D2-398198F54326}"/>
    <cellStyle name="Notas 5 2 2" xfId="13487" xr:uid="{2D6BB392-00D1-4E8E-891A-9EC20A076378}"/>
    <cellStyle name="Note" xfId="536" xr:uid="{00000000-0005-0000-0000-0000E2020000}"/>
    <cellStyle name="Note 2" xfId="537" xr:uid="{00000000-0005-0000-0000-0000E3020000}"/>
    <cellStyle name="Note 2 2" xfId="1368" xr:uid="{7883BA70-2BB1-41DF-BA78-E1099610187C}"/>
    <cellStyle name="Note 3" xfId="538" xr:uid="{00000000-0005-0000-0000-0000E4020000}"/>
    <cellStyle name="Note 3 2" xfId="1370" xr:uid="{835A30F9-3722-49D2-84A7-C298768C6A7E}"/>
    <cellStyle name="Note 3 2 2" xfId="13489" xr:uid="{13F692BB-7AAA-4024-A1FA-97BAAD020166}"/>
    <cellStyle name="Note 3 3" xfId="1371" xr:uid="{9A2DC1DE-F7E8-4C63-BB2D-5C074432D622}"/>
    <cellStyle name="Note 3 4" xfId="1369" xr:uid="{18BE9490-8B9F-4497-81BD-795A0D511987}"/>
    <cellStyle name="Note 3 4 2" xfId="13488" xr:uid="{1749D48E-8758-4AD8-B39A-17AA41233265}"/>
    <cellStyle name="Output" xfId="539" xr:uid="{00000000-0005-0000-0000-0000E5020000}"/>
    <cellStyle name="Output 2" xfId="540" xr:uid="{00000000-0005-0000-0000-0000E6020000}"/>
    <cellStyle name="Output 2 2" xfId="1373" xr:uid="{78440DEE-461E-4757-8FC4-0BD04D233DE9}"/>
    <cellStyle name="Output 2 2 2" xfId="13491" xr:uid="{1C1D743C-3A15-4394-83AB-13E25F58969F}"/>
    <cellStyle name="Output 2 3" xfId="1374" xr:uid="{514C03FA-3414-44C4-9365-C41F2816AC51}"/>
    <cellStyle name="Output 2 4" xfId="1372" xr:uid="{09DB1665-0676-4229-8CC5-2B943F7588AC}"/>
    <cellStyle name="Output 2 4 2" xfId="13490" xr:uid="{68E8B00A-7254-4A12-AF3C-7C1964DA3DF1}"/>
    <cellStyle name="Output 3" xfId="889" xr:uid="{0EC78C55-900B-486D-9A5E-B7396BB078A5}"/>
    <cellStyle name="Porcentaje" xfId="2" builtinId="5"/>
    <cellStyle name="Porcentaje 10" xfId="1375" xr:uid="{C5184ACC-0F5D-497A-BC99-B64CBD86B66C}"/>
    <cellStyle name="Porcentaje 2" xfId="9" xr:uid="{00000000-0005-0000-0000-0000E8020000}"/>
    <cellStyle name="Porcentaje 2 2" xfId="846" xr:uid="{00000000-0005-0000-0000-0000E9020000}"/>
    <cellStyle name="Porcentaje 2 3" xfId="887" xr:uid="{5848947C-E296-42A4-8AB8-AF2CC50E4C61}"/>
    <cellStyle name="Porcentaje 2 3 2" xfId="13236" xr:uid="{FE7C6011-E69E-47F7-AC57-46F121AF8C43}"/>
    <cellStyle name="Porcentaje 2 4" xfId="4220" xr:uid="{C5E50D60-817E-434B-8E70-60384A87103B}"/>
    <cellStyle name="Porcentaje 2 4 2" xfId="16284" xr:uid="{3847270B-EB30-4F14-9576-8AB91D20656F}"/>
    <cellStyle name="Porcentaje 2 5" xfId="7196" xr:uid="{9D977AA6-CC6E-4F2D-BFC7-070FF3B2031D}"/>
    <cellStyle name="Porcentaje 2 5 2" xfId="19260" xr:uid="{CD80B1F2-05F8-412E-A58C-D1C5AB119447}"/>
    <cellStyle name="Porcentaje 2 6" xfId="10172" xr:uid="{CD6A5A77-7D56-4F1D-B549-3168D2171850}"/>
    <cellStyle name="Porcentaje 2 6 2" xfId="22236" xr:uid="{BAC39128-9B26-464C-866E-F927434B7C97}"/>
    <cellStyle name="Porcentaje 3" xfId="867" xr:uid="{00000000-0005-0000-0000-0000EA020000}"/>
    <cellStyle name="Porcentaje 3 2" xfId="1376" xr:uid="{0477F320-1254-4666-8181-1159D4F7F9E1}"/>
    <cellStyle name="Porcentaje 3 2 2" xfId="4458" xr:uid="{3B71029E-CC59-45E5-89BB-5FA01C3223D7}"/>
    <cellStyle name="Porcentaje 3 2 2 2" xfId="16522" xr:uid="{C978117B-6C55-4049-9193-3282B18DCB55}"/>
    <cellStyle name="Porcentaje 3 2 3" xfId="7434" xr:uid="{2BAF820B-5180-4507-BE58-5445050F37FD}"/>
    <cellStyle name="Porcentaje 3 2 3 2" xfId="19498" xr:uid="{35BD33B7-DB92-4615-B8C2-920776BCA974}"/>
    <cellStyle name="Porcentaje 3 2 4" xfId="10410" xr:uid="{3F451934-3B31-4EA5-9385-98211BA35ECB}"/>
    <cellStyle name="Porcentaje 3 2 4 2" xfId="22474" xr:uid="{6855DE59-7AAB-4F0D-9162-5B6540B7D6AC}"/>
    <cellStyle name="Porcentaje 3 2 5" xfId="13492" xr:uid="{013685C2-C252-48D4-A859-E251D7AD8CE0}"/>
    <cellStyle name="Porcentaje 3 3" xfId="1558" xr:uid="{A0E84DD1-058E-4B8D-807A-6EAE01BAB1B5}"/>
    <cellStyle name="Porcentaje 3 3 2" xfId="4560" xr:uid="{D25F861B-2788-497D-BD7F-FC4A67F9A95D}"/>
    <cellStyle name="Porcentaje 3 3 2 2" xfId="16624" xr:uid="{B3BE1C0F-63E1-4E65-991C-62A51FDF330C}"/>
    <cellStyle name="Porcentaje 3 3 3" xfId="7536" xr:uid="{5D1A1A9C-2577-41E5-84F7-6F2BE4FFC72B}"/>
    <cellStyle name="Porcentaje 3 3 3 2" xfId="19600" xr:uid="{439758B1-CBF1-4956-94AF-2A3CC0042119}"/>
    <cellStyle name="Porcentaje 3 3 4" xfId="10511" xr:uid="{BE63BE50-BF86-4AC4-B545-08787EB3C3EF}"/>
    <cellStyle name="Porcentaje 3 3 4 2" xfId="22575" xr:uid="{5776CECC-0AAB-48F2-BC5C-194556868AC1}"/>
    <cellStyle name="Porcentaje 3 3 5" xfId="13648" xr:uid="{EC3288BA-1F55-4BAF-9B7C-2F787D82743A}"/>
    <cellStyle name="Porcentaje 3 4" xfId="1876" xr:uid="{6F27ADE1-EDFF-4618-9114-9E5D17222390}"/>
    <cellStyle name="Porcentaje 3 5" xfId="893" xr:uid="{39689B22-5B6F-4E73-A61C-D4BB258C2D71}"/>
    <cellStyle name="Porcentaje 3 5 2" xfId="13241" xr:uid="{FAE19778-A427-4598-9397-382DB310A985}"/>
    <cellStyle name="Porcentaje 3 6" xfId="4225" xr:uid="{018BDA2F-634C-4187-9CEB-73FCE57CD718}"/>
    <cellStyle name="Porcentaje 3 6 2" xfId="16289" xr:uid="{977C37B1-9A09-47B3-A1E0-12681A8C60BB}"/>
    <cellStyle name="Porcentaje 3 7" xfId="7201" xr:uid="{6622468C-054C-4040-A3F9-73D25FFCC529}"/>
    <cellStyle name="Porcentaje 3 7 2" xfId="19265" xr:uid="{354B2BAE-9639-48CD-AB1A-B1D08D93AB90}"/>
    <cellStyle name="Porcentaje 3 8" xfId="10177" xr:uid="{63E93319-8065-46F1-BEDF-5C5E69B20CB6}"/>
    <cellStyle name="Porcentaje 3 8 2" xfId="22241" xr:uid="{8101A44F-0121-4289-8C85-E77FA567A126}"/>
    <cellStyle name="Porcentaje 3 9" xfId="13226" xr:uid="{D857EB06-4296-4458-8EA2-BA6223AAD14D}"/>
    <cellStyle name="Porcentaje 4" xfId="870" xr:uid="{00000000-0005-0000-0000-0000EB020000}"/>
    <cellStyle name="Porcentaje 4 2" xfId="1377" xr:uid="{D86CDA43-2250-4607-AED3-6A2EC29EBFDD}"/>
    <cellStyle name="Porcentaje 5" xfId="872" xr:uid="{00000000-0005-0000-0000-0000EC020000}"/>
    <cellStyle name="Porcentaje 5 2" xfId="1560" xr:uid="{9963CB8A-AE7A-4B01-9CFD-C3AD69F1BD2B}"/>
    <cellStyle name="Porcentaje 5 2 2" xfId="4562" xr:uid="{113DA830-4585-4878-A90E-C32FE3CB04A9}"/>
    <cellStyle name="Porcentaje 5 2 2 2" xfId="16626" xr:uid="{ED2512FD-1AAA-442B-B16F-C69AAD4837BA}"/>
    <cellStyle name="Porcentaje 5 2 3" xfId="7538" xr:uid="{B07B9187-1B1A-4C80-AA0F-6C19AE00D2CC}"/>
    <cellStyle name="Porcentaje 5 2 3 2" xfId="19602" xr:uid="{9F00D16B-D8C5-4DC4-8126-218544F02C64}"/>
    <cellStyle name="Porcentaje 5 2 4" xfId="10513" xr:uid="{F4C79C48-60F9-45F3-A12E-8D8F51F27126}"/>
    <cellStyle name="Porcentaje 5 2 4 2" xfId="22577" xr:uid="{7CA1D58C-8869-49CD-AA1E-420BD8283B74}"/>
    <cellStyle name="Porcentaje 5 2 5" xfId="13650" xr:uid="{4C8BB50B-EE8D-447A-A9C2-1673A0097395}"/>
    <cellStyle name="Porcentaje 5 3" xfId="1378" xr:uid="{6BF6893C-4877-4A27-BC85-D5E238BC670C}"/>
    <cellStyle name="Porcentaje 5 3 2" xfId="13493" xr:uid="{160B6B31-7F80-4DED-92D0-35D808C88405}"/>
    <cellStyle name="Porcentaje 5 4" xfId="4459" xr:uid="{22753C3B-CE03-48CE-AE24-071E142EB2E9}"/>
    <cellStyle name="Porcentaje 5 4 2" xfId="16523" xr:uid="{768A7315-3B7C-48CC-97B9-A10F869D7410}"/>
    <cellStyle name="Porcentaje 5 5" xfId="7435" xr:uid="{9F9CAFD8-6065-4536-8598-18E4AB158417}"/>
    <cellStyle name="Porcentaje 5 5 2" xfId="19499" xr:uid="{7784D9AA-60FF-4E15-A639-A8A78D928608}"/>
    <cellStyle name="Porcentaje 5 6" xfId="10411" xr:uid="{6A6E17F0-29AD-4FDF-8E61-5A5250CC8CB9}"/>
    <cellStyle name="Porcentaje 5 6 2" xfId="22475" xr:uid="{382150FF-53B4-4D86-A8B1-3D3E0E96A4A8}"/>
    <cellStyle name="Porcentaje 5 7" xfId="13228" xr:uid="{A0390451-DEB1-4BBD-BD9B-6D379EFC53D6}"/>
    <cellStyle name="Porcentaje 6" xfId="5" xr:uid="{00000000-0005-0000-0000-0000ED020000}"/>
    <cellStyle name="Porcentaje 6 2" xfId="1476" xr:uid="{345199B8-C2F9-42B8-BAAF-38A8B49F08F0}"/>
    <cellStyle name="Porcentaje 6 2 2" xfId="4478" xr:uid="{92099B8E-C43A-4EDD-8EC7-7DE2D475C821}"/>
    <cellStyle name="Porcentaje 6 2 2 2" xfId="16542" xr:uid="{38AF589C-CAA0-4F69-91A1-3BB4C596E83B}"/>
    <cellStyle name="Porcentaje 6 2 3" xfId="7454" xr:uid="{ACA3BD06-482A-4385-B9EB-55E576D2727A}"/>
    <cellStyle name="Porcentaje 6 2 3 2" xfId="19518" xr:uid="{C03ACE0C-04C2-48CE-AD95-DA6FC8CC9C2D}"/>
    <cellStyle name="Porcentaje 6 2 4" xfId="10429" xr:uid="{572E99D3-5612-4294-9540-D5F7C916FB3F}"/>
    <cellStyle name="Porcentaje 6 2 4 2" xfId="22493" xr:uid="{0F9D0862-65C6-4338-BE37-E9E0277E4E2E}"/>
    <cellStyle name="Porcentaje 6 2 5" xfId="13566" xr:uid="{60F4A5EF-9ECF-4FB3-B299-03593EE439D1}"/>
    <cellStyle name="Porcentaje 6 3" xfId="1379" xr:uid="{6CD10FE5-641D-4F68-9E49-DD641FA4EB4D}"/>
    <cellStyle name="Porcentaje 6 4" xfId="13145" xr:uid="{7CFF18CA-3BE6-40C8-ADA3-7D55091A888C}"/>
    <cellStyle name="Porcentaje 7" xfId="1380" xr:uid="{9EC3DD87-7FA4-4C2D-A69C-EB99097EB8F0}"/>
    <cellStyle name="Porcentaje 7 2" xfId="4460" xr:uid="{2A908510-0A76-40E1-87DF-F4DB96D60B93}"/>
    <cellStyle name="Porcentaje 7 2 2" xfId="16524" xr:uid="{C2844100-86A8-467B-BA05-BA2A88FA9FB4}"/>
    <cellStyle name="Porcentaje 7 3" xfId="7436" xr:uid="{25FA79E0-F084-4DBC-A68D-B2C9140255CF}"/>
    <cellStyle name="Porcentaje 7 3 2" xfId="19500" xr:uid="{3AE5CBCB-D34C-4210-A01A-4F11E03B7B24}"/>
    <cellStyle name="Porcentaje 7 4" xfId="10412" xr:uid="{172C5D96-C65E-4012-8DF0-BA6ABBCA095B}"/>
    <cellStyle name="Porcentaje 7 4 2" xfId="22476" xr:uid="{E31371D7-D34C-4999-B623-D361CE0A0676}"/>
    <cellStyle name="Porcentaje 7 5" xfId="13494" xr:uid="{8786EAB7-CCE1-4986-8B0C-32618685C581}"/>
    <cellStyle name="Porcentaje 8" xfId="1381" xr:uid="{B834F6DF-CAFA-49A4-9FD4-05E91502720E}"/>
    <cellStyle name="Porcentaje 8 2" xfId="4461" xr:uid="{04846DE6-DB8D-41BB-9E1E-2D9456B5CE20}"/>
    <cellStyle name="Porcentaje 8 2 2" xfId="16525" xr:uid="{DAA624D1-69F9-467A-8D6B-B7F064BF4AD2}"/>
    <cellStyle name="Porcentaje 8 3" xfId="7437" xr:uid="{37B84C4A-D4E1-4FA3-A4DE-5D31AB2C3A17}"/>
    <cellStyle name="Porcentaje 8 3 2" xfId="19501" xr:uid="{DD99C17B-A232-4974-8ABA-8725CC5F156B}"/>
    <cellStyle name="Porcentaje 8 4" xfId="10413" xr:uid="{D5B8347C-A501-494A-9014-1BAFB44A110D}"/>
    <cellStyle name="Porcentaje 8 4 2" xfId="22477" xr:uid="{56EB9495-2FF2-4DA3-AA3C-4FB47F60DE8E}"/>
    <cellStyle name="Porcentaje 8 5" xfId="13495" xr:uid="{F8E73F26-11DA-482B-AF0C-928C6B35A4A6}"/>
    <cellStyle name="Porcentaje 9" xfId="1382" xr:uid="{FF8E957E-EF2C-406B-A2F4-BA8EB646AA18}"/>
    <cellStyle name="Porcentaje 9 2" xfId="1383" xr:uid="{0F7B39AF-B439-47B4-80AC-30D2C18D485F}"/>
    <cellStyle name="Porcentual 10" xfId="541" xr:uid="{00000000-0005-0000-0000-0000EE020000}"/>
    <cellStyle name="Porcentual 10 10" xfId="4462" xr:uid="{DE2861E8-930E-4D35-B95E-9CAEB81F9CDF}"/>
    <cellStyle name="Porcentual 10 10 2" xfId="16526" xr:uid="{A9E8E135-18A1-469F-BA6F-333BB209FEDC}"/>
    <cellStyle name="Porcentual 10 11" xfId="7438" xr:uid="{682BF917-14C7-43A7-A23E-36FD5354BEB5}"/>
    <cellStyle name="Porcentual 10 11 2" xfId="19502" xr:uid="{6E6EA979-E696-4F84-B19D-76F990063F8A}"/>
    <cellStyle name="Porcentual 10 12" xfId="10414" xr:uid="{A1C4D362-7B59-48CD-96DD-84DB0D83D5FF}"/>
    <cellStyle name="Porcentual 10 12 2" xfId="22478" xr:uid="{48700A35-BF36-4F34-9A74-30FB8D314311}"/>
    <cellStyle name="Porcentual 10 13" xfId="13194" xr:uid="{7058836C-C3A0-4348-BEAC-6DC88B97FD15}"/>
    <cellStyle name="Porcentual 10 2" xfId="847" xr:uid="{00000000-0005-0000-0000-0000EF020000}"/>
    <cellStyle name="Porcentual 10 2 10" xfId="10415" xr:uid="{DE3B8655-973A-4398-B0C3-406C54395C17}"/>
    <cellStyle name="Porcentual 10 2 10 2" xfId="22479" xr:uid="{6156B14D-20C9-4B19-9C36-1605C3B3E0CB}"/>
    <cellStyle name="Porcentual 10 2 11" xfId="13223" xr:uid="{445C6EFB-416F-493C-B4B1-646761E1738B}"/>
    <cellStyle name="Porcentual 10 2 2" xfId="1386" xr:uid="{8212FCA2-6128-4149-A174-35E8A5916E62}"/>
    <cellStyle name="Porcentual 10 2 2 2" xfId="4464" xr:uid="{59A8B08D-FA20-48D4-A3C1-BD7C10B253BB}"/>
    <cellStyle name="Porcentual 10 2 2 2 2" xfId="16528" xr:uid="{3A0C8A81-401B-40B7-A1AE-EE38D11C88E4}"/>
    <cellStyle name="Porcentual 10 2 2 3" xfId="7440" xr:uid="{3F448D04-992C-42A9-B77D-5DC9A166B684}"/>
    <cellStyle name="Porcentual 10 2 2 3 2" xfId="19504" xr:uid="{1ACC5F52-6448-4205-9B85-0E0A7820EAAD}"/>
    <cellStyle name="Porcentual 10 2 2 4" xfId="10416" xr:uid="{E25D42B6-444E-4114-8C5B-DEC8BA9216C0}"/>
    <cellStyle name="Porcentual 10 2 2 4 2" xfId="22480" xr:uid="{E99AE3B1-068D-4083-9E49-9BC60DDC929E}"/>
    <cellStyle name="Porcentual 10 2 2 5" xfId="13498" xr:uid="{DD11026C-9FB5-4F49-964A-42E6269B3871}"/>
    <cellStyle name="Porcentual 10 2 3" xfId="1555" xr:uid="{26160283-995C-47C2-BA3C-66542FA5F196}"/>
    <cellStyle name="Porcentual 10 2 3 2" xfId="4557" xr:uid="{C10D9ACF-9772-46A2-9E21-4A9D26EADE7C}"/>
    <cellStyle name="Porcentual 10 2 3 2 2" xfId="16621" xr:uid="{821E6D1A-B83E-417B-925E-D9CB9A373BF2}"/>
    <cellStyle name="Porcentual 10 2 3 3" xfId="7533" xr:uid="{57E625F9-1C7C-4A36-B2D8-69EDFBD972C9}"/>
    <cellStyle name="Porcentual 10 2 3 3 2" xfId="19597" xr:uid="{5F463927-BD8D-4F73-B78C-CC9166D7A554}"/>
    <cellStyle name="Porcentual 10 2 3 4" xfId="10508" xr:uid="{E2605928-D9FC-401F-AF33-9F85BD203B14}"/>
    <cellStyle name="Porcentual 10 2 3 4 2" xfId="22572" xr:uid="{E2569D1F-A2A7-47B0-AE72-07DA3C572F37}"/>
    <cellStyle name="Porcentual 10 2 3 5" xfId="13645" xr:uid="{DE64FEB7-92BB-412E-A3BB-6C3F86F044DD}"/>
    <cellStyle name="Porcentual 10 2 4" xfId="2459" xr:uid="{1291A187-8472-489C-A467-59E76AECC6FA}"/>
    <cellStyle name="Porcentual 10 2 4 2" xfId="5435" xr:uid="{5DF98CF9-C6CA-445A-A82D-906D417708AE}"/>
    <cellStyle name="Porcentual 10 2 4 2 2" xfId="17499" xr:uid="{67947113-2F1B-4569-A11B-B5F6A02B42B2}"/>
    <cellStyle name="Porcentual 10 2 4 3" xfId="8411" xr:uid="{E747012E-B066-42EB-B662-B98FC2786A6C}"/>
    <cellStyle name="Porcentual 10 2 4 3 2" xfId="20475" xr:uid="{DF623206-ADE9-492E-BF20-83C190662863}"/>
    <cellStyle name="Porcentual 10 2 4 4" xfId="11386" xr:uid="{42AFCE7E-D8F6-4EE5-8D6C-497F4FD74C6A}"/>
    <cellStyle name="Porcentual 10 2 4 4 2" xfId="23450" xr:uid="{39340F62-A05B-4801-825B-29EFBB827102}"/>
    <cellStyle name="Porcentual 10 2 4 5" xfId="14523" xr:uid="{F4198198-B09E-434E-897D-A02C4C56E8F3}"/>
    <cellStyle name="Porcentual 10 2 5" xfId="3334" xr:uid="{E55032DD-8850-4367-9887-0D6D82662938}"/>
    <cellStyle name="Porcentual 10 2 5 2" xfId="6310" xr:uid="{8203757B-4024-4A4A-B9ED-325848E0F038}"/>
    <cellStyle name="Porcentual 10 2 5 2 2" xfId="18374" xr:uid="{BEAAA96A-2B02-477D-A180-1C16C0E2B957}"/>
    <cellStyle name="Porcentual 10 2 5 3" xfId="9286" xr:uid="{1C518DF2-27EB-4D32-9B7B-92692634D914}"/>
    <cellStyle name="Porcentual 10 2 5 3 2" xfId="21350" xr:uid="{94776132-4409-4DB1-8697-16412AB28461}"/>
    <cellStyle name="Porcentual 10 2 5 4" xfId="12261" xr:uid="{07763A69-C570-4A18-895F-871D004748A5}"/>
    <cellStyle name="Porcentual 10 2 5 4 2" xfId="24325" xr:uid="{F5C0D117-CE4C-4C29-A884-7AA499721B75}"/>
    <cellStyle name="Porcentual 10 2 5 5" xfId="15398" xr:uid="{96AB5B05-139D-48F7-820E-E854F7F32469}"/>
    <cellStyle name="Porcentual 10 2 6" xfId="4208" xr:uid="{FDAE6021-F035-40A9-AACB-3450B05C166C}"/>
    <cellStyle name="Porcentual 10 2 6 2" xfId="7184" xr:uid="{8FECA93E-9051-4DFC-AE79-325469132FEF}"/>
    <cellStyle name="Porcentual 10 2 6 2 2" xfId="19248" xr:uid="{7F5F6807-49D4-4F1E-B45A-B1D2DB606E39}"/>
    <cellStyle name="Porcentual 10 2 6 3" xfId="10160" xr:uid="{E38DCAEE-7496-48BD-B9DF-57152B346614}"/>
    <cellStyle name="Porcentual 10 2 6 3 2" xfId="22224" xr:uid="{F0BF70FF-99F3-4FFC-93A3-7C03A7E69B0B}"/>
    <cellStyle name="Porcentual 10 2 6 4" xfId="13135" xr:uid="{42C729AA-7F01-444D-9FF8-A4DC14ADB105}"/>
    <cellStyle name="Porcentual 10 2 6 4 2" xfId="25199" xr:uid="{E917B62F-1543-4DDF-826B-B0AB51E649CC}"/>
    <cellStyle name="Porcentual 10 2 6 5" xfId="16272" xr:uid="{D21743F7-8ADC-4CAB-9906-32C0149F813A}"/>
    <cellStyle name="Porcentual 10 2 7" xfId="1385" xr:uid="{E11669E3-4D20-4025-9180-04626166B918}"/>
    <cellStyle name="Porcentual 10 2 7 2" xfId="13497" xr:uid="{A6AE642F-B103-4030-9351-11C6CBAE1543}"/>
    <cellStyle name="Porcentual 10 2 8" xfId="4463" xr:uid="{6F1BC5F3-B81C-4236-90E0-09D0E2717F74}"/>
    <cellStyle name="Porcentual 10 2 8 2" xfId="16527" xr:uid="{DBF3BC1A-1145-44F6-A61F-22EB7C8744F5}"/>
    <cellStyle name="Porcentual 10 2 9" xfId="7439" xr:uid="{B9AF2905-780A-4ACC-9945-33959BD01AB4}"/>
    <cellStyle name="Porcentual 10 2 9 2" xfId="19503" xr:uid="{2CD2FA13-FD96-4A57-8F33-4C5F250AE32F}"/>
    <cellStyle name="Porcentual 10 3" xfId="1387" xr:uid="{A7767A7C-7813-4DD6-80B0-EDC623BFF0B1}"/>
    <cellStyle name="Porcentual 10 3 2" xfId="2168" xr:uid="{581528BD-AAE2-4D67-A214-33A3A6D03DA2}"/>
    <cellStyle name="Porcentual 10 3 2 2" xfId="5144" xr:uid="{C86A41B4-406D-42CC-BB24-E82A08F93EC8}"/>
    <cellStyle name="Porcentual 10 3 2 2 2" xfId="17208" xr:uid="{D2F41A64-8DD9-4292-8969-6BAB2AA16A4E}"/>
    <cellStyle name="Porcentual 10 3 2 3" xfId="8120" xr:uid="{D80A0CE4-F994-451E-A929-693E04C6423A}"/>
    <cellStyle name="Porcentual 10 3 2 3 2" xfId="20184" xr:uid="{15113931-152E-4483-8CDB-98E1EF4F5257}"/>
    <cellStyle name="Porcentual 10 3 2 4" xfId="11095" xr:uid="{A6A45502-E76B-4914-840C-6397FA1700D9}"/>
    <cellStyle name="Porcentual 10 3 2 4 2" xfId="23159" xr:uid="{13767779-F4A9-4ED1-87CC-0A73928DDE2A}"/>
    <cellStyle name="Porcentual 10 3 2 5" xfId="14232" xr:uid="{E3743102-01CD-40E2-A98D-9426FBA58D86}"/>
    <cellStyle name="Porcentual 10 3 3" xfId="3043" xr:uid="{8905778E-DF1F-4844-AE36-843E93749189}"/>
    <cellStyle name="Porcentual 10 3 3 2" xfId="6019" xr:uid="{669AF802-25CA-4C83-A24A-9840F9EC4D84}"/>
    <cellStyle name="Porcentual 10 3 3 2 2" xfId="18083" xr:uid="{55A33E3D-0180-4744-AB33-33AF298E02FF}"/>
    <cellStyle name="Porcentual 10 3 3 3" xfId="8995" xr:uid="{EC9C2779-F2E1-44E3-8822-42DFDCAEA888}"/>
    <cellStyle name="Porcentual 10 3 3 3 2" xfId="21059" xr:uid="{0BF3EAC9-C6E4-41F5-8A86-F7CEB9BE957F}"/>
    <cellStyle name="Porcentual 10 3 3 4" xfId="11970" xr:uid="{E6D0C66B-9ABD-4835-859B-4184A252E345}"/>
    <cellStyle name="Porcentual 10 3 3 4 2" xfId="24034" xr:uid="{064B797F-DDA3-45AC-AF59-5A9728914654}"/>
    <cellStyle name="Porcentual 10 3 3 5" xfId="15107" xr:uid="{5E1171A6-9065-4D27-B9D5-B368C2E4B0AF}"/>
    <cellStyle name="Porcentual 10 3 4" xfId="3917" xr:uid="{E9DB992A-2A61-437C-B88D-B36DD674D556}"/>
    <cellStyle name="Porcentual 10 3 4 2" xfId="6893" xr:uid="{477D968E-2528-4B84-99C4-7A098605C1F6}"/>
    <cellStyle name="Porcentual 10 3 4 2 2" xfId="18957" xr:uid="{21D31677-C56E-4695-97B2-87B100DFBDF2}"/>
    <cellStyle name="Porcentual 10 3 4 3" xfId="9869" xr:uid="{FEA880B8-B907-4AF8-A59E-4A8226208EF5}"/>
    <cellStyle name="Porcentual 10 3 4 3 2" xfId="21933" xr:uid="{829E3039-F561-4315-9B79-049A4E5DCC7B}"/>
    <cellStyle name="Porcentual 10 3 4 4" xfId="12844" xr:uid="{B61E1550-EC4D-4478-9E04-5B082144353B}"/>
    <cellStyle name="Porcentual 10 3 4 4 2" xfId="24908" xr:uid="{42FF41F5-0AB1-4F72-B20A-D14327A61B05}"/>
    <cellStyle name="Porcentual 10 3 4 5" xfId="15981" xr:uid="{E41A5834-BE8C-4980-B0B6-1AD0C74B8690}"/>
    <cellStyle name="Porcentual 10 3 5" xfId="4465" xr:uid="{3B95BAF5-1A27-4772-A637-B6095CFF9B9F}"/>
    <cellStyle name="Porcentual 10 3 5 2" xfId="16529" xr:uid="{EE9FE0E8-82DB-4509-9D27-FAF7EBC18665}"/>
    <cellStyle name="Porcentual 10 3 6" xfId="7441" xr:uid="{C03B0CBD-3C2C-4122-8B2A-01CA86D22BCE}"/>
    <cellStyle name="Porcentual 10 3 6 2" xfId="19505" xr:uid="{C3484F2E-5793-41F0-83D1-F343BED8DC05}"/>
    <cellStyle name="Porcentual 10 3 7" xfId="10417" xr:uid="{D85594CC-00DF-49A7-9405-50C14C4C0580}"/>
    <cellStyle name="Porcentual 10 3 7 2" xfId="22481" xr:uid="{F231B7F9-FB3B-4879-B089-4E0269239295}"/>
    <cellStyle name="Porcentual 10 3 8" xfId="13499" xr:uid="{30C7EE1C-804A-4A55-8137-B9BD8A890991}"/>
    <cellStyle name="Porcentual 10 4" xfId="1388" xr:uid="{ED3F5538-A36E-4080-8244-3D6F8AD9F32E}"/>
    <cellStyle name="Porcentual 10 4 2" xfId="4466" xr:uid="{ABC4285A-5B00-40ED-89A6-FAB688E27758}"/>
    <cellStyle name="Porcentual 10 4 2 2" xfId="16530" xr:uid="{09485415-2F0A-4742-8B4C-FD9CEB6DD709}"/>
    <cellStyle name="Porcentual 10 4 3" xfId="7442" xr:uid="{ED8CCAA6-5E14-4452-97C7-B34BF6F20ED5}"/>
    <cellStyle name="Porcentual 10 4 3 2" xfId="19506" xr:uid="{034118DB-9792-4E73-97C8-A4B0792CC56E}"/>
    <cellStyle name="Porcentual 10 4 4" xfId="10418" xr:uid="{95CFB726-AEF1-4ABE-8469-ADAF87389E7A}"/>
    <cellStyle name="Porcentual 10 4 4 2" xfId="22482" xr:uid="{D5F2F756-7571-4AC4-96CD-3C61C1E7A0C1}"/>
    <cellStyle name="Porcentual 10 4 5" xfId="13500" xr:uid="{50A41E14-C40E-481B-868A-ED91562CA40C}"/>
    <cellStyle name="Porcentual 10 5" xfId="1525" xr:uid="{FF8C1373-3FB3-4920-A49F-885B119FADD9}"/>
    <cellStyle name="Porcentual 10 5 2" xfId="4527" xr:uid="{A118ECD0-2730-4C00-9123-18F8EC089A6E}"/>
    <cellStyle name="Porcentual 10 5 2 2" xfId="16591" xr:uid="{AE88675F-FE25-47A2-BBC7-BC2FF43C909D}"/>
    <cellStyle name="Porcentual 10 5 3" xfId="7503" xr:uid="{71EA2F41-45FC-4A6D-A4F4-686190BB0645}"/>
    <cellStyle name="Porcentual 10 5 3 2" xfId="19567" xr:uid="{6EC779EE-2253-4F34-A4F0-16A8F50CFD81}"/>
    <cellStyle name="Porcentual 10 5 4" xfId="10478" xr:uid="{75A591EB-9F87-4E12-A8ED-4B5B04917C4B}"/>
    <cellStyle name="Porcentual 10 5 4 2" xfId="22542" xr:uid="{93DB6338-A7F7-46E3-A763-B81D833544A2}"/>
    <cellStyle name="Porcentual 10 5 5" xfId="13615" xr:uid="{5AC860DB-75CC-4898-B715-05F53E9A0180}"/>
    <cellStyle name="Porcentual 10 6" xfId="1873" xr:uid="{68F8EADD-8F7C-448F-B28E-47CF4F1EC1AD}"/>
    <cellStyle name="Porcentual 10 6 2" xfId="4852" xr:uid="{75ECDB96-9E28-49F2-89C5-4F536F5F65C6}"/>
    <cellStyle name="Porcentual 10 6 2 2" xfId="16916" xr:uid="{383A7CDD-4B5D-45BE-B83B-D673B78004AA}"/>
    <cellStyle name="Porcentual 10 6 3" xfId="7828" xr:uid="{B46A489C-5A98-4C2D-BBB5-2F32A9123820}"/>
    <cellStyle name="Porcentual 10 6 3 2" xfId="19892" xr:uid="{E9AD0E6B-8377-447D-9ABC-CCCF992392F6}"/>
    <cellStyle name="Porcentual 10 6 4" xfId="10803" xr:uid="{5D03A636-2EF0-4EBD-A6CF-BBB3F07DB310}"/>
    <cellStyle name="Porcentual 10 6 4 2" xfId="22867" xr:uid="{F7D5588F-D559-4F60-8B18-100081D96BDE}"/>
    <cellStyle name="Porcentual 10 6 5" xfId="13940" xr:uid="{9734DE39-E0CE-44CB-9BF4-FFBD3086A442}"/>
    <cellStyle name="Porcentual 10 7" xfId="2751" xr:uid="{51919833-08E9-4977-8E7F-789AF94C3863}"/>
    <cellStyle name="Porcentual 10 7 2" xfId="5727" xr:uid="{8AF3BC37-107D-470E-8415-398CEBF64B52}"/>
    <cellStyle name="Porcentual 10 7 2 2" xfId="17791" xr:uid="{B2115A19-0F22-4D38-96B4-147B7294246F}"/>
    <cellStyle name="Porcentual 10 7 3" xfId="8703" xr:uid="{73C51DBE-C79B-40A4-A363-685C5897BE55}"/>
    <cellStyle name="Porcentual 10 7 3 2" xfId="20767" xr:uid="{0405B491-7640-48F2-8A7E-2EA370F53437}"/>
    <cellStyle name="Porcentual 10 7 4" xfId="11678" xr:uid="{9DC3F462-E0A6-4863-9EF6-933D862AC982}"/>
    <cellStyle name="Porcentual 10 7 4 2" xfId="23742" xr:uid="{A3A73077-CC92-41BE-9C9F-BBDF11CAA079}"/>
    <cellStyle name="Porcentual 10 7 5" xfId="14815" xr:uid="{9C9FC379-82B9-492E-B737-8D619E9A5B76}"/>
    <cellStyle name="Porcentual 10 8" xfId="3625" xr:uid="{48D5FE51-6D24-4465-B109-FFD6F0E0707B}"/>
    <cellStyle name="Porcentual 10 8 2" xfId="6601" xr:uid="{B552DE5B-2D18-4117-9607-2CF8F5674A40}"/>
    <cellStyle name="Porcentual 10 8 2 2" xfId="18665" xr:uid="{1CABF51F-58F2-48CC-AD23-B49C58DD100E}"/>
    <cellStyle name="Porcentual 10 8 3" xfId="9577" xr:uid="{20BC17FC-E2DC-4743-AFC5-20851D8B3DFB}"/>
    <cellStyle name="Porcentual 10 8 3 2" xfId="21641" xr:uid="{4F96691A-BBBD-43EB-B90C-FCD07B1B88DD}"/>
    <cellStyle name="Porcentual 10 8 4" xfId="12552" xr:uid="{4DD85377-4777-4193-806A-633D4A9460E7}"/>
    <cellStyle name="Porcentual 10 8 4 2" xfId="24616" xr:uid="{B7CFB086-53C5-45ED-8D92-C2E907B5E761}"/>
    <cellStyle name="Porcentual 10 8 5" xfId="15689" xr:uid="{5B8D8480-387C-4835-8EDA-413F963763B2}"/>
    <cellStyle name="Porcentual 10 9" xfId="1384" xr:uid="{7FC86A84-8E49-4C86-AA61-A590FE958915}"/>
    <cellStyle name="Porcentual 10 9 2" xfId="13496" xr:uid="{A4AB831A-C037-4688-8E70-92874101269E}"/>
    <cellStyle name="Porcentual 11" xfId="1389" xr:uid="{B9D19B49-DE5D-475B-8ACD-ABB310651D98}"/>
    <cellStyle name="Porcentual 11 2" xfId="1390" xr:uid="{88E19393-D8E5-484A-8A31-1A81012CE0B3}"/>
    <cellStyle name="Porcentual 2" xfId="542" xr:uid="{00000000-0005-0000-0000-0000F0020000}"/>
    <cellStyle name="Porcentual 2 2" xfId="543" xr:uid="{00000000-0005-0000-0000-0000F1020000}"/>
    <cellStyle name="Porcentual 2 2 2" xfId="544" xr:uid="{00000000-0005-0000-0000-0000F2020000}"/>
    <cellStyle name="Porcentual 2 2 3" xfId="673" xr:uid="{00000000-0005-0000-0000-0000F3020000}"/>
    <cellStyle name="Porcentual 2 3" xfId="545" xr:uid="{00000000-0005-0000-0000-0000F4020000}"/>
    <cellStyle name="Porcentual 2 3 2" xfId="848" xr:uid="{00000000-0005-0000-0000-0000F5020000}"/>
    <cellStyle name="Porcentual 2 4" xfId="649" xr:uid="{00000000-0005-0000-0000-0000F6020000}"/>
    <cellStyle name="Porcentual 2 5" xfId="654" xr:uid="{00000000-0005-0000-0000-0000F7020000}"/>
    <cellStyle name="Porcentual 3" xfId="546" xr:uid="{00000000-0005-0000-0000-0000F8020000}"/>
    <cellStyle name="Porcentual 3 2" xfId="547" xr:uid="{00000000-0005-0000-0000-0000F9020000}"/>
    <cellStyle name="Porcentual 3 3" xfId="548" xr:uid="{00000000-0005-0000-0000-0000FA020000}"/>
    <cellStyle name="Porcentual 3 3 2" xfId="849" xr:uid="{00000000-0005-0000-0000-0000FB020000}"/>
    <cellStyle name="Porcentual 3 4" xfId="549" xr:uid="{00000000-0005-0000-0000-0000FC020000}"/>
    <cellStyle name="Porcentual 3 5" xfId="674" xr:uid="{00000000-0005-0000-0000-0000FD020000}"/>
    <cellStyle name="Porcentual 4" xfId="550" xr:uid="{00000000-0005-0000-0000-0000FE020000}"/>
    <cellStyle name="Porcentual 4 10" xfId="10176" xr:uid="{F046EA1D-F6F8-4D05-9604-E90D21A48DF0}"/>
    <cellStyle name="Porcentual 4 10 2" xfId="22240" xr:uid="{64A4D94B-5DA9-4CDC-A0C5-208D9B945BC3}"/>
    <cellStyle name="Porcentual 4 2" xfId="675" xr:uid="{00000000-0005-0000-0000-0000FF020000}"/>
    <cellStyle name="Porcentual 4 2 2" xfId="1392" xr:uid="{DD8649BA-BF8E-47CA-B191-E312C0A8BFD0}"/>
    <cellStyle name="Porcentual 4 2 2 2" xfId="4468" xr:uid="{ED18666B-ACE3-4E27-BDC1-CDB9A633F937}"/>
    <cellStyle name="Porcentual 4 2 2 2 2" xfId="16532" xr:uid="{DD0B2825-3D5A-4B77-A79E-19023A8E4005}"/>
    <cellStyle name="Porcentual 4 2 2 3" xfId="7444" xr:uid="{BE762208-F961-4CB8-96C7-D551C5B20183}"/>
    <cellStyle name="Porcentual 4 2 2 3 2" xfId="19508" xr:uid="{2D0CB49B-9B94-4F96-B6AF-6EE6A76925B2}"/>
    <cellStyle name="Porcentual 4 2 2 4" xfId="10420" xr:uid="{523FBB72-7261-4343-8D89-E813E1B6523F}"/>
    <cellStyle name="Porcentual 4 2 2 4 2" xfId="22484" xr:uid="{D07B7F58-6573-4DCC-9C08-7CBBFFE6A867}"/>
    <cellStyle name="Porcentual 4 2 2 5" xfId="13502" xr:uid="{A4854203-2637-41BD-911A-3DF9FC20DABE}"/>
    <cellStyle name="Porcentual 4 2 3" xfId="1535" xr:uid="{680EE4BE-BC61-4041-8C55-05854ADD8579}"/>
    <cellStyle name="Porcentual 4 2 3 2" xfId="4537" xr:uid="{AEDA7463-CFAF-42DE-ABD4-167736C08024}"/>
    <cellStyle name="Porcentual 4 2 3 2 2" xfId="16601" xr:uid="{9F31AAA1-7DEF-4CB1-81FF-4794DFEBBF40}"/>
    <cellStyle name="Porcentual 4 2 3 3" xfId="7513" xr:uid="{FACB87D0-8F06-4E25-B277-BCC17536ED0C}"/>
    <cellStyle name="Porcentual 4 2 3 3 2" xfId="19577" xr:uid="{B936578A-77F6-40DD-B4F3-E8FC552BC430}"/>
    <cellStyle name="Porcentual 4 2 3 4" xfId="10488" xr:uid="{3E02DDD3-2558-4D6D-A15E-BB48705C16EC}"/>
    <cellStyle name="Porcentual 4 2 3 4 2" xfId="22552" xr:uid="{9CEA3B8E-21B8-4EE7-893B-FB035A90C917}"/>
    <cellStyle name="Porcentual 4 2 3 5" xfId="13625" xr:uid="{3EC22805-1266-4E83-B94B-D48FB428C9DF}"/>
    <cellStyle name="Porcentual 4 2 4" xfId="1391" xr:uid="{98ECD4EC-DF40-4F47-A7C2-5D38080401F6}"/>
    <cellStyle name="Porcentual 4 2 4 2" xfId="13501" xr:uid="{539C8F94-C8A6-4B92-92FD-8317698C20E5}"/>
    <cellStyle name="Porcentual 4 2 5" xfId="4467" xr:uid="{7C4699A1-9E03-4EA2-9B85-772F80B692C5}"/>
    <cellStyle name="Porcentual 4 2 5 2" xfId="16531" xr:uid="{921FD7BE-B951-4F5C-AD3D-578DFD6B8A68}"/>
    <cellStyle name="Porcentual 4 2 6" xfId="7443" xr:uid="{75BD6B6D-7C49-43E8-94DD-7CB74FC5E568}"/>
    <cellStyle name="Porcentual 4 2 6 2" xfId="19507" xr:uid="{63D0C2A5-DF4A-4BB7-965C-942F2E62AA53}"/>
    <cellStyle name="Porcentual 4 2 7" xfId="10419" xr:uid="{6E2A55E6-6613-459B-9486-FCB18BB1C9DE}"/>
    <cellStyle name="Porcentual 4 2 7 2" xfId="22483" xr:uid="{AC4F51F0-FA59-4764-94E1-3AFC42F9E4C3}"/>
    <cellStyle name="Porcentual 4 2 8" xfId="13203" xr:uid="{D34E32AC-460A-4A7C-87A1-B3D95B47FD4D}"/>
    <cellStyle name="Porcentual 4 3" xfId="1393" xr:uid="{8DE37643-776A-4A9B-A599-587CCE765C4B}"/>
    <cellStyle name="Porcentual 4 4" xfId="1394" xr:uid="{1C6E5DEC-6610-4DA8-9F15-615BD4E5E869}"/>
    <cellStyle name="Porcentual 4 4 2" xfId="4469" xr:uid="{01BB3B49-1791-4DDA-B778-C6CEF7B8129C}"/>
    <cellStyle name="Porcentual 4 4 2 2" xfId="16533" xr:uid="{93BB4096-88D6-4B1A-82BA-90290B7E552B}"/>
    <cellStyle name="Porcentual 4 4 3" xfId="7445" xr:uid="{3BC2BB33-1F33-494C-82E9-8BB451E9F899}"/>
    <cellStyle name="Porcentual 4 4 3 2" xfId="19509" xr:uid="{71A13844-AAE7-4574-BE49-D69DAD5BEE33}"/>
    <cellStyle name="Porcentual 4 4 4" xfId="10421" xr:uid="{B7F61C5B-EA23-4BAB-8EB6-252F83940F61}"/>
    <cellStyle name="Porcentual 4 4 4 2" xfId="22485" xr:uid="{4663B56D-4ADE-4773-A379-204CB9F22C54}"/>
    <cellStyle name="Porcentual 4 4 5" xfId="13503" xr:uid="{C2F98D28-125E-415A-B0BB-11248E268C55}"/>
    <cellStyle name="Porcentual 4 5" xfId="1395" xr:uid="{A0028AFA-0E06-44D5-A067-082F60A36DB1}"/>
    <cellStyle name="Porcentual 4 5 2" xfId="4470" xr:uid="{B8E4E143-CF51-4661-896C-92649C2366F7}"/>
    <cellStyle name="Porcentual 4 5 2 2" xfId="16534" xr:uid="{9EF9693C-601B-42A6-B97A-D97C0D14796C}"/>
    <cellStyle name="Porcentual 4 5 3" xfId="7446" xr:uid="{AC1489A4-BF7A-4F8B-9D02-E11C80A56C05}"/>
    <cellStyle name="Porcentual 4 5 3 2" xfId="19510" xr:uid="{7DC5EA33-CA1D-4813-8448-840B72EB921B}"/>
    <cellStyle name="Porcentual 4 5 4" xfId="10422" xr:uid="{7CC08D39-1392-4971-B009-27DF2FCD2F45}"/>
    <cellStyle name="Porcentual 4 5 4 2" xfId="22486" xr:uid="{882DB707-B029-437F-9CBC-F5F7D748A469}"/>
    <cellStyle name="Porcentual 4 5 5" xfId="13504" xr:uid="{A03C5F07-4504-4D30-AC0B-FE8FC905312F}"/>
    <cellStyle name="Porcentual 4 6" xfId="1396" xr:uid="{8B6ACA51-5592-46FC-A8D9-7337605A99D5}"/>
    <cellStyle name="Porcentual 4 7" xfId="892" xr:uid="{314501C9-3F2F-4D61-9F70-CF2208300AAB}"/>
    <cellStyle name="Porcentual 4 7 2" xfId="13240" xr:uid="{488529AF-5F2D-480E-BAF0-DE037C9AF48F}"/>
    <cellStyle name="Porcentual 4 8" xfId="4224" xr:uid="{8358A0B5-B969-4CC4-B79F-2358AC179787}"/>
    <cellStyle name="Porcentual 4 8 2" xfId="16288" xr:uid="{155AF98A-0B09-4C26-A77B-D54060AC33A6}"/>
    <cellStyle name="Porcentual 4 9" xfId="7200" xr:uid="{18CB6293-3FD0-4C81-8D6F-F33CF695D1CD}"/>
    <cellStyle name="Porcentual 4 9 2" xfId="19264" xr:uid="{BBD84080-0E41-4464-938E-5432E443B90E}"/>
    <cellStyle name="Porcentual 5" xfId="551" xr:uid="{00000000-0005-0000-0000-000000030000}"/>
    <cellStyle name="Porcentual 5 2" xfId="552" xr:uid="{00000000-0005-0000-0000-000001030000}"/>
    <cellStyle name="Porcentual 5 2 2" xfId="850" xr:uid="{00000000-0005-0000-0000-000002030000}"/>
    <cellStyle name="Porcentual 5 3" xfId="553" xr:uid="{00000000-0005-0000-0000-000003030000}"/>
    <cellStyle name="Porcentual 5 3 2" xfId="851" xr:uid="{00000000-0005-0000-0000-000004030000}"/>
    <cellStyle name="Porcentual 5 4" xfId="676" xr:uid="{00000000-0005-0000-0000-000005030000}"/>
    <cellStyle name="Porcentual 5 5" xfId="1397" xr:uid="{2F6B9E36-F12F-470A-8D79-D44A46F62620}"/>
    <cellStyle name="Porcentual 6" xfId="554" xr:uid="{00000000-0005-0000-0000-000006030000}"/>
    <cellStyle name="Porcentual 6 2" xfId="555" xr:uid="{00000000-0005-0000-0000-000007030000}"/>
    <cellStyle name="Porcentual 6 2 2" xfId="1398" xr:uid="{0131D259-816F-4B2D-A1CB-A07EAFB6109A}"/>
    <cellStyle name="Porcentual 6 3" xfId="852" xr:uid="{00000000-0005-0000-0000-000008030000}"/>
    <cellStyle name="Porcentual 7" xfId="556" xr:uid="{00000000-0005-0000-0000-000009030000}"/>
    <cellStyle name="Porcentual 8" xfId="557" xr:uid="{00000000-0005-0000-0000-00000A030000}"/>
    <cellStyle name="Porcentual 8 10" xfId="4471" xr:uid="{7845B67A-CCFA-42FD-9B0D-EC025BFD2CAF}"/>
    <cellStyle name="Porcentual 8 10 2" xfId="16535" xr:uid="{6A86B9AB-AC10-45FD-A252-1D55E4C6AF94}"/>
    <cellStyle name="Porcentual 8 11" xfId="7447" xr:uid="{419A8617-C2B8-430C-9C2E-8341DB5C28DC}"/>
    <cellStyle name="Porcentual 8 11 2" xfId="19511" xr:uid="{C0407478-4277-42B7-8412-D7D6902239CE}"/>
    <cellStyle name="Porcentual 8 12" xfId="10423" xr:uid="{71781675-7384-4CEA-8DE0-846AF93795A0}"/>
    <cellStyle name="Porcentual 8 12 2" xfId="22487" xr:uid="{F71C041F-AE51-4660-BDAF-11D9E330A34A}"/>
    <cellStyle name="Porcentual 8 13" xfId="13195" xr:uid="{139D7EAA-F911-42D8-BCE2-CA9C270B8F01}"/>
    <cellStyle name="Porcentual 8 2" xfId="853" xr:uid="{00000000-0005-0000-0000-00000B030000}"/>
    <cellStyle name="Porcentual 8 2 10" xfId="10424" xr:uid="{109DC959-A8BD-485D-BDFC-A2C7BB6864FE}"/>
    <cellStyle name="Porcentual 8 2 10 2" xfId="22488" xr:uid="{663484E7-39C5-427A-B93A-4BF3D0538E34}"/>
    <cellStyle name="Porcentual 8 2 11" xfId="13224" xr:uid="{06DAE13A-3DF7-4062-B14E-82F9D2AF33C8}"/>
    <cellStyle name="Porcentual 8 2 2" xfId="1401" xr:uid="{C4A3CB47-B5B9-4940-92EF-ABB6F7CF37F8}"/>
    <cellStyle name="Porcentual 8 2 2 2" xfId="4473" xr:uid="{884ACA3A-7CAA-4202-B599-44952E0C77ED}"/>
    <cellStyle name="Porcentual 8 2 2 2 2" xfId="16537" xr:uid="{3EE5995C-807E-4C0A-B069-B84B288ACE50}"/>
    <cellStyle name="Porcentual 8 2 2 3" xfId="7449" xr:uid="{DE5ED723-8DFF-42E3-8EB6-0126D86AC8BA}"/>
    <cellStyle name="Porcentual 8 2 2 3 2" xfId="19513" xr:uid="{8EAFBE80-C530-45DA-93C4-0BD9AD546F3A}"/>
    <cellStyle name="Porcentual 8 2 2 4" xfId="10425" xr:uid="{4B6EF270-5C3C-47B4-92EC-B67B2F167C5F}"/>
    <cellStyle name="Porcentual 8 2 2 4 2" xfId="22489" xr:uid="{66265FA4-8F16-4C0B-BC16-AAF4ED1DCB1D}"/>
    <cellStyle name="Porcentual 8 2 2 5" xfId="13507" xr:uid="{0122CA62-7DBC-4705-8B55-CB4E7EDDB1B7}"/>
    <cellStyle name="Porcentual 8 2 3" xfId="1556" xr:uid="{A63807F0-4EFF-48F7-ADD4-1A4BD7EEAA34}"/>
    <cellStyle name="Porcentual 8 2 3 2" xfId="4558" xr:uid="{007D73A2-8177-49D2-A9E3-E6589DBAF43E}"/>
    <cellStyle name="Porcentual 8 2 3 2 2" xfId="16622" xr:uid="{9DAE8F43-FF1E-4EC3-A94B-CAE806390F8D}"/>
    <cellStyle name="Porcentual 8 2 3 3" xfId="7534" xr:uid="{04746A0B-F013-4F28-80DE-E0AAEF6DEE2E}"/>
    <cellStyle name="Porcentual 8 2 3 3 2" xfId="19598" xr:uid="{49444C7E-D7DE-43B8-85BC-E424AA105217}"/>
    <cellStyle name="Porcentual 8 2 3 4" xfId="10509" xr:uid="{97F963A0-026B-4E33-8574-A4EB0B9D4DC2}"/>
    <cellStyle name="Porcentual 8 2 3 4 2" xfId="22573" xr:uid="{16E0767D-E64B-4365-9B2E-9ACA69EA534E}"/>
    <cellStyle name="Porcentual 8 2 3 5" xfId="13646" xr:uid="{31EFF3AE-221B-40EF-A12D-FA8C1C3BA692}"/>
    <cellStyle name="Porcentual 8 2 4" xfId="2460" xr:uid="{0543953F-EF51-4709-8F8B-82E767AF6812}"/>
    <cellStyle name="Porcentual 8 2 4 2" xfId="5436" xr:uid="{A07D7C03-6EBE-4BC2-991E-072C2BC91AAD}"/>
    <cellStyle name="Porcentual 8 2 4 2 2" xfId="17500" xr:uid="{8F4E3470-8E12-4781-BF03-B0F27ED6AEBF}"/>
    <cellStyle name="Porcentual 8 2 4 3" xfId="8412" xr:uid="{DC39A420-D147-456A-BD76-0CB4FEC23AF5}"/>
    <cellStyle name="Porcentual 8 2 4 3 2" xfId="20476" xr:uid="{259E8AA6-C676-46D8-8547-B68ED37349AC}"/>
    <cellStyle name="Porcentual 8 2 4 4" xfId="11387" xr:uid="{EDD98492-2217-49DA-8BC5-C9127DC7FB8C}"/>
    <cellStyle name="Porcentual 8 2 4 4 2" xfId="23451" xr:uid="{2DFC24EC-BC25-4FC4-B9EC-64F921C0CBBC}"/>
    <cellStyle name="Porcentual 8 2 4 5" xfId="14524" xr:uid="{934FCF9B-0139-41EB-AFB7-6D061B4DCE86}"/>
    <cellStyle name="Porcentual 8 2 5" xfId="3335" xr:uid="{DDD6BB46-60EC-423B-A925-C5852139E42A}"/>
    <cellStyle name="Porcentual 8 2 5 2" xfId="6311" xr:uid="{513DF995-CD17-4983-94FE-C5FF68A5DE5D}"/>
    <cellStyle name="Porcentual 8 2 5 2 2" xfId="18375" xr:uid="{A049B768-BF62-4CE7-8881-27ED7A6BF924}"/>
    <cellStyle name="Porcentual 8 2 5 3" xfId="9287" xr:uid="{6B3E13DC-ADBF-453D-8656-5CEF4611DCC4}"/>
    <cellStyle name="Porcentual 8 2 5 3 2" xfId="21351" xr:uid="{E07BAF45-1F49-42F2-90A5-CC98E2CE97F2}"/>
    <cellStyle name="Porcentual 8 2 5 4" xfId="12262" xr:uid="{8FF95208-6BC8-4A71-B919-278B9B586C64}"/>
    <cellStyle name="Porcentual 8 2 5 4 2" xfId="24326" xr:uid="{71817A77-CD69-44D6-9BEA-48D3A7A70434}"/>
    <cellStyle name="Porcentual 8 2 5 5" xfId="15399" xr:uid="{37486EE8-26D9-43C0-A51E-2BFFA5F4856A}"/>
    <cellStyle name="Porcentual 8 2 6" xfId="4209" xr:uid="{D735027C-601F-4BDC-9F22-3714037D41AF}"/>
    <cellStyle name="Porcentual 8 2 6 2" xfId="7185" xr:uid="{98B18DE7-6166-4898-87FF-CE47FF44EC44}"/>
    <cellStyle name="Porcentual 8 2 6 2 2" xfId="19249" xr:uid="{89E47724-3EF5-4343-9C80-1811CD44D122}"/>
    <cellStyle name="Porcentual 8 2 6 3" xfId="10161" xr:uid="{FAEB23A8-01AD-4F34-9735-3A19EE437B0B}"/>
    <cellStyle name="Porcentual 8 2 6 3 2" xfId="22225" xr:uid="{373480C0-F65B-498B-A5CB-053E06D24B44}"/>
    <cellStyle name="Porcentual 8 2 6 4" xfId="13136" xr:uid="{34F81293-9472-4D1D-9A0B-3343598D0956}"/>
    <cellStyle name="Porcentual 8 2 6 4 2" xfId="25200" xr:uid="{2CE01F99-DC5C-4BA6-B13D-9F7426B99EBC}"/>
    <cellStyle name="Porcentual 8 2 6 5" xfId="16273" xr:uid="{1E04C0F4-9AC4-480A-A5CB-D0871118CA50}"/>
    <cellStyle name="Porcentual 8 2 7" xfId="1400" xr:uid="{DC44349C-4784-4016-8F6B-01B6E32CD9C8}"/>
    <cellStyle name="Porcentual 8 2 7 2" xfId="13506" xr:uid="{33E7A230-8CB5-49DE-8775-789EED282140}"/>
    <cellStyle name="Porcentual 8 2 8" xfId="4472" xr:uid="{653A3FE8-808A-4373-A408-9F3556DDA5E9}"/>
    <cellStyle name="Porcentual 8 2 8 2" xfId="16536" xr:uid="{C9353D54-0E4E-4605-9FE0-203264067445}"/>
    <cellStyle name="Porcentual 8 2 9" xfId="7448" xr:uid="{ABC3178B-C7E8-4DB6-AD03-78A281CB645C}"/>
    <cellStyle name="Porcentual 8 2 9 2" xfId="19512" xr:uid="{DC658522-47B5-4808-AD2D-A8D72A1E5F51}"/>
    <cellStyle name="Porcentual 8 3" xfId="1402" xr:uid="{3B7D7FFD-FEB9-4E5A-BD8E-D50B4E0629DA}"/>
    <cellStyle name="Porcentual 8 3 2" xfId="2169" xr:uid="{827C97EB-607E-4D35-9543-0E973AFBD34A}"/>
    <cellStyle name="Porcentual 8 3 2 2" xfId="5145" xr:uid="{BDD0F60D-82E7-4AF4-85CA-FD8C125DF2CB}"/>
    <cellStyle name="Porcentual 8 3 2 2 2" xfId="17209" xr:uid="{8BE70A7F-15E9-436B-AD9C-38567E821D76}"/>
    <cellStyle name="Porcentual 8 3 2 3" xfId="8121" xr:uid="{754F0BB9-26EB-4B23-BAA2-C45783EC6882}"/>
    <cellStyle name="Porcentual 8 3 2 3 2" xfId="20185" xr:uid="{AA970E42-7C1B-43AD-BC9C-54BF85413947}"/>
    <cellStyle name="Porcentual 8 3 2 4" xfId="11096" xr:uid="{367F0350-5188-42CE-9046-858984D6A7F5}"/>
    <cellStyle name="Porcentual 8 3 2 4 2" xfId="23160" xr:uid="{9882ABBF-F94C-4E2B-99C6-F61DFCD409D1}"/>
    <cellStyle name="Porcentual 8 3 2 5" xfId="14233" xr:uid="{99CC6515-C8F4-4A7C-8C51-F7A8BFCA09F1}"/>
    <cellStyle name="Porcentual 8 3 3" xfId="3044" xr:uid="{B88CA673-6CFC-4EAF-BE1F-9071A07F6992}"/>
    <cellStyle name="Porcentual 8 3 3 2" xfId="6020" xr:uid="{53E59920-5EB1-4EF1-8A77-DE7F0CDF6D80}"/>
    <cellStyle name="Porcentual 8 3 3 2 2" xfId="18084" xr:uid="{2672C266-B845-4193-B4A9-CA3DFAB4441E}"/>
    <cellStyle name="Porcentual 8 3 3 3" xfId="8996" xr:uid="{6B7578E5-040F-4202-AE77-B1658B0AE5CD}"/>
    <cellStyle name="Porcentual 8 3 3 3 2" xfId="21060" xr:uid="{93E3CB54-587B-45F8-A42E-A0DB81B4472A}"/>
    <cellStyle name="Porcentual 8 3 3 4" xfId="11971" xr:uid="{E8D82C8E-335D-4A3A-BDDB-A188FB78DCA5}"/>
    <cellStyle name="Porcentual 8 3 3 4 2" xfId="24035" xr:uid="{20670D8F-25E2-4243-BD97-A04AF3F8BD1A}"/>
    <cellStyle name="Porcentual 8 3 3 5" xfId="15108" xr:uid="{2854F592-25D6-4B1C-9BB9-5BE4BE26DEE7}"/>
    <cellStyle name="Porcentual 8 3 4" xfId="3918" xr:uid="{38E44A47-CF25-453A-8987-1ABB7D0427A4}"/>
    <cellStyle name="Porcentual 8 3 4 2" xfId="6894" xr:uid="{B6A9EB66-D6DF-4543-8A88-35D588EE72D0}"/>
    <cellStyle name="Porcentual 8 3 4 2 2" xfId="18958" xr:uid="{9A39A1CE-08CE-441F-9484-BF3C3FD03205}"/>
    <cellStyle name="Porcentual 8 3 4 3" xfId="9870" xr:uid="{A0A4EF14-B107-4DA8-B17F-9DCADDDF1C2E}"/>
    <cellStyle name="Porcentual 8 3 4 3 2" xfId="21934" xr:uid="{DB569064-6C17-46B1-9DB3-9A486C39833D}"/>
    <cellStyle name="Porcentual 8 3 4 4" xfId="12845" xr:uid="{8E037753-5FA3-4B93-BB56-9A023B23CB8F}"/>
    <cellStyle name="Porcentual 8 3 4 4 2" xfId="24909" xr:uid="{829A429E-E01E-4BEC-8060-9DF68CFCE41A}"/>
    <cellStyle name="Porcentual 8 3 4 5" xfId="15982" xr:uid="{2B7977E8-A032-419D-BF35-61B9103E0B07}"/>
    <cellStyle name="Porcentual 8 3 5" xfId="4474" xr:uid="{DCE70194-D990-4F41-96E3-EC57E1FB76C4}"/>
    <cellStyle name="Porcentual 8 3 5 2" xfId="16538" xr:uid="{148E0A83-CC1C-4CC8-AA46-59F320032872}"/>
    <cellStyle name="Porcentual 8 3 6" xfId="7450" xr:uid="{18C25099-15CB-47E6-B4C7-7B191E4BC0C3}"/>
    <cellStyle name="Porcentual 8 3 6 2" xfId="19514" xr:uid="{866C4DD5-D3FB-4D04-B321-C74531D43E28}"/>
    <cellStyle name="Porcentual 8 3 7" xfId="10426" xr:uid="{CA0A1764-4D43-4F32-BABE-0A09F4D8555B}"/>
    <cellStyle name="Porcentual 8 3 7 2" xfId="22490" xr:uid="{ED7E666D-763B-4532-B945-0F4951AAF90A}"/>
    <cellStyle name="Porcentual 8 3 8" xfId="13508" xr:uid="{F3D19D7D-974E-4E40-85E0-16AE14DDCD91}"/>
    <cellStyle name="Porcentual 8 4" xfId="1403" xr:uid="{0DF5B0FF-499F-4805-AFF3-A3BF363AC0D7}"/>
    <cellStyle name="Porcentual 8 4 2" xfId="4475" xr:uid="{57E8FA34-D5F2-4CE7-B27C-536027904732}"/>
    <cellStyle name="Porcentual 8 4 2 2" xfId="16539" xr:uid="{802A9C19-D377-4278-A55F-B39C85A54D6D}"/>
    <cellStyle name="Porcentual 8 4 3" xfId="7451" xr:uid="{AA854F16-236A-4879-89FC-4631C48E920D}"/>
    <cellStyle name="Porcentual 8 4 3 2" xfId="19515" xr:uid="{83133F0A-A937-4E17-98C1-93BB004CF944}"/>
    <cellStyle name="Porcentual 8 4 4" xfId="10427" xr:uid="{6EDB53B5-FE3B-4EA4-9CE1-2BCF3903BD4C}"/>
    <cellStyle name="Porcentual 8 4 4 2" xfId="22491" xr:uid="{D1F05AD7-9D2B-4B76-ADA0-3D627901D28D}"/>
    <cellStyle name="Porcentual 8 4 5" xfId="13509" xr:uid="{71AAAA04-C271-4F98-8061-C2628CFA541A}"/>
    <cellStyle name="Porcentual 8 5" xfId="1526" xr:uid="{A6BE4DFD-A8B7-430A-8183-753B78EC7615}"/>
    <cellStyle name="Porcentual 8 5 2" xfId="4528" xr:uid="{42FA46CA-7B49-4FF5-8687-9731E10A7DE7}"/>
    <cellStyle name="Porcentual 8 5 2 2" xfId="16592" xr:uid="{95097D39-0237-40FD-AF23-B52567F27E65}"/>
    <cellStyle name="Porcentual 8 5 3" xfId="7504" xr:uid="{E123AA6D-765D-4591-950D-21FD2004A8D9}"/>
    <cellStyle name="Porcentual 8 5 3 2" xfId="19568" xr:uid="{93D13F93-14DB-4D3A-864C-B89165C704A9}"/>
    <cellStyle name="Porcentual 8 5 4" xfId="10479" xr:uid="{8CA64D24-191C-49E7-B5D3-BC40EDC056B8}"/>
    <cellStyle name="Porcentual 8 5 4 2" xfId="22543" xr:uid="{C266C72B-6907-46A9-A0B0-53835AFD90BE}"/>
    <cellStyle name="Porcentual 8 5 5" xfId="13616" xr:uid="{A0A87F7D-510B-4F66-B310-37E2717F3AD2}"/>
    <cellStyle name="Porcentual 8 6" xfId="1874" xr:uid="{58A1F272-4356-4ADB-913F-27EC8D302E8E}"/>
    <cellStyle name="Porcentual 8 6 2" xfId="4853" xr:uid="{6B86BCB7-8E14-455B-A893-A905CFA7A1D7}"/>
    <cellStyle name="Porcentual 8 6 2 2" xfId="16917" xr:uid="{2AF0F5AF-C1B3-4D92-9FAC-CE49D0FAF090}"/>
    <cellStyle name="Porcentual 8 6 3" xfId="7829" xr:uid="{77014AEB-4F3A-4658-9552-36F187FAC554}"/>
    <cellStyle name="Porcentual 8 6 3 2" xfId="19893" xr:uid="{26F768BF-6546-41BB-80ED-4FE6CCF83C7A}"/>
    <cellStyle name="Porcentual 8 6 4" xfId="10804" xr:uid="{A8501BC4-BE01-4E55-A586-C3EFCB97DC43}"/>
    <cellStyle name="Porcentual 8 6 4 2" xfId="22868" xr:uid="{AD482C1C-8E7A-4397-984A-19D19BA5CEC8}"/>
    <cellStyle name="Porcentual 8 6 5" xfId="13941" xr:uid="{BC030554-6DE3-467C-B556-F3246762C916}"/>
    <cellStyle name="Porcentual 8 7" xfId="2752" xr:uid="{6B6709FB-847C-4A47-A934-20F92EF28C90}"/>
    <cellStyle name="Porcentual 8 7 2" xfId="5728" xr:uid="{F45FB364-0304-4096-81C4-C7574C92234F}"/>
    <cellStyle name="Porcentual 8 7 2 2" xfId="17792" xr:uid="{1DE2F26D-4DA4-4053-9AD9-2C340A2069F8}"/>
    <cellStyle name="Porcentual 8 7 3" xfId="8704" xr:uid="{64DBBA44-A041-450E-A153-2A8AA2FE911F}"/>
    <cellStyle name="Porcentual 8 7 3 2" xfId="20768" xr:uid="{80D3DEB9-3CD2-4BF9-B999-0773E1D87E61}"/>
    <cellStyle name="Porcentual 8 7 4" xfId="11679" xr:uid="{EF2613D6-B0D1-4FE2-ABDC-FBA9E20AEF9B}"/>
    <cellStyle name="Porcentual 8 7 4 2" xfId="23743" xr:uid="{0F29779A-F43B-40DD-89E8-A6852983DE67}"/>
    <cellStyle name="Porcentual 8 7 5" xfId="14816" xr:uid="{9CCFFF9A-42D6-4066-B031-C5E19487D243}"/>
    <cellStyle name="Porcentual 8 8" xfId="3626" xr:uid="{971A802B-4D69-44B1-BF67-4B58D06BD4DD}"/>
    <cellStyle name="Porcentual 8 8 2" xfId="6602" xr:uid="{2CD77420-3FA4-429C-AF57-0A30840E24E9}"/>
    <cellStyle name="Porcentual 8 8 2 2" xfId="18666" xr:uid="{6C59BE2D-3627-419C-9E79-31923E07B92E}"/>
    <cellStyle name="Porcentual 8 8 3" xfId="9578" xr:uid="{E91AC804-34CB-43A8-9FC5-BA5A3A29DEA9}"/>
    <cellStyle name="Porcentual 8 8 3 2" xfId="21642" xr:uid="{45C4B420-0F23-4EDD-B6E1-DB1B06D683BD}"/>
    <cellStyle name="Porcentual 8 8 4" xfId="12553" xr:uid="{C7E698CB-447E-496F-9ECD-A628B688A207}"/>
    <cellStyle name="Porcentual 8 8 4 2" xfId="24617" xr:uid="{B88EB6AA-E554-4A71-BEF1-61AE8EB14B3D}"/>
    <cellStyle name="Porcentual 8 8 5" xfId="15690" xr:uid="{E8E2D2FD-1B59-46DE-B85A-0E819FC964A6}"/>
    <cellStyle name="Porcentual 8 9" xfId="1399" xr:uid="{37217DD6-8133-4586-9499-DF09D6911EAA}"/>
    <cellStyle name="Porcentual 8 9 2" xfId="13505" xr:uid="{4ED1F13D-8E02-4B5C-A317-B77044366E24}"/>
    <cellStyle name="Porcentual 9" xfId="558" xr:uid="{00000000-0005-0000-0000-00000C030000}"/>
    <cellStyle name="Protect Hdr" xfId="559" xr:uid="{00000000-0005-0000-0000-00000D030000}"/>
    <cellStyle name="Protected" xfId="677" xr:uid="{00000000-0005-0000-0000-00000E030000}"/>
    <cellStyle name="Salida 2" xfId="561" xr:uid="{00000000-0005-0000-0000-00000F030000}"/>
    <cellStyle name="Salida 2 2" xfId="562" xr:uid="{00000000-0005-0000-0000-000010030000}"/>
    <cellStyle name="Salida 2 3" xfId="1404" xr:uid="{16DF5EB2-7B0D-482B-8A7F-0AEE95AC7B6B}"/>
    <cellStyle name="Salida 2 3 2" xfId="13510" xr:uid="{41704B16-165B-477F-8A07-6DC39D2E0D8D}"/>
    <cellStyle name="Salida 3" xfId="563" xr:uid="{00000000-0005-0000-0000-000011030000}"/>
    <cellStyle name="Salida 4" xfId="564" xr:uid="{00000000-0005-0000-0000-000012030000}"/>
    <cellStyle name="Salida 5" xfId="560" xr:uid="{00000000-0005-0000-0000-000013030000}"/>
    <cellStyle name="Salida 5 2" xfId="1405" xr:uid="{154ACB80-17C1-4044-8DD6-B6E758022E6B}"/>
    <cellStyle name="Salida 5 2 2" xfId="13511" xr:uid="{EDDEE310-EE1E-4BE3-B795-E3295853A4F4}"/>
    <cellStyle name="SAPBEXaggData" xfId="565" xr:uid="{00000000-0005-0000-0000-000014030000}"/>
    <cellStyle name="SAPBEXaggData 2" xfId="1406" xr:uid="{760DB812-A372-4F2A-AEFE-A2DBC3DDF14C}"/>
    <cellStyle name="SAPBEXaggData 2 2" xfId="13512" xr:uid="{60BB3998-CC7F-48B5-B4FB-199FDB4603E7}"/>
    <cellStyle name="SAPBEXaggDataEmph" xfId="566" xr:uid="{00000000-0005-0000-0000-000015030000}"/>
    <cellStyle name="SAPBEXaggDataEmph 2" xfId="1407" xr:uid="{FB604B2E-41D5-45E7-9A79-7E44DD8120BD}"/>
    <cellStyle name="SAPBEXaggDataEmph 2 2" xfId="13513" xr:uid="{9358A3F0-98B6-4F33-8FBA-8BA04C41728D}"/>
    <cellStyle name="SAPBEXaggItem" xfId="567" xr:uid="{00000000-0005-0000-0000-000016030000}"/>
    <cellStyle name="SAPBEXaggItem 2" xfId="1408" xr:uid="{401521B6-89B2-4F0B-8E65-200207E031FA}"/>
    <cellStyle name="SAPBEXaggItem 2 2" xfId="13514" xr:uid="{DAC78596-6930-4F9E-967B-B4F9169D073A}"/>
    <cellStyle name="SAPBEXaggItemX" xfId="568" xr:uid="{00000000-0005-0000-0000-000017030000}"/>
    <cellStyle name="SAPBEXaggItemX 2" xfId="1409" xr:uid="{49D16DA0-EEE4-4790-8AE7-6DD5A1ED4D6C}"/>
    <cellStyle name="SAPBEXaggItemX 2 2" xfId="13515" xr:uid="{85B80B26-6B0B-43FE-B7DC-F8132985B5A0}"/>
    <cellStyle name="SAPBEXchaText" xfId="569" xr:uid="{00000000-0005-0000-0000-000018030000}"/>
    <cellStyle name="SAPBEXchaText 2" xfId="854" xr:uid="{00000000-0005-0000-0000-000019030000}"/>
    <cellStyle name="SAPBEXchaText 2 2" xfId="1411" xr:uid="{BBEFC7EF-5A08-4685-9496-5CCDC7181780}"/>
    <cellStyle name="SAPBEXchaText 2 2 2" xfId="13517" xr:uid="{291E2800-D5D0-4099-ACA8-3227A1FDA32F}"/>
    <cellStyle name="SAPBEXchaText 3" xfId="1410" xr:uid="{C18A7FD9-9C80-42EC-A349-A901F7CFF0BE}"/>
    <cellStyle name="SAPBEXchaText 3 2" xfId="13516" xr:uid="{A6A9389D-2FC0-4DE2-9824-AF09B17451A1}"/>
    <cellStyle name="SAPBEXexcBad7" xfId="570" xr:uid="{00000000-0005-0000-0000-00001A030000}"/>
    <cellStyle name="SAPBEXexcBad7 2" xfId="1412" xr:uid="{CA6BDC4A-DF2D-43B1-B41A-3C10236E86BE}"/>
    <cellStyle name="SAPBEXexcBad7 2 2" xfId="13518" xr:uid="{3646FF61-4E92-4FB4-A012-CBC12756F2B1}"/>
    <cellStyle name="SAPBEXexcBad8" xfId="571" xr:uid="{00000000-0005-0000-0000-00001B030000}"/>
    <cellStyle name="SAPBEXexcBad8 2" xfId="1413" xr:uid="{7ADD757E-7064-4876-93DA-10A864EA4FE4}"/>
    <cellStyle name="SAPBEXexcBad8 2 2" xfId="13519" xr:uid="{3B793CA3-AB61-4F6F-BDF9-DD49A4D2A62E}"/>
    <cellStyle name="SAPBEXexcBad9" xfId="572" xr:uid="{00000000-0005-0000-0000-00001C030000}"/>
    <cellStyle name="SAPBEXexcBad9 2" xfId="1414" xr:uid="{D3061CF0-4DDF-41A5-B56C-D9921424C1CA}"/>
    <cellStyle name="SAPBEXexcBad9 2 2" xfId="13520" xr:uid="{44F174B1-5968-4347-988C-DC1438B4CC2E}"/>
    <cellStyle name="SAPBEXexcCritical4" xfId="573" xr:uid="{00000000-0005-0000-0000-00001D030000}"/>
    <cellStyle name="SAPBEXexcCritical4 2" xfId="1415" xr:uid="{59503794-32DC-42BA-BC61-DFCEC6820AAC}"/>
    <cellStyle name="SAPBEXexcCritical4 2 2" xfId="13521" xr:uid="{296CEFAF-A36E-4683-B667-7E2A39E6315F}"/>
    <cellStyle name="SAPBEXexcCritical5" xfId="574" xr:uid="{00000000-0005-0000-0000-00001E030000}"/>
    <cellStyle name="SAPBEXexcCritical5 2" xfId="1416" xr:uid="{9E034FE0-D2F1-4FBE-8D6E-F2D9CF1E2CE9}"/>
    <cellStyle name="SAPBEXexcCritical5 2 2" xfId="13522" xr:uid="{97552631-AF20-410B-AE26-8A83C0C23DAE}"/>
    <cellStyle name="SAPBEXexcCritical6" xfId="575" xr:uid="{00000000-0005-0000-0000-00001F030000}"/>
    <cellStyle name="SAPBEXexcCritical6 2" xfId="1417" xr:uid="{90FA3039-20FB-4F16-B789-AB931D3ABC43}"/>
    <cellStyle name="SAPBEXexcCritical6 2 2" xfId="13523" xr:uid="{1970E66C-0F83-4366-9F0A-43A0DD68B31C}"/>
    <cellStyle name="SAPBEXexcGood1" xfId="576" xr:uid="{00000000-0005-0000-0000-000020030000}"/>
    <cellStyle name="SAPBEXexcGood1 2" xfId="1418" xr:uid="{B45A450C-DEBF-4C83-86B9-7C42DD39DCEB}"/>
    <cellStyle name="SAPBEXexcGood1 2 2" xfId="13524" xr:uid="{534494AF-60F4-42B0-8B37-CA51626FB833}"/>
    <cellStyle name="SAPBEXexcGood2" xfId="577" xr:uid="{00000000-0005-0000-0000-000021030000}"/>
    <cellStyle name="SAPBEXexcGood2 2" xfId="1419" xr:uid="{DE3531DD-7789-43AD-A8B1-D64F4787702F}"/>
    <cellStyle name="SAPBEXexcGood2 2 2" xfId="13525" xr:uid="{047283BC-5B40-4055-BDDA-65258BEDF175}"/>
    <cellStyle name="SAPBEXexcGood3" xfId="578" xr:uid="{00000000-0005-0000-0000-000022030000}"/>
    <cellStyle name="SAPBEXexcGood3 2" xfId="1420" xr:uid="{185E6E21-18C3-450D-9E02-81806A4D7299}"/>
    <cellStyle name="SAPBEXexcGood3 2 2" xfId="13526" xr:uid="{70AA20DE-1E52-4761-854D-41027B604D67}"/>
    <cellStyle name="SAPBEXfilterDrill" xfId="579" xr:uid="{00000000-0005-0000-0000-000023030000}"/>
    <cellStyle name="SAPBEXfilterDrill 2" xfId="1421" xr:uid="{E1D6CBB8-55A2-46AE-9D3C-FA38C356E8C6}"/>
    <cellStyle name="SAPBEXfilterDrill 2 2" xfId="13527" xr:uid="{16F2D2A1-5FEA-4000-A716-2F44728A96D2}"/>
    <cellStyle name="SAPBEXfilterItem" xfId="580" xr:uid="{00000000-0005-0000-0000-000024030000}"/>
    <cellStyle name="SAPBEXfilterItem 2" xfId="1422" xr:uid="{29B0C972-9D00-4C84-BE23-D279F58442F0}"/>
    <cellStyle name="SAPBEXfilterItem 2 2" xfId="13528" xr:uid="{CEF19155-05B7-418F-8830-C7D166CE0E86}"/>
    <cellStyle name="SAPBEXfilterText" xfId="581" xr:uid="{00000000-0005-0000-0000-000025030000}"/>
    <cellStyle name="SAPBEXformats" xfId="582" xr:uid="{00000000-0005-0000-0000-000026030000}"/>
    <cellStyle name="SAPBEXformats 2" xfId="855" xr:uid="{00000000-0005-0000-0000-000027030000}"/>
    <cellStyle name="SAPBEXformats 2 2" xfId="1424" xr:uid="{0501333C-2846-4334-B6D4-84007844C3C8}"/>
    <cellStyle name="SAPBEXformats 2 2 2" xfId="13530" xr:uid="{F763CDF5-061B-40BC-A75B-FEB65AE28352}"/>
    <cellStyle name="SAPBEXformats 3" xfId="1423" xr:uid="{3B01AABB-04AA-4D7D-980B-9159BB3A480C}"/>
    <cellStyle name="SAPBEXformats 3 2" xfId="13529" xr:uid="{7E3B1058-1D6F-4DA1-9E55-9AF5AB719084}"/>
    <cellStyle name="SAPBEXheaderItem" xfId="583" xr:uid="{00000000-0005-0000-0000-000028030000}"/>
    <cellStyle name="SAPBEXheaderItem 2" xfId="1425" xr:uid="{971F0A09-027F-44EE-8B7D-71F50F7D22C3}"/>
    <cellStyle name="SAPBEXheaderItem 2 2" xfId="13531" xr:uid="{DB17A57D-FCF8-4345-B14C-3001CB9E2BD9}"/>
    <cellStyle name="SAPBEXheaderText" xfId="584" xr:uid="{00000000-0005-0000-0000-000029030000}"/>
    <cellStyle name="SAPBEXheaderText 2" xfId="1426" xr:uid="{96AF9B4A-9797-4AE5-B72D-E19DAC86871A}"/>
    <cellStyle name="SAPBEXheaderText 2 2" xfId="13532" xr:uid="{713323E3-7A3A-478E-8337-32362E22FE1D}"/>
    <cellStyle name="SAPBEXHLevel0" xfId="585" xr:uid="{00000000-0005-0000-0000-00002A030000}"/>
    <cellStyle name="SAPBEXHLevel0 2" xfId="856" xr:uid="{00000000-0005-0000-0000-00002B030000}"/>
    <cellStyle name="SAPBEXHLevel0 2 2" xfId="1428" xr:uid="{DB56B8A1-000B-402C-90E6-9BDA6FB5ED89}"/>
    <cellStyle name="SAPBEXHLevel0 2 2 2" xfId="13534" xr:uid="{8424BE6D-B23D-49AD-87A1-6198360042FF}"/>
    <cellStyle name="SAPBEXHLevel0 3" xfId="1427" xr:uid="{062F165A-132A-40CB-B5CA-04A5F155C161}"/>
    <cellStyle name="SAPBEXHLevel0 3 2" xfId="13533" xr:uid="{8190CED8-2875-4675-A4B1-D07A2FEB140A}"/>
    <cellStyle name="SAPBEXHLevel0X" xfId="586" xr:uid="{00000000-0005-0000-0000-00002C030000}"/>
    <cellStyle name="SAPBEXHLevel0X 2" xfId="857" xr:uid="{00000000-0005-0000-0000-00002D030000}"/>
    <cellStyle name="SAPBEXHLevel0X 2 2" xfId="1430" xr:uid="{4E6B0A8B-27B6-4E97-806F-D427F1D7E3A9}"/>
    <cellStyle name="SAPBEXHLevel0X 2 2 2" xfId="13536" xr:uid="{6D8126F4-E977-415E-B251-32DFEA58B9BA}"/>
    <cellStyle name="SAPBEXHLevel0X 3" xfId="1429" xr:uid="{9ED884A7-68EE-4C8D-A818-D6E2A1C7E0FE}"/>
    <cellStyle name="SAPBEXHLevel0X 3 2" xfId="13535" xr:uid="{25787B96-57B5-4AD6-93CA-AC14F21406FF}"/>
    <cellStyle name="SAPBEXHLevel1" xfId="587" xr:uid="{00000000-0005-0000-0000-00002E030000}"/>
    <cellStyle name="SAPBEXHLevel1 2" xfId="858" xr:uid="{00000000-0005-0000-0000-00002F030000}"/>
    <cellStyle name="SAPBEXHLevel1 2 2" xfId="1432" xr:uid="{FC569E15-F684-405D-AA08-08664853065B}"/>
    <cellStyle name="SAPBEXHLevel1 2 2 2" xfId="13538" xr:uid="{77B533B6-80C3-42F0-AEDE-6CFAA00BC371}"/>
    <cellStyle name="SAPBEXHLevel1 3" xfId="1431" xr:uid="{B171B4F4-A5D8-4937-A737-97A4048A73E2}"/>
    <cellStyle name="SAPBEXHLevel1 3 2" xfId="13537" xr:uid="{325FABD5-3643-4A46-8FF9-451B2F6F63E2}"/>
    <cellStyle name="SAPBEXHLevel1X" xfId="588" xr:uid="{00000000-0005-0000-0000-000030030000}"/>
    <cellStyle name="SAPBEXHLevel1X 2" xfId="859" xr:uid="{00000000-0005-0000-0000-000031030000}"/>
    <cellStyle name="SAPBEXHLevel1X 2 2" xfId="1434" xr:uid="{041FCF58-565D-4598-93CD-427595BDFDC5}"/>
    <cellStyle name="SAPBEXHLevel1X 2 2 2" xfId="13540" xr:uid="{9A86135D-C38E-454B-9736-8B00299537B7}"/>
    <cellStyle name="SAPBEXHLevel1X 3" xfId="1433" xr:uid="{68AD6843-3F93-4436-99BD-8DE15319F708}"/>
    <cellStyle name="SAPBEXHLevel1X 3 2" xfId="13539" xr:uid="{5C061BBA-BDD0-4F8B-A415-DAA8FDFCD4F5}"/>
    <cellStyle name="SAPBEXHLevel2" xfId="589" xr:uid="{00000000-0005-0000-0000-000032030000}"/>
    <cellStyle name="SAPBEXHLevel2 2" xfId="860" xr:uid="{00000000-0005-0000-0000-000033030000}"/>
    <cellStyle name="SAPBEXHLevel2 2 2" xfId="1436" xr:uid="{AB8067C3-B3BF-4E95-8AFD-FBD9B1C58471}"/>
    <cellStyle name="SAPBEXHLevel2 2 2 2" xfId="13542" xr:uid="{7747B553-D68A-4116-8C80-8DA9B22F1E7F}"/>
    <cellStyle name="SAPBEXHLevel2 3" xfId="1435" xr:uid="{7CEA3271-20C3-47E2-8F72-88DE07B55F77}"/>
    <cellStyle name="SAPBEXHLevel2 3 2" xfId="13541" xr:uid="{D7F449DE-55E3-4B9A-8991-59CE55E8F2A0}"/>
    <cellStyle name="SAPBEXHLevel2X" xfId="590" xr:uid="{00000000-0005-0000-0000-000034030000}"/>
    <cellStyle name="SAPBEXHLevel2X 2" xfId="861" xr:uid="{00000000-0005-0000-0000-000035030000}"/>
    <cellStyle name="SAPBEXHLevel2X 2 2" xfId="1438" xr:uid="{EFF2DF02-9FBE-4357-A931-9C5F25915178}"/>
    <cellStyle name="SAPBEXHLevel2X 2 2 2" xfId="13544" xr:uid="{67628459-0BD3-4960-AAE3-C9BD79BA16FE}"/>
    <cellStyle name="SAPBEXHLevel2X 3" xfId="1437" xr:uid="{197B7900-D1BD-417E-B2C9-3D50616402C5}"/>
    <cellStyle name="SAPBEXHLevel2X 3 2" xfId="13543" xr:uid="{1A345BE3-EDE7-4525-A207-0657E48E03BE}"/>
    <cellStyle name="SAPBEXHLevel3" xfId="591" xr:uid="{00000000-0005-0000-0000-000036030000}"/>
    <cellStyle name="SAPBEXHLevel3 2" xfId="862" xr:uid="{00000000-0005-0000-0000-000037030000}"/>
    <cellStyle name="SAPBEXHLevel3 2 2" xfId="1440" xr:uid="{70311F19-D791-4246-AE64-36E900C04CCF}"/>
    <cellStyle name="SAPBEXHLevel3 2 2 2" xfId="13546" xr:uid="{158CA715-828C-44A6-90AA-BD63F38F204B}"/>
    <cellStyle name="SAPBEXHLevel3 3" xfId="1439" xr:uid="{0DC599E7-820D-434C-8BD5-C31CFE8E55F3}"/>
    <cellStyle name="SAPBEXHLevel3 3 2" xfId="13545" xr:uid="{2A4262E3-453E-4C17-86F7-565A993FA594}"/>
    <cellStyle name="SAPBEXHLevel3X" xfId="592" xr:uid="{00000000-0005-0000-0000-000038030000}"/>
    <cellStyle name="SAPBEXHLevel3X 2" xfId="863" xr:uid="{00000000-0005-0000-0000-000039030000}"/>
    <cellStyle name="SAPBEXHLevel3X 2 2" xfId="1442" xr:uid="{3D10FA6B-66C3-4CC7-8734-F9D853931806}"/>
    <cellStyle name="SAPBEXHLevel3X 2 2 2" xfId="13548" xr:uid="{7035D0AF-62FF-4001-97C6-1BB2CDFB7AD8}"/>
    <cellStyle name="SAPBEXHLevel3X 3" xfId="1441" xr:uid="{2977D03F-D8C1-4E4F-A03B-A04CE1128F3B}"/>
    <cellStyle name="SAPBEXHLevel3X 3 2" xfId="13547" xr:uid="{C3B9B8FA-3E5C-4898-BAB1-8584FF73AA35}"/>
    <cellStyle name="SAPBEXresData" xfId="593" xr:uid="{00000000-0005-0000-0000-00003A030000}"/>
    <cellStyle name="SAPBEXresData 2" xfId="1443" xr:uid="{C735D10E-A489-4D53-A927-D8DF7A0EB8CB}"/>
    <cellStyle name="SAPBEXresData 2 2" xfId="13549" xr:uid="{EF0A4F9C-E679-438C-A820-56FBA0252724}"/>
    <cellStyle name="SAPBEXresDataEmph" xfId="594" xr:uid="{00000000-0005-0000-0000-00003B030000}"/>
    <cellStyle name="SAPBEXresDataEmph 2" xfId="1444" xr:uid="{EDC6B03E-3428-43CC-AA93-5B748CF97D2D}"/>
    <cellStyle name="SAPBEXresDataEmph 2 2" xfId="13550" xr:uid="{75B7E468-2F86-4A63-B61B-DABDAF68E2F2}"/>
    <cellStyle name="SAPBEXresItem" xfId="595" xr:uid="{00000000-0005-0000-0000-00003C030000}"/>
    <cellStyle name="SAPBEXresItem 2" xfId="1445" xr:uid="{858249F8-65E1-412E-A65B-423F05955115}"/>
    <cellStyle name="SAPBEXresItem 2 2" xfId="13551" xr:uid="{B183C4C4-F9BB-4752-881C-B77309887E46}"/>
    <cellStyle name="SAPBEXresItemX" xfId="596" xr:uid="{00000000-0005-0000-0000-00003D030000}"/>
    <cellStyle name="SAPBEXresItemX 2" xfId="1446" xr:uid="{A12EFE37-56CB-4ABD-B926-0746AE90DFB0}"/>
    <cellStyle name="SAPBEXresItemX 2 2" xfId="13552" xr:uid="{1314A640-44C8-4A2F-B409-E7DB10016AC2}"/>
    <cellStyle name="SAPBEXstdData" xfId="597" xr:uid="{00000000-0005-0000-0000-00003E030000}"/>
    <cellStyle name="SAPBEXstdData 2" xfId="1447" xr:uid="{C7B58972-7143-4494-BDDD-625590181F39}"/>
    <cellStyle name="SAPBEXstdData 2 2" xfId="13553" xr:uid="{882690AE-2F9E-4367-A8CB-16F8DCA2E64C}"/>
    <cellStyle name="SAPBEXstdDataEmph" xfId="598" xr:uid="{00000000-0005-0000-0000-00003F030000}"/>
    <cellStyle name="SAPBEXstdDataEmph 2" xfId="1448" xr:uid="{82CBF13B-6DEB-4021-A6A9-A3908D36EBC6}"/>
    <cellStyle name="SAPBEXstdDataEmph 2 2" xfId="13554" xr:uid="{F8119A53-B12F-4E60-8C3E-D3F37F3FA41F}"/>
    <cellStyle name="SAPBEXstdItem" xfId="599" xr:uid="{00000000-0005-0000-0000-000040030000}"/>
    <cellStyle name="SAPBEXstdItem 2" xfId="864" xr:uid="{00000000-0005-0000-0000-000041030000}"/>
    <cellStyle name="SAPBEXstdItem 2 2" xfId="1450" xr:uid="{3D592CC7-4D1E-4DC4-806E-14BB0281CCED}"/>
    <cellStyle name="SAPBEXstdItem 2 2 2" xfId="13556" xr:uid="{A9B2BA4F-ABC8-4C98-B2E8-6B8DB90DDB45}"/>
    <cellStyle name="SAPBEXstdItem 3" xfId="1449" xr:uid="{43AA5392-0B4A-45C3-8576-2CE453C49D91}"/>
    <cellStyle name="SAPBEXstdItem 3 2" xfId="13555" xr:uid="{B1224EAD-9018-42C2-BB2C-38E5284F2412}"/>
    <cellStyle name="SAPBEXstdItemX" xfId="600" xr:uid="{00000000-0005-0000-0000-000042030000}"/>
    <cellStyle name="SAPBEXstdItemX 2" xfId="865" xr:uid="{00000000-0005-0000-0000-000043030000}"/>
    <cellStyle name="SAPBEXstdItemX 2 2" xfId="1452" xr:uid="{1794F6EC-6848-4CF5-BB5C-1EA622CE80BB}"/>
    <cellStyle name="SAPBEXstdItemX 2 2 2" xfId="13558" xr:uid="{4002B1BC-BFD6-451E-BC9C-8F9AF8566870}"/>
    <cellStyle name="SAPBEXstdItemX 3" xfId="1451" xr:uid="{07373E5A-D21C-4CF5-B2A4-08C688715D8D}"/>
    <cellStyle name="SAPBEXstdItemX 3 2" xfId="13557" xr:uid="{479EC5DF-1096-44BC-8511-8BE776BA9CE6}"/>
    <cellStyle name="SAPBEXtitle" xfId="601" xr:uid="{00000000-0005-0000-0000-000044030000}"/>
    <cellStyle name="SAPBEXundefined" xfId="602" xr:uid="{00000000-0005-0000-0000-000045030000}"/>
    <cellStyle name="SAPBEXundefined 2" xfId="1453" xr:uid="{75792D14-94C8-4CFB-B64D-8B51E36B9461}"/>
    <cellStyle name="SAPBEXundefined 2 2" xfId="13559" xr:uid="{823E9A7E-A12D-4FC4-99AB-E3661BFD30AC}"/>
    <cellStyle name="Texto de advertencia 2" xfId="604" xr:uid="{00000000-0005-0000-0000-000046030000}"/>
    <cellStyle name="Texto de advertencia 2 2" xfId="605" xr:uid="{00000000-0005-0000-0000-000047030000}"/>
    <cellStyle name="Texto de advertencia 3" xfId="606" xr:uid="{00000000-0005-0000-0000-000048030000}"/>
    <cellStyle name="Texto de advertencia 4" xfId="607" xr:uid="{00000000-0005-0000-0000-000049030000}"/>
    <cellStyle name="Texto de advertencia 5" xfId="603" xr:uid="{00000000-0005-0000-0000-00004A030000}"/>
    <cellStyle name="Texto explicativo 2" xfId="609" xr:uid="{00000000-0005-0000-0000-00004B030000}"/>
    <cellStyle name="Texto explicativo 3" xfId="610" xr:uid="{00000000-0005-0000-0000-00004C030000}"/>
    <cellStyle name="Texto explicativo 4" xfId="611" xr:uid="{00000000-0005-0000-0000-00004D030000}"/>
    <cellStyle name="Texto explicativo 5" xfId="608" xr:uid="{00000000-0005-0000-0000-00004E030000}"/>
    <cellStyle name="Title" xfId="612" xr:uid="{00000000-0005-0000-0000-00004F030000}"/>
    <cellStyle name="Title 2" xfId="613" xr:uid="{00000000-0005-0000-0000-000050030000}"/>
    <cellStyle name="Title 2 2" xfId="1455" xr:uid="{8D4E812A-9533-4772-955A-154AF9F22893}"/>
    <cellStyle name="Title 2 3" xfId="1456" xr:uid="{1A0B511A-3314-4289-8220-C8D9C8820724}"/>
    <cellStyle name="Title 2 4" xfId="1454" xr:uid="{A112036D-C2CB-44E0-BB38-3168AEB8329D}"/>
    <cellStyle name="Título 1 2" xfId="616" xr:uid="{00000000-0005-0000-0000-000051030000}"/>
    <cellStyle name="Título 1 2 2" xfId="617" xr:uid="{00000000-0005-0000-0000-000052030000}"/>
    <cellStyle name="Título 1 2 3" xfId="618" xr:uid="{00000000-0005-0000-0000-000053030000}"/>
    <cellStyle name="Título 1 3" xfId="619" xr:uid="{00000000-0005-0000-0000-000054030000}"/>
    <cellStyle name="Título 1 3 2" xfId="620" xr:uid="{00000000-0005-0000-0000-000055030000}"/>
    <cellStyle name="Título 1 3 2 2" xfId="1458" xr:uid="{C3FAADB7-148F-4E38-9C4F-BDD236211EEA}"/>
    <cellStyle name="Título 1 3 2 3" xfId="1459" xr:uid="{8C351214-BED8-429F-A9C1-05BDC5E3BC39}"/>
    <cellStyle name="Título 1 3 2 4" xfId="1457" xr:uid="{2F1FF3E8-A719-4891-A15B-57DA95D35508}"/>
    <cellStyle name="Título 1 4" xfId="621" xr:uid="{00000000-0005-0000-0000-000056030000}"/>
    <cellStyle name="Título 1 4 2" xfId="1460" xr:uid="{1B470C6B-E5EC-4E63-9F47-3B7D4E876017}"/>
    <cellStyle name="Título 1 5" xfId="615" xr:uid="{00000000-0005-0000-0000-000057030000}"/>
    <cellStyle name="Título 2 2" xfId="623" xr:uid="{00000000-0005-0000-0000-000058030000}"/>
    <cellStyle name="Título 2 2 2" xfId="624" xr:uid="{00000000-0005-0000-0000-000059030000}"/>
    <cellStyle name="Título 2 3" xfId="625" xr:uid="{00000000-0005-0000-0000-00005A030000}"/>
    <cellStyle name="Título 2 3 2" xfId="1461" xr:uid="{CC86E23D-4803-4055-AFCB-FC63022201D1}"/>
    <cellStyle name="Título 2 4" xfId="626" xr:uid="{00000000-0005-0000-0000-00005B030000}"/>
    <cellStyle name="Título 2 5" xfId="622" xr:uid="{00000000-0005-0000-0000-00005C030000}"/>
    <cellStyle name="Título 3 2" xfId="628" xr:uid="{00000000-0005-0000-0000-00005D030000}"/>
    <cellStyle name="Título 3 2 2" xfId="629" xr:uid="{00000000-0005-0000-0000-00005E030000}"/>
    <cellStyle name="Título 3 2 3" xfId="630" xr:uid="{00000000-0005-0000-0000-00005F030000}"/>
    <cellStyle name="Título 3 3" xfId="631" xr:uid="{00000000-0005-0000-0000-000060030000}"/>
    <cellStyle name="Título 3 3 2" xfId="632" xr:uid="{00000000-0005-0000-0000-000061030000}"/>
    <cellStyle name="Título 3 3 2 2" xfId="1463" xr:uid="{725D63F3-94D8-46D2-A5CF-03CB4088535E}"/>
    <cellStyle name="Título 3 3 2 3" xfId="1464" xr:uid="{907E8DB2-7046-47A0-A1C1-F180E94804E6}"/>
    <cellStyle name="Título 3 3 2 4" xfId="1462" xr:uid="{9F0990A0-BC64-49E9-8E0C-C292D48DDE91}"/>
    <cellStyle name="Título 3 4" xfId="633" xr:uid="{00000000-0005-0000-0000-000062030000}"/>
    <cellStyle name="Título 3 4 2" xfId="1465" xr:uid="{D281EF70-0E5C-4692-993B-D3A72B8E8238}"/>
    <cellStyle name="Título 3 5" xfId="627" xr:uid="{00000000-0005-0000-0000-000063030000}"/>
    <cellStyle name="Título 4" xfId="634" xr:uid="{00000000-0005-0000-0000-000064030000}"/>
    <cellStyle name="Título 4 2" xfId="635" xr:uid="{00000000-0005-0000-0000-000065030000}"/>
    <cellStyle name="Título 4 3" xfId="636" xr:uid="{00000000-0005-0000-0000-000066030000}"/>
    <cellStyle name="Título 5" xfId="637" xr:uid="{00000000-0005-0000-0000-000067030000}"/>
    <cellStyle name="Título 6" xfId="614" xr:uid="{00000000-0005-0000-0000-000068030000}"/>
    <cellStyle name="Total 2" xfId="639" xr:uid="{00000000-0005-0000-0000-000069030000}"/>
    <cellStyle name="Total 2 2" xfId="640" xr:uid="{00000000-0005-0000-0000-00006A030000}"/>
    <cellStyle name="Total 2 2 2" xfId="1467" xr:uid="{86773F51-875D-47DE-B618-853F8DCB5D0D}"/>
    <cellStyle name="Total 2 2 2 2" xfId="13561" xr:uid="{BFB21AAA-2DED-409B-BFB3-FF303B42F654}"/>
    <cellStyle name="Total 2 3" xfId="1466" xr:uid="{CCDE8F99-1ADF-4E02-9DCC-2DBE1A17B730}"/>
    <cellStyle name="Total 2 3 2" xfId="13560" xr:uid="{99FDAB92-84BD-4EFD-9EB3-6B7BD0DA0317}"/>
    <cellStyle name="Total 3" xfId="641" xr:uid="{00000000-0005-0000-0000-00006B030000}"/>
    <cellStyle name="Total 3 2" xfId="1468" xr:uid="{1C21462C-3E60-4F59-89CF-513A72D61901}"/>
    <cellStyle name="Total 3 2 2" xfId="13562" xr:uid="{5D5AAA5C-7BB6-4C4D-B459-F6FBF12B8A04}"/>
    <cellStyle name="Total 4" xfId="642" xr:uid="{00000000-0005-0000-0000-00006C030000}"/>
    <cellStyle name="Total 5" xfId="638" xr:uid="{00000000-0005-0000-0000-00006D030000}"/>
    <cellStyle name="Total 5 2" xfId="1469" xr:uid="{2E95CDF0-9852-4A45-BBDD-B2737928613F}"/>
    <cellStyle name="Total 5 2 2" xfId="13563" xr:uid="{063B0962-2BF7-45BD-9F83-94E01F32A3C3}"/>
    <cellStyle name="Total1 - Style1" xfId="643" xr:uid="{00000000-0005-0000-0000-00006E030000}"/>
    <cellStyle name="Unp PosComma [0]" xfId="1470" xr:uid="{9379A0CC-527B-4C16-A787-796475869DFA}"/>
    <cellStyle name="Unp PosComma [0] 2" xfId="13564" xr:uid="{ECDC4EE0-7FC3-4630-A544-4A354BED0732}"/>
    <cellStyle name="Warning Text" xfId="644" xr:uid="{00000000-0005-0000-0000-00006F030000}"/>
    <cellStyle name="Warning Text 2" xfId="645" xr:uid="{00000000-0005-0000-0000-000070030000}"/>
    <cellStyle name="Warning Text 2 2" xfId="1472" xr:uid="{25879CCD-3C39-436A-BEAF-160D5F7C3353}"/>
    <cellStyle name="Warning Text 2 3" xfId="1473" xr:uid="{1AE2F39E-8D58-4F9D-B683-72C2BD0D4DF9}"/>
    <cellStyle name="Warning Text 2 4" xfId="1471" xr:uid="{D730CBA7-1134-4645-A2DB-264B81964F3E}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darkGray">
          <fgColor rgb="FF00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darkGray">
          <fgColor rgb="FF00FF00"/>
        </patternFill>
      </fill>
    </dxf>
  </dxfs>
  <tableStyles count="1" defaultTableStyle="TableStyleMedium9" defaultPivotStyle="PivotStyleLight16">
    <tableStyle name="Invisible" pivot="0" table="0" count="0" xr9:uid="{ABA6272F-094D-4852-8898-B34276C91D9B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ABE9FF"/>
      <color rgb="FF0000FF"/>
      <color rgb="FFFFFF00"/>
      <color rgb="FF008000"/>
      <color rgb="FF00FFFF"/>
      <color rgb="FFFFFF99"/>
      <color rgb="FFFFFFCC"/>
      <color rgb="FF00FF00"/>
      <color rgb="FFFF6600"/>
      <color rgb="FFEAE01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0</xdr:colOff>
      <xdr:row>167</xdr:row>
      <xdr:rowOff>0</xdr:rowOff>
    </xdr:from>
    <xdr:to>
      <xdr:col>37</xdr:col>
      <xdr:colOff>133430</xdr:colOff>
      <xdr:row>173</xdr:row>
      <xdr:rowOff>85725</xdr:rowOff>
    </xdr:to>
    <xdr:sp macro="" textlink="">
      <xdr:nvSpPr>
        <xdr:cNvPr id="3073" name="Object 1" hidden="1">
          <a:extLst>
            <a:ext uri="{63B3BB69-23CF-44E3-9099-C40C66FF867C}">
              <a14:compatExt xmlns:a14="http://schemas.microsoft.com/office/drawing/2010/main" spid="_x0000_s3073"/>
            </a:ex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5953</xdr:rowOff>
    </xdr:from>
    <xdr:to>
      <xdr:col>20</xdr:col>
      <xdr:colOff>18080</xdr:colOff>
      <xdr:row>37</xdr:row>
      <xdr:rowOff>153116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7CEE6DD-F423-E55A-38EC-49159B358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"/>
          <a:ext cx="14484175" cy="5772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F34"/>
  <sheetViews>
    <sheetView showGridLines="0" workbookViewId="0">
      <selection activeCell="G25" sqref="G25"/>
    </sheetView>
  </sheetViews>
  <sheetFormatPr baseColWidth="10" defaultColWidth="11.453125" defaultRowHeight="12.5" x14ac:dyDescent="0.25"/>
  <cols>
    <col min="1" max="1" width="23.81640625" style="2" bestFit="1" customWidth="1"/>
    <col min="2" max="2" width="11.453125" style="2"/>
    <col min="3" max="3" width="10.54296875" style="2" customWidth="1"/>
    <col min="4" max="4" width="9.81640625" style="2" customWidth="1"/>
    <col min="5" max="5" width="13.81640625" style="2" bestFit="1" customWidth="1"/>
    <col min="6" max="6" width="11.453125" style="2"/>
    <col min="7" max="7" width="17.26953125" style="2" bestFit="1" customWidth="1"/>
    <col min="8" max="16384" width="11.453125" style="2"/>
  </cols>
  <sheetData>
    <row r="2" spans="1:6" x14ac:dyDescent="0.25">
      <c r="A2" s="10"/>
      <c r="B2" s="3"/>
    </row>
    <row r="4" spans="1:6" ht="12.75" customHeight="1" x14ac:dyDescent="0.3">
      <c r="A4" s="422" t="s">
        <v>41</v>
      </c>
      <c r="B4" s="11" t="s">
        <v>52</v>
      </c>
      <c r="E4" s="418" t="s">
        <v>42</v>
      </c>
      <c r="F4" s="418"/>
    </row>
    <row r="5" spans="1:6" x14ac:dyDescent="0.25">
      <c r="A5" s="422"/>
      <c r="B5" s="9">
        <v>31</v>
      </c>
      <c r="E5" s="418"/>
      <c r="F5" s="418"/>
    </row>
    <row r="6" spans="1:6" x14ac:dyDescent="0.25">
      <c r="A6" s="4" t="s">
        <v>31</v>
      </c>
      <c r="B6" s="4">
        <v>9097</v>
      </c>
      <c r="E6" s="4" t="s">
        <v>31</v>
      </c>
      <c r="F6" s="4">
        <v>30</v>
      </c>
    </row>
    <row r="7" spans="1:6" x14ac:dyDescent="0.25">
      <c r="A7" s="4" t="s">
        <v>32</v>
      </c>
      <c r="B7" s="4">
        <v>63321</v>
      </c>
      <c r="E7" s="4" t="s">
        <v>32</v>
      </c>
      <c r="F7" s="4">
        <v>250</v>
      </c>
    </row>
    <row r="8" spans="1:6" x14ac:dyDescent="0.25">
      <c r="A8" s="4" t="s">
        <v>33</v>
      </c>
      <c r="B8" s="4">
        <v>28500</v>
      </c>
      <c r="E8" s="4" t="s">
        <v>33</v>
      </c>
      <c r="F8" s="4">
        <v>180</v>
      </c>
    </row>
    <row r="9" spans="1:6" x14ac:dyDescent="0.25">
      <c r="A9" s="4" t="s">
        <v>20</v>
      </c>
      <c r="B9" s="4">
        <v>17060</v>
      </c>
      <c r="E9" s="4" t="s">
        <v>20</v>
      </c>
      <c r="F9" s="4">
        <v>0</v>
      </c>
    </row>
    <row r="10" spans="1:6" x14ac:dyDescent="0.25">
      <c r="A10" s="4" t="s">
        <v>34</v>
      </c>
      <c r="B10" s="4">
        <f>180378+122269</f>
        <v>302647</v>
      </c>
      <c r="E10" s="4" t="s">
        <v>34</v>
      </c>
      <c r="F10" s="4">
        <v>1900</v>
      </c>
    </row>
    <row r="11" spans="1:6" x14ac:dyDescent="0.25">
      <c r="A11" s="4" t="s">
        <v>35</v>
      </c>
      <c r="B11" s="4">
        <v>11085</v>
      </c>
      <c r="E11" s="4" t="s">
        <v>35</v>
      </c>
      <c r="F11" s="4">
        <v>71</v>
      </c>
    </row>
    <row r="12" spans="1:6" x14ac:dyDescent="0.25">
      <c r="A12" s="4" t="s">
        <v>36</v>
      </c>
      <c r="B12" s="4">
        <v>12350</v>
      </c>
      <c r="E12" s="4" t="s">
        <v>36</v>
      </c>
      <c r="F12" s="4"/>
    </row>
    <row r="13" spans="1:6" ht="13" thickBot="1" x14ac:dyDescent="0.3">
      <c r="A13" s="4" t="s">
        <v>6</v>
      </c>
      <c r="B13" s="4">
        <v>12500</v>
      </c>
      <c r="E13" s="4" t="s">
        <v>6</v>
      </c>
      <c r="F13" s="4"/>
    </row>
    <row r="14" spans="1:6" ht="16" thickBot="1" x14ac:dyDescent="0.4">
      <c r="A14" s="4" t="s">
        <v>37</v>
      </c>
      <c r="B14" s="4">
        <v>46325</v>
      </c>
      <c r="F14" s="12">
        <f>SUM(F6:F13)</f>
        <v>2431</v>
      </c>
    </row>
    <row r="15" spans="1:6" x14ac:dyDescent="0.25">
      <c r="A15" s="8" t="s">
        <v>40</v>
      </c>
      <c r="B15" s="8">
        <f>F14*B5</f>
        <v>75361</v>
      </c>
    </row>
    <row r="16" spans="1:6" x14ac:dyDescent="0.25">
      <c r="A16" s="5" t="s">
        <v>43</v>
      </c>
      <c r="B16" s="5">
        <f>SUM(B6:B14)</f>
        <v>502885</v>
      </c>
    </row>
    <row r="17" spans="1:5" x14ac:dyDescent="0.25">
      <c r="A17" s="5" t="s">
        <v>44</v>
      </c>
      <c r="B17" s="5">
        <f>B16-B15</f>
        <v>427524</v>
      </c>
    </row>
    <row r="18" spans="1:5" ht="13" x14ac:dyDescent="0.3">
      <c r="A18" s="6" t="s">
        <v>38</v>
      </c>
      <c r="B18" s="13">
        <f>B17/B5/24</f>
        <v>574.62903225806451</v>
      </c>
    </row>
    <row r="19" spans="1:5" ht="13" x14ac:dyDescent="0.3">
      <c r="A19" s="6" t="s">
        <v>45</v>
      </c>
      <c r="B19" s="7">
        <f>IF(B18&gt;600,480,420)</f>
        <v>420</v>
      </c>
    </row>
    <row r="22" spans="1:5" x14ac:dyDescent="0.25">
      <c r="A22" s="4" t="s">
        <v>46</v>
      </c>
      <c r="B22" s="4" t="s">
        <v>47</v>
      </c>
      <c r="C22" s="4" t="s">
        <v>48</v>
      </c>
    </row>
    <row r="23" spans="1:5" x14ac:dyDescent="0.25">
      <c r="A23" s="4">
        <f>B17</f>
        <v>427524</v>
      </c>
      <c r="B23" s="14">
        <f>B18</f>
        <v>574.62903225806451</v>
      </c>
      <c r="C23" s="15">
        <f>A23*B23/A26</f>
        <v>518.45145265073211</v>
      </c>
    </row>
    <row r="24" spans="1:5" ht="13" thickBot="1" x14ac:dyDescent="0.3">
      <c r="A24" s="4">
        <f>B14</f>
        <v>46325</v>
      </c>
      <c r="B24" s="14">
        <f>B19</f>
        <v>420</v>
      </c>
      <c r="C24" s="15">
        <f>B24*A24/A26</f>
        <v>41.060548824625563</v>
      </c>
    </row>
    <row r="25" spans="1:5" x14ac:dyDescent="0.25">
      <c r="A25" s="4"/>
      <c r="B25" s="4"/>
      <c r="C25" s="16"/>
      <c r="D25" s="17" t="s">
        <v>49</v>
      </c>
    </row>
    <row r="26" spans="1:5" ht="13.5" thickBot="1" x14ac:dyDescent="0.35">
      <c r="A26" s="6">
        <f>SUM(A23:A25)</f>
        <v>473849</v>
      </c>
      <c r="B26" s="6"/>
      <c r="C26" s="18">
        <f>SUM(C23:C25)</f>
        <v>559.51200147535769</v>
      </c>
      <c r="D26" s="19">
        <f>B18-C26</f>
        <v>15.11703078270682</v>
      </c>
    </row>
    <row r="27" spans="1:5" ht="13.5" thickBot="1" x14ac:dyDescent="0.35">
      <c r="A27" s="1"/>
      <c r="B27" s="1"/>
      <c r="C27" s="20"/>
      <c r="D27" s="21"/>
      <c r="E27" s="1"/>
    </row>
    <row r="28" spans="1:5" x14ac:dyDescent="0.25">
      <c r="A28" s="419" t="s">
        <v>50</v>
      </c>
      <c r="B28" s="420"/>
      <c r="C28" s="421"/>
    </row>
    <row r="29" spans="1:5" x14ac:dyDescent="0.25">
      <c r="A29" s="22" t="s">
        <v>46</v>
      </c>
      <c r="B29" s="4" t="s">
        <v>47</v>
      </c>
      <c r="C29" s="23" t="s">
        <v>48</v>
      </c>
    </row>
    <row r="30" spans="1:5" ht="13" x14ac:dyDescent="0.3">
      <c r="A30" s="22">
        <f>A23</f>
        <v>427524</v>
      </c>
      <c r="B30" s="24">
        <f>B23+D26</f>
        <v>589.74606304077133</v>
      </c>
      <c r="C30" s="25">
        <f>A30*B30/A33</f>
        <v>532.09059395597069</v>
      </c>
    </row>
    <row r="31" spans="1:5" x14ac:dyDescent="0.25">
      <c r="A31" s="22">
        <f>A24</f>
        <v>46325</v>
      </c>
      <c r="B31" s="14">
        <f>B24</f>
        <v>420</v>
      </c>
      <c r="C31" s="25">
        <f>B31*A31/A33</f>
        <v>41.060548824625563</v>
      </c>
    </row>
    <row r="32" spans="1:5" x14ac:dyDescent="0.25">
      <c r="A32" s="22"/>
      <c r="B32" s="4"/>
      <c r="C32" s="25"/>
    </row>
    <row r="33" spans="1:3" ht="13" thickBot="1" x14ac:dyDescent="0.3">
      <c r="A33" s="26">
        <f>SUM(A30:A32)</f>
        <v>473849</v>
      </c>
      <c r="B33" s="27"/>
      <c r="C33" s="28">
        <f>SUM(C30:C32)</f>
        <v>573.15114278059627</v>
      </c>
    </row>
    <row r="34" spans="1:3" x14ac:dyDescent="0.25">
      <c r="B34" s="29"/>
      <c r="C34" s="29"/>
    </row>
  </sheetData>
  <mergeCells count="3">
    <mergeCell ref="E4:F5"/>
    <mergeCell ref="A28:C28"/>
    <mergeCell ref="A4:A5"/>
  </mergeCells>
  <phoneticPr fontId="15" type="noConversion"/>
  <pageMargins left="0.75" right="0.75" top="1" bottom="1" header="0" footer="0"/>
  <pageSetup orientation="portrait" r:id="rId1"/>
  <headerFooter alignWithMargins="0">
    <oddHeader>&amp;R&amp;"Calibri"&amp;10&amp;K000000Documento: YPF-Público&amp;1#</oddHeader>
    <oddFooter>&amp;R&amp;1#&amp;"Calibri"&amp;10&amp;K000000Documento: YPF-Público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>
    <pageSetUpPr fitToPage="1"/>
  </sheetPr>
  <dimension ref="A1:XFD177"/>
  <sheetViews>
    <sheetView tabSelected="1" topLeftCell="A8" zoomScale="70" zoomScaleNormal="70" workbookViewId="0">
      <pane xSplit="5" topLeftCell="AD1" activePane="topRight" state="frozen"/>
      <selection pane="topRight" activeCell="AN25" sqref="AN25"/>
    </sheetView>
  </sheetViews>
  <sheetFormatPr baseColWidth="10" defaultColWidth="11.453125" defaultRowHeight="14.5" x14ac:dyDescent="0.35"/>
  <cols>
    <col min="1" max="1" width="10.81640625" style="35" bestFit="1" customWidth="1"/>
    <col min="2" max="2" width="11.1796875" style="35" customWidth="1"/>
    <col min="3" max="3" width="18.7265625" style="34" customWidth="1"/>
    <col min="4" max="4" width="21.453125" style="34" customWidth="1"/>
    <col min="5" max="5" width="14.453125" style="38" bestFit="1" customWidth="1"/>
    <col min="6" max="9" width="9.54296875" style="210" customWidth="1"/>
    <col min="10" max="13" width="9.7265625" style="210" customWidth="1"/>
    <col min="14" max="14" width="11.1796875" style="210" bestFit="1" customWidth="1"/>
    <col min="15" max="15" width="8.1796875" style="210" customWidth="1"/>
    <col min="16" max="16" width="8.54296875" style="210" customWidth="1"/>
    <col min="17" max="35" width="11.1796875" style="210" bestFit="1" customWidth="1"/>
    <col min="36" max="36" width="14.81640625" style="37" customWidth="1"/>
    <col min="37" max="37" width="18.81640625" style="30" customWidth="1"/>
    <col min="38" max="38" width="16.26953125" style="30" customWidth="1"/>
    <col min="39" max="39" width="16.1796875" style="30" customWidth="1"/>
    <col min="40" max="40" width="17.453125" style="30" bestFit="1" customWidth="1"/>
    <col min="41" max="16384" width="11.453125" style="35"/>
  </cols>
  <sheetData>
    <row r="1" spans="1:40" s="30" customFormat="1" ht="18.75" customHeight="1" x14ac:dyDescent="0.25">
      <c r="E1" s="260" t="s">
        <v>95</v>
      </c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2"/>
    </row>
    <row r="2" spans="1:40" ht="29.5" thickBot="1" x14ac:dyDescent="0.4">
      <c r="A2" s="33"/>
      <c r="B2" s="264" t="s">
        <v>93</v>
      </c>
      <c r="C2" s="435" t="s">
        <v>96</v>
      </c>
      <c r="D2" s="436"/>
      <c r="E2" s="261" t="s">
        <v>53</v>
      </c>
      <c r="F2" s="294">
        <v>1</v>
      </c>
      <c r="G2" s="294">
        <v>2</v>
      </c>
      <c r="H2" s="294">
        <v>3</v>
      </c>
      <c r="I2" s="294">
        <v>4</v>
      </c>
      <c r="J2" s="294">
        <v>5</v>
      </c>
      <c r="K2" s="294">
        <v>6</v>
      </c>
      <c r="L2" s="294">
        <v>7</v>
      </c>
      <c r="M2" s="294">
        <v>8</v>
      </c>
      <c r="N2" s="294">
        <v>9</v>
      </c>
      <c r="O2" s="294">
        <v>10</v>
      </c>
      <c r="P2" s="294">
        <v>11</v>
      </c>
      <c r="Q2" s="294">
        <v>12</v>
      </c>
      <c r="R2" s="294">
        <v>13</v>
      </c>
      <c r="S2" s="294">
        <v>14</v>
      </c>
      <c r="T2" s="294">
        <v>15</v>
      </c>
      <c r="U2" s="294">
        <v>16</v>
      </c>
      <c r="V2" s="294">
        <v>17</v>
      </c>
      <c r="W2" s="294">
        <v>18</v>
      </c>
      <c r="X2" s="294">
        <v>19</v>
      </c>
      <c r="Y2" s="294">
        <v>20</v>
      </c>
      <c r="Z2" s="294">
        <v>21</v>
      </c>
      <c r="AA2" s="294">
        <v>22</v>
      </c>
      <c r="AB2" s="294">
        <v>23</v>
      </c>
      <c r="AC2" s="294">
        <v>24</v>
      </c>
      <c r="AD2" s="294">
        <v>25</v>
      </c>
      <c r="AE2" s="294">
        <v>26</v>
      </c>
      <c r="AF2" s="294">
        <v>27</v>
      </c>
      <c r="AG2" s="294">
        <v>28</v>
      </c>
      <c r="AH2" s="294">
        <v>29</v>
      </c>
      <c r="AI2" s="294">
        <v>30</v>
      </c>
      <c r="AJ2" s="55"/>
      <c r="AK2" s="55"/>
      <c r="AL2" s="36"/>
      <c r="AM2" s="36"/>
      <c r="AN2" s="36"/>
    </row>
    <row r="3" spans="1:40" s="43" customFormat="1" hidden="1" x14ac:dyDescent="0.35">
      <c r="A3" s="39"/>
      <c r="B3" s="40"/>
      <c r="C3" s="41">
        <f>SUM(F4:AI5,F7:AI8)</f>
        <v>20.199999999999996</v>
      </c>
      <c r="D3" s="46" t="s">
        <v>63</v>
      </c>
      <c r="E3" s="47">
        <v>0</v>
      </c>
      <c r="F3" s="295">
        <f t="shared" ref="F3" si="0">E3+F37-F4-F5</f>
        <v>0</v>
      </c>
      <c r="G3" s="295">
        <f t="shared" ref="G3" si="1">F3+G37-G4-G5</f>
        <v>0</v>
      </c>
      <c r="H3" s="295">
        <f t="shared" ref="H3" si="2">G3+H37-H4-H5</f>
        <v>0</v>
      </c>
      <c r="I3" s="295">
        <f t="shared" ref="I3" si="3">H3+I37-I4-I5</f>
        <v>0</v>
      </c>
      <c r="J3" s="295">
        <f t="shared" ref="J3" si="4">I3+J37-J4-J5</f>
        <v>0</v>
      </c>
      <c r="K3" s="295">
        <f t="shared" ref="K3" si="5">J3+K37-K4-K5</f>
        <v>0</v>
      </c>
      <c r="L3" s="295">
        <f t="shared" ref="L3" si="6">K3+L37-L4-L5</f>
        <v>0</v>
      </c>
      <c r="M3" s="295">
        <f t="shared" ref="M3" si="7">L3+M37-M4-M5</f>
        <v>0</v>
      </c>
      <c r="N3" s="295">
        <f t="shared" ref="N3" si="8">M3+N37-N4-N5</f>
        <v>0</v>
      </c>
      <c r="O3" s="295">
        <f t="shared" ref="O3" si="9">N3+O37-O4-O5</f>
        <v>0</v>
      </c>
      <c r="P3" s="295">
        <f t="shared" ref="P3" si="10">O3+P37-P4-P5</f>
        <v>0</v>
      </c>
      <c r="Q3" s="295">
        <f t="shared" ref="Q3" si="11">P3+Q37-Q4-Q5</f>
        <v>0</v>
      </c>
      <c r="R3" s="295">
        <f t="shared" ref="R3" si="12">Q3+R37-R4-R5</f>
        <v>0</v>
      </c>
      <c r="S3" s="295">
        <f t="shared" ref="S3" si="13">R3+S37-S4-S5</f>
        <v>0</v>
      </c>
      <c r="T3" s="295">
        <f t="shared" ref="T3" si="14">S3+T37-T4-T5</f>
        <v>0</v>
      </c>
      <c r="U3" s="295">
        <f t="shared" ref="U3" si="15">T3+U37-U4-U5</f>
        <v>0</v>
      </c>
      <c r="V3" s="295">
        <f t="shared" ref="V3" si="16">U3+V37-V4-V5</f>
        <v>0</v>
      </c>
      <c r="W3" s="295">
        <f t="shared" ref="W3" si="17">V3+W37-W4-W5</f>
        <v>0</v>
      </c>
      <c r="X3" s="295">
        <f t="shared" ref="X3" si="18">W3+X37-X4-X5</f>
        <v>0</v>
      </c>
      <c r="Y3" s="295">
        <f t="shared" ref="Y3" si="19">X3+Y37-Y4-Y5</f>
        <v>0</v>
      </c>
      <c r="Z3" s="295">
        <f t="shared" ref="Z3" si="20">Y3+Z37-Z4-Z5</f>
        <v>0</v>
      </c>
      <c r="AA3" s="295">
        <f t="shared" ref="AA3" si="21">Z3+AA37-AA4-AA5</f>
        <v>0</v>
      </c>
      <c r="AB3" s="295">
        <f t="shared" ref="AB3" si="22">AA3+AB37-AB4-AB5</f>
        <v>0</v>
      </c>
      <c r="AC3" s="295">
        <f t="shared" ref="AC3" si="23">AB3+AC37-AC4-AC5</f>
        <v>0</v>
      </c>
      <c r="AD3" s="295">
        <f t="shared" ref="AD3" si="24">AC3+AD37-AD4-AD5</f>
        <v>0</v>
      </c>
      <c r="AE3" s="295">
        <f t="shared" ref="AE3" si="25">AD3+AE37-AE4-AE5</f>
        <v>0</v>
      </c>
      <c r="AF3" s="295">
        <f t="shared" ref="AF3" si="26">AE3+AF37-AF4-AF5</f>
        <v>0</v>
      </c>
      <c r="AG3" s="295">
        <f t="shared" ref="AG3" si="27">AF3+AG37-AG4-AG5</f>
        <v>0</v>
      </c>
      <c r="AH3" s="295">
        <f t="shared" ref="AH3" si="28">AG3+AH37-AH4-AH5</f>
        <v>0</v>
      </c>
      <c r="AI3" s="295">
        <f t="shared" ref="AI3" si="29">AH3+AI37-AI4-AI5</f>
        <v>0</v>
      </c>
      <c r="AJ3" s="55"/>
      <c r="AK3" s="55"/>
      <c r="AL3" s="42"/>
      <c r="AM3" s="42"/>
      <c r="AN3" s="42"/>
    </row>
    <row r="4" spans="1:40" s="48" customFormat="1" hidden="1" x14ac:dyDescent="0.35">
      <c r="A4" s="44"/>
      <c r="B4" s="45"/>
      <c r="C4" s="45" t="s">
        <v>58</v>
      </c>
      <c r="D4" s="46" t="s">
        <v>0</v>
      </c>
      <c r="E4" s="47"/>
      <c r="F4" s="296"/>
      <c r="G4" s="296"/>
      <c r="H4" s="296"/>
      <c r="I4" s="296"/>
      <c r="J4" s="296"/>
      <c r="K4" s="296"/>
      <c r="L4" s="296"/>
      <c r="M4" s="296"/>
      <c r="N4" s="296"/>
      <c r="O4" s="296"/>
      <c r="P4" s="296"/>
      <c r="Q4" s="296"/>
      <c r="R4" s="296"/>
      <c r="S4" s="296"/>
      <c r="T4" s="296"/>
      <c r="U4" s="296"/>
      <c r="V4" s="296"/>
      <c r="W4" s="296"/>
      <c r="X4" s="296"/>
      <c r="Y4" s="296"/>
      <c r="Z4" s="296"/>
      <c r="AA4" s="296"/>
      <c r="AB4" s="296"/>
      <c r="AC4" s="296"/>
      <c r="AD4" s="296"/>
      <c r="AE4" s="296"/>
      <c r="AF4" s="296"/>
      <c r="AG4" s="296"/>
      <c r="AH4" s="296"/>
      <c r="AI4" s="296"/>
      <c r="AJ4" s="55"/>
      <c r="AK4" s="55"/>
      <c r="AL4" s="32"/>
      <c r="AM4" s="32"/>
      <c r="AN4" s="32"/>
    </row>
    <row r="5" spans="1:40" s="48" customFormat="1" hidden="1" x14ac:dyDescent="0.35">
      <c r="A5" s="44"/>
      <c r="B5" s="45"/>
      <c r="C5" s="45"/>
      <c r="D5" s="46" t="s">
        <v>25</v>
      </c>
      <c r="E5" s="47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6"/>
      <c r="W5" s="296"/>
      <c r="X5" s="296"/>
      <c r="Y5" s="296"/>
      <c r="Z5" s="296"/>
      <c r="AA5" s="296"/>
      <c r="AB5" s="296"/>
      <c r="AC5" s="296"/>
      <c r="AD5" s="296"/>
      <c r="AE5" s="296"/>
      <c r="AF5" s="296"/>
      <c r="AG5" s="296"/>
      <c r="AH5" s="296"/>
      <c r="AI5" s="296"/>
      <c r="AJ5" s="55"/>
      <c r="AK5" s="55"/>
      <c r="AL5" s="32"/>
      <c r="AM5" s="32"/>
      <c r="AN5" s="32"/>
    </row>
    <row r="6" spans="1:40" s="52" customFormat="1" x14ac:dyDescent="0.35">
      <c r="A6" s="50"/>
      <c r="B6" s="431">
        <v>700</v>
      </c>
      <c r="C6" s="437" t="s">
        <v>32</v>
      </c>
      <c r="D6" s="259" t="s">
        <v>57</v>
      </c>
      <c r="E6" s="317"/>
      <c r="F6" s="297">
        <f>E7-F7-F8+F38</f>
        <v>0.1</v>
      </c>
      <c r="G6" s="297">
        <f t="shared" ref="G6" si="30">F6-G7-G8+G38</f>
        <v>8.1</v>
      </c>
      <c r="H6" s="297">
        <f t="shared" ref="H6" si="31">G6-H7-H8+H38</f>
        <v>6.5</v>
      </c>
      <c r="I6" s="297">
        <f t="shared" ref="I6" si="32">H6-I7-I8+I38</f>
        <v>6.5</v>
      </c>
      <c r="J6" s="297">
        <f t="shared" ref="J6" si="33">I6-J7-J8+J38</f>
        <v>4.8</v>
      </c>
      <c r="K6" s="297">
        <f t="shared" ref="K6" si="34">J6-K7-K8+K38</f>
        <v>4.8</v>
      </c>
      <c r="L6" s="297">
        <f t="shared" ref="L6" si="35">K6-L7-L8+L38</f>
        <v>9.8000000000000007</v>
      </c>
      <c r="M6" s="297">
        <f t="shared" ref="M6" si="36">L6-M7-M8+M38</f>
        <v>8.1000000000000014</v>
      </c>
      <c r="N6" s="297">
        <f t="shared" ref="N6" si="37">M6-N7-N8+N38</f>
        <v>8.1000000000000014</v>
      </c>
      <c r="O6" s="297">
        <f t="shared" ref="O6" si="38">N6-O7-O8+O38</f>
        <v>6.6000000000000014</v>
      </c>
      <c r="P6" s="297">
        <f t="shared" ref="P6" si="39">O6-P7-P8+P38</f>
        <v>6.6000000000000014</v>
      </c>
      <c r="Q6" s="297">
        <f t="shared" ref="Q6" si="40">P6-Q7-Q8+Q38</f>
        <v>6.6000000000000014</v>
      </c>
      <c r="R6" s="297">
        <f t="shared" ref="R6" si="41">Q6-R7-R8+R38</f>
        <v>4.9000000000000012</v>
      </c>
      <c r="S6" s="297">
        <f t="shared" ref="S6" si="42">R6-S7-S8+S38</f>
        <v>4.9000000000000012</v>
      </c>
      <c r="T6" s="297">
        <f t="shared" ref="T6" si="43">S6-T7-T8+T38</f>
        <v>3.2000000000000011</v>
      </c>
      <c r="U6" s="297">
        <f t="shared" ref="U6" si="44">T6-U7-U8+U38</f>
        <v>3.2000000000000011</v>
      </c>
      <c r="V6" s="297">
        <f t="shared" ref="V6" si="45">U6-V7-V8+V38</f>
        <v>1.5000000000000011</v>
      </c>
      <c r="W6" s="297">
        <f t="shared" ref="W6" si="46">V6-W7-W8+W38</f>
        <v>1.5000000000000011</v>
      </c>
      <c r="X6" s="297">
        <f t="shared" ref="X6" si="47">W6-X7-X8+X38</f>
        <v>1.5000000000000011</v>
      </c>
      <c r="Y6" s="297">
        <f t="shared" ref="Y6" si="48">X6-Y7-Y8+Y38</f>
        <v>-0.29999999999999893</v>
      </c>
      <c r="Z6" s="297">
        <f t="shared" ref="Z6" si="49">Y6-Z7-Z8+Z38</f>
        <v>-0.29999999999999893</v>
      </c>
      <c r="AA6" s="297">
        <f t="shared" ref="AA6" si="50">Z6-AA7-AA8+AA38</f>
        <v>-1.9999999999999989</v>
      </c>
      <c r="AB6" s="297">
        <f t="shared" ref="AB6" si="51">AA6-AB7-AB8+AB38</f>
        <v>-1.9999999999999989</v>
      </c>
      <c r="AC6" s="297">
        <f t="shared" ref="AC6" si="52">AB6-AC7-AC8+AC38</f>
        <v>-3.6999999999999988</v>
      </c>
      <c r="AD6" s="297">
        <f t="shared" ref="AD6" si="53">AC6-AD7-AD8+AD38</f>
        <v>-3.6999999999999988</v>
      </c>
      <c r="AE6" s="297">
        <f t="shared" ref="AE6" si="54">AD6-AE7-AE8+AE38</f>
        <v>-3.6999999999999988</v>
      </c>
      <c r="AF6" s="297">
        <f t="shared" ref="AF6" si="55">AE6-AF7-AF8+AF38</f>
        <v>-5.3999999999999986</v>
      </c>
      <c r="AG6" s="297">
        <f t="shared" ref="AG6" si="56">AF6-AG7-AG8+AG38</f>
        <v>-5.3999999999999986</v>
      </c>
      <c r="AH6" s="297">
        <f t="shared" ref="AH6" si="57">AG6-AH7-AH8+AH38</f>
        <v>-7.0999999999999988</v>
      </c>
      <c r="AI6" s="297">
        <f t="shared" ref="AI6" si="58">AH6-AI7-AI8+AI38</f>
        <v>-7.0999999999999988</v>
      </c>
      <c r="AJ6" s="55"/>
      <c r="AK6" s="55"/>
      <c r="AL6" s="42"/>
      <c r="AM6" s="42"/>
      <c r="AN6" s="42"/>
    </row>
    <row r="7" spans="1:40" s="53" customFormat="1" x14ac:dyDescent="0.35">
      <c r="A7" s="54"/>
      <c r="B7" s="431"/>
      <c r="C7" s="437"/>
      <c r="D7" s="259" t="s">
        <v>0</v>
      </c>
      <c r="E7" s="318">
        <v>0.1</v>
      </c>
      <c r="F7" s="298"/>
      <c r="G7" s="298"/>
      <c r="H7" s="298"/>
      <c r="I7" s="298"/>
      <c r="J7" s="298"/>
      <c r="K7" s="298"/>
      <c r="L7" s="298"/>
      <c r="M7" s="298"/>
      <c r="N7" s="298"/>
      <c r="O7" s="298"/>
      <c r="P7" s="298"/>
      <c r="Q7" s="298"/>
      <c r="R7" s="298"/>
      <c r="S7" s="298"/>
      <c r="T7" s="298"/>
      <c r="U7" s="298"/>
      <c r="V7" s="298"/>
      <c r="W7" s="298"/>
      <c r="X7" s="298"/>
      <c r="Y7" s="298"/>
      <c r="Z7" s="298"/>
      <c r="AA7" s="298"/>
      <c r="AB7" s="298"/>
      <c r="AC7" s="298"/>
      <c r="AD7" s="298"/>
      <c r="AE7" s="298"/>
      <c r="AF7" s="298"/>
      <c r="AG7" s="298"/>
      <c r="AH7" s="298"/>
      <c r="AI7" s="298"/>
      <c r="AJ7" s="55"/>
      <c r="AK7" s="55"/>
      <c r="AL7" s="55"/>
      <c r="AM7" s="55"/>
      <c r="AN7" s="55"/>
    </row>
    <row r="8" spans="1:40" s="53" customFormat="1" x14ac:dyDescent="0.35">
      <c r="A8" s="50"/>
      <c r="B8" s="431"/>
      <c r="C8" s="437"/>
      <c r="D8" s="259" t="s">
        <v>25</v>
      </c>
      <c r="E8" s="319"/>
      <c r="F8" s="298"/>
      <c r="G8" s="298"/>
      <c r="H8" s="298">
        <v>1.6</v>
      </c>
      <c r="I8" s="298"/>
      <c r="J8" s="298">
        <v>1.7</v>
      </c>
      <c r="K8" s="298"/>
      <c r="L8" s="298"/>
      <c r="M8" s="298">
        <v>1.7</v>
      </c>
      <c r="N8" s="298"/>
      <c r="O8" s="298">
        <v>1.5</v>
      </c>
      <c r="P8" s="298"/>
      <c r="Q8" s="298"/>
      <c r="R8" s="298">
        <v>1.7</v>
      </c>
      <c r="S8" s="298"/>
      <c r="T8" s="298">
        <v>1.7</v>
      </c>
      <c r="U8" s="298"/>
      <c r="V8" s="298">
        <v>1.7</v>
      </c>
      <c r="W8" s="298"/>
      <c r="X8" s="298"/>
      <c r="Y8" s="298">
        <v>1.8</v>
      </c>
      <c r="Z8" s="298"/>
      <c r="AA8" s="298">
        <v>1.7</v>
      </c>
      <c r="AB8" s="298"/>
      <c r="AC8" s="298">
        <v>1.7</v>
      </c>
      <c r="AD8" s="298"/>
      <c r="AE8" s="298"/>
      <c r="AF8" s="298">
        <v>1.7</v>
      </c>
      <c r="AG8" s="298"/>
      <c r="AH8" s="298">
        <v>1.7</v>
      </c>
      <c r="AI8" s="298"/>
      <c r="AJ8" s="55"/>
      <c r="AK8" s="55"/>
      <c r="AL8" s="55"/>
      <c r="AM8" s="55"/>
      <c r="AN8" s="55"/>
    </row>
    <row r="9" spans="1:40" s="59" customFormat="1" ht="18.75" customHeight="1" x14ac:dyDescent="0.35">
      <c r="A9" s="56"/>
      <c r="B9" s="431">
        <f>+B6</f>
        <v>700</v>
      </c>
      <c r="C9" s="437" t="s">
        <v>32</v>
      </c>
      <c r="D9" s="259" t="s">
        <v>72</v>
      </c>
      <c r="E9" s="317"/>
      <c r="F9" s="299">
        <f>E10-F10-F11-F12+F39</f>
        <v>10.8</v>
      </c>
      <c r="G9" s="299">
        <f t="shared" ref="G9" si="59">F9-G10-G11-G12+G39</f>
        <v>9</v>
      </c>
      <c r="H9" s="299">
        <f t="shared" ref="H9" si="60">G9-H10-H11-H12+H39</f>
        <v>9</v>
      </c>
      <c r="I9" s="299">
        <f t="shared" ref="I9" si="61">H9-I10-I11-I12+I39</f>
        <v>7.5</v>
      </c>
      <c r="J9" s="299">
        <f t="shared" ref="J9" si="62">I9-J10-J11-J12+J39</f>
        <v>7.5</v>
      </c>
      <c r="K9" s="299">
        <f t="shared" ref="K9" si="63">J9-K10-K11-K12+K39</f>
        <v>0.5</v>
      </c>
      <c r="L9" s="299">
        <f>K9-L10-L11-L12+L39</f>
        <v>0.5</v>
      </c>
      <c r="M9" s="299">
        <f t="shared" ref="M9" si="64">L9-M10-M11-M12+M39</f>
        <v>0.5</v>
      </c>
      <c r="N9" s="299">
        <f t="shared" ref="N9" si="65">M9-N10-N11-N12+N39</f>
        <v>0.5</v>
      </c>
      <c r="O9" s="299">
        <f t="shared" ref="O9" si="66">N9-O10-O11-O12+O39</f>
        <v>0.5</v>
      </c>
      <c r="P9" s="299">
        <f t="shared" ref="P9" si="67">O9-P10-P11-P12+P39</f>
        <v>0.5</v>
      </c>
      <c r="Q9" s="299">
        <f t="shared" ref="Q9" si="68">P9-Q10-Q11-Q12+Q39</f>
        <v>-7.5</v>
      </c>
      <c r="R9" s="299">
        <f t="shared" ref="R9" si="69">Q9-R10-R11-R12+R39</f>
        <v>-7.5</v>
      </c>
      <c r="S9" s="299">
        <f t="shared" ref="S9" si="70">R9-S10-S11-S12+S39</f>
        <v>-7.5</v>
      </c>
      <c r="T9" s="299">
        <f t="shared" ref="T9" si="71">S9-T10-T11-T12+T39</f>
        <v>-7.5</v>
      </c>
      <c r="U9" s="299">
        <f t="shared" ref="U9" si="72">T9-U10-U11-U12+U39</f>
        <v>-7.5</v>
      </c>
      <c r="V9" s="299">
        <f t="shared" ref="V9" si="73">U9-V10-V11-V12+V39</f>
        <v>-7.5</v>
      </c>
      <c r="W9" s="299">
        <f t="shared" ref="W9" si="74">V9-W10-W11-W12+W39</f>
        <v>-14.5</v>
      </c>
      <c r="X9" s="299">
        <f t="shared" ref="X9" si="75">W9-X10-X11-X12+X39</f>
        <v>-14.5</v>
      </c>
      <c r="Y9" s="299">
        <f t="shared" ref="Y9" si="76">X9-Y10-Y11-Y12+Y39</f>
        <v>-14.5</v>
      </c>
      <c r="Z9" s="299">
        <f t="shared" ref="Z9" si="77">Y9-Z10-Z11-Z12+Z39</f>
        <v>-14.5</v>
      </c>
      <c r="AA9" s="299">
        <f t="shared" ref="AA9" si="78">Z9-AA10-AA11-AA12+AA39</f>
        <v>-14.5</v>
      </c>
      <c r="AB9" s="299">
        <f t="shared" ref="AB9" si="79">AA9-AB10-AB11-AB12+AB39</f>
        <v>-21.5</v>
      </c>
      <c r="AC9" s="299">
        <f t="shared" ref="AC9" si="80">AB9-AC10-AC11-AC12+AC39</f>
        <v>-21.5</v>
      </c>
      <c r="AD9" s="299">
        <f t="shared" ref="AD9" si="81">AC9-AD10-AD11-AD12+AD39</f>
        <v>-21.5</v>
      </c>
      <c r="AE9" s="299">
        <f t="shared" ref="AE9" si="82">AD9-AE10-AE11-AE12+AE39</f>
        <v>-21.5</v>
      </c>
      <c r="AF9" s="299">
        <f t="shared" ref="AF9" si="83">AE9-AF10-AF11-AF12+AF39</f>
        <v>-21.5</v>
      </c>
      <c r="AG9" s="299">
        <f t="shared" ref="AG9" si="84">AF9-AG10-AG11-AG12+AG39</f>
        <v>-21.5</v>
      </c>
      <c r="AH9" s="299">
        <f t="shared" ref="AH9" si="85">AG9-AH10-AH11-AH12+AH39</f>
        <v>-28.5</v>
      </c>
      <c r="AI9" s="299">
        <f t="shared" ref="AI9" si="86">AH9-AI10-AI11-AI12+AI39</f>
        <v>-28.5</v>
      </c>
      <c r="AJ9" s="55"/>
      <c r="AK9" s="55"/>
      <c r="AL9" s="55"/>
      <c r="AM9" s="55"/>
      <c r="AN9" s="55"/>
    </row>
    <row r="10" spans="1:40" s="58" customFormat="1" ht="15.75" customHeight="1" x14ac:dyDescent="0.35">
      <c r="A10" s="60"/>
      <c r="B10" s="431"/>
      <c r="C10" s="437"/>
      <c r="D10" s="259" t="s">
        <v>0</v>
      </c>
      <c r="E10" s="318">
        <v>0.8</v>
      </c>
      <c r="F10" s="300"/>
      <c r="G10" s="300"/>
      <c r="H10" s="300"/>
      <c r="I10" s="300"/>
      <c r="J10" s="300"/>
      <c r="K10" s="300">
        <v>7</v>
      </c>
      <c r="L10" s="300"/>
      <c r="M10" s="300"/>
      <c r="N10" s="300"/>
      <c r="O10" s="300"/>
      <c r="P10" s="300"/>
      <c r="Q10" s="300">
        <v>8</v>
      </c>
      <c r="R10" s="300"/>
      <c r="S10" s="300"/>
      <c r="T10" s="300"/>
      <c r="U10" s="300"/>
      <c r="V10" s="300"/>
      <c r="W10" s="300">
        <v>7</v>
      </c>
      <c r="X10" s="300"/>
      <c r="Y10" s="300"/>
      <c r="Z10" s="300"/>
      <c r="AA10" s="300"/>
      <c r="AB10" s="300">
        <v>7</v>
      </c>
      <c r="AC10" s="300"/>
      <c r="AD10" s="413"/>
      <c r="AE10" s="413"/>
      <c r="AF10" s="413"/>
      <c r="AG10" s="413"/>
      <c r="AH10" s="413">
        <v>7</v>
      </c>
      <c r="AI10" s="413"/>
      <c r="AJ10" s="55"/>
      <c r="AK10" s="55"/>
      <c r="AL10" s="55"/>
      <c r="AM10" s="55"/>
      <c r="AN10" s="32"/>
    </row>
    <row r="11" spans="1:40" s="58" customFormat="1" ht="15.75" customHeight="1" x14ac:dyDescent="0.35">
      <c r="A11" s="60"/>
      <c r="B11" s="431"/>
      <c r="C11" s="437"/>
      <c r="D11" s="259" t="s">
        <v>25</v>
      </c>
      <c r="E11" s="319"/>
      <c r="F11" s="298"/>
      <c r="G11" s="298">
        <v>1.8</v>
      </c>
      <c r="H11" s="298"/>
      <c r="I11" s="298">
        <v>1.5</v>
      </c>
      <c r="J11" s="298"/>
      <c r="K11" s="298"/>
      <c r="L11" s="298"/>
      <c r="M11" s="298"/>
      <c r="N11" s="298"/>
      <c r="O11" s="298"/>
      <c r="P11" s="298"/>
      <c r="Q11" s="298"/>
      <c r="R11" s="298"/>
      <c r="S11" s="298"/>
      <c r="T11" s="298"/>
      <c r="U11" s="298"/>
      <c r="V11" s="298"/>
      <c r="W11" s="298"/>
      <c r="X11" s="298"/>
      <c r="Y11" s="298"/>
      <c r="Z11" s="298"/>
      <c r="AA11" s="298"/>
      <c r="AB11" s="298"/>
      <c r="AC11" s="298"/>
      <c r="AD11" s="414"/>
      <c r="AE11" s="414"/>
      <c r="AF11" s="414"/>
      <c r="AG11" s="414"/>
      <c r="AH11" s="414"/>
      <c r="AI11" s="414"/>
      <c r="AJ11" s="55"/>
      <c r="AK11" s="55"/>
      <c r="AL11" s="55"/>
      <c r="AM11" s="55"/>
      <c r="AN11" s="32"/>
    </row>
    <row r="12" spans="1:40" s="63" customFormat="1" ht="12" hidden="1" customHeight="1" x14ac:dyDescent="0.35">
      <c r="A12" s="62"/>
      <c r="B12" s="262"/>
      <c r="C12" s="255"/>
      <c r="D12" s="256" t="s">
        <v>25</v>
      </c>
      <c r="E12" s="49"/>
      <c r="F12" s="296"/>
      <c r="G12" s="296"/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55"/>
      <c r="AK12" s="55"/>
      <c r="AL12" s="32"/>
      <c r="AM12" s="32"/>
      <c r="AN12" s="32"/>
    </row>
    <row r="13" spans="1:40" s="63" customFormat="1" ht="12" hidden="1" customHeight="1" x14ac:dyDescent="0.35">
      <c r="A13" s="62"/>
      <c r="B13" s="262"/>
      <c r="C13" s="255"/>
      <c r="D13" s="257" t="s">
        <v>21</v>
      </c>
      <c r="E13" s="51"/>
      <c r="F13" s="301"/>
      <c r="G13" s="301"/>
      <c r="H13" s="301"/>
      <c r="I13" s="301"/>
      <c r="J13" s="301"/>
      <c r="K13" s="301"/>
      <c r="L13" s="301"/>
      <c r="M13" s="301"/>
      <c r="N13" s="301"/>
      <c r="O13" s="301"/>
      <c r="P13" s="301"/>
      <c r="Q13" s="301"/>
      <c r="R13" s="301"/>
      <c r="S13" s="301"/>
      <c r="T13" s="301"/>
      <c r="U13" s="301"/>
      <c r="V13" s="301"/>
      <c r="W13" s="301"/>
      <c r="X13" s="301"/>
      <c r="Y13" s="301"/>
      <c r="Z13" s="301"/>
      <c r="AA13" s="301"/>
      <c r="AB13" s="301"/>
      <c r="AC13" s="301"/>
      <c r="AD13" s="301"/>
      <c r="AE13" s="301"/>
      <c r="AF13" s="301"/>
      <c r="AG13" s="301"/>
      <c r="AH13" s="301"/>
      <c r="AI13" s="301"/>
      <c r="AJ13" s="55"/>
      <c r="AK13" s="55"/>
      <c r="AL13" s="32"/>
      <c r="AM13" s="32"/>
      <c r="AN13" s="32"/>
    </row>
    <row r="14" spans="1:40" s="63" customFormat="1" ht="12" hidden="1" customHeight="1" x14ac:dyDescent="0.35">
      <c r="A14" s="62"/>
      <c r="B14" s="262"/>
      <c r="C14" s="255"/>
      <c r="D14" s="258" t="s">
        <v>22</v>
      </c>
      <c r="E14" s="52"/>
      <c r="F14" s="301"/>
      <c r="G14" s="301"/>
      <c r="H14" s="301"/>
      <c r="I14" s="301"/>
      <c r="J14" s="301"/>
      <c r="K14" s="301"/>
      <c r="L14" s="301"/>
      <c r="M14" s="301"/>
      <c r="N14" s="301"/>
      <c r="O14" s="301"/>
      <c r="P14" s="301"/>
      <c r="Q14" s="301"/>
      <c r="R14" s="301"/>
      <c r="S14" s="301"/>
      <c r="T14" s="301"/>
      <c r="U14" s="301"/>
      <c r="V14" s="301"/>
      <c r="W14" s="301"/>
      <c r="X14" s="301"/>
      <c r="Y14" s="301"/>
      <c r="Z14" s="301"/>
      <c r="AA14" s="301"/>
      <c r="AB14" s="301"/>
      <c r="AC14" s="301"/>
      <c r="AD14" s="301"/>
      <c r="AE14" s="301"/>
      <c r="AF14" s="301"/>
      <c r="AG14" s="301"/>
      <c r="AH14" s="301"/>
      <c r="AI14" s="301"/>
      <c r="AJ14" s="55"/>
      <c r="AK14" s="55"/>
      <c r="AL14" s="32"/>
      <c r="AM14" s="32"/>
      <c r="AN14" s="32"/>
    </row>
    <row r="15" spans="1:40" s="63" customFormat="1" ht="12" hidden="1" customHeight="1" x14ac:dyDescent="0.35">
      <c r="A15" s="62"/>
      <c r="B15" s="262"/>
      <c r="C15" s="255"/>
      <c r="D15" s="257" t="s">
        <v>23</v>
      </c>
      <c r="E15" s="51"/>
      <c r="F15" s="301"/>
      <c r="G15" s="301"/>
      <c r="H15" s="301"/>
      <c r="I15" s="301"/>
      <c r="J15" s="301"/>
      <c r="K15" s="301"/>
      <c r="L15" s="301"/>
      <c r="M15" s="301"/>
      <c r="N15" s="301"/>
      <c r="O15" s="301"/>
      <c r="P15" s="301"/>
      <c r="Q15" s="301"/>
      <c r="R15" s="301"/>
      <c r="S15" s="301"/>
      <c r="T15" s="301"/>
      <c r="U15" s="301"/>
      <c r="V15" s="301"/>
      <c r="W15" s="301"/>
      <c r="X15" s="301"/>
      <c r="Y15" s="301"/>
      <c r="Z15" s="301"/>
      <c r="AA15" s="301"/>
      <c r="AB15" s="301"/>
      <c r="AC15" s="301"/>
      <c r="AD15" s="301"/>
      <c r="AE15" s="301"/>
      <c r="AF15" s="301"/>
      <c r="AG15" s="301"/>
      <c r="AH15" s="301"/>
      <c r="AI15" s="301"/>
      <c r="AJ15" s="55"/>
      <c r="AK15" s="55"/>
      <c r="AL15" s="32"/>
      <c r="AM15" s="32"/>
      <c r="AN15" s="32"/>
    </row>
    <row r="16" spans="1:40" s="63" customFormat="1" ht="12" hidden="1" customHeight="1" x14ac:dyDescent="0.35">
      <c r="A16" s="62"/>
      <c r="B16" s="262"/>
      <c r="C16" s="255"/>
      <c r="D16" s="258" t="s">
        <v>24</v>
      </c>
      <c r="E16" s="52"/>
      <c r="F16" s="302"/>
      <c r="G16" s="302"/>
      <c r="H16" s="302"/>
      <c r="I16" s="302"/>
      <c r="J16" s="302"/>
      <c r="K16" s="302"/>
      <c r="L16" s="302"/>
      <c r="M16" s="302"/>
      <c r="N16" s="302"/>
      <c r="O16" s="302"/>
      <c r="P16" s="302"/>
      <c r="Q16" s="302"/>
      <c r="R16" s="302"/>
      <c r="S16" s="302"/>
      <c r="T16" s="302"/>
      <c r="U16" s="302"/>
      <c r="V16" s="302"/>
      <c r="W16" s="302"/>
      <c r="X16" s="302"/>
      <c r="Y16" s="302"/>
      <c r="Z16" s="302"/>
      <c r="AA16" s="302"/>
      <c r="AB16" s="302"/>
      <c r="AC16" s="302"/>
      <c r="AD16" s="302"/>
      <c r="AE16" s="302"/>
      <c r="AF16" s="302"/>
      <c r="AG16" s="302"/>
      <c r="AH16" s="302"/>
      <c r="AI16" s="302"/>
      <c r="AJ16" s="55"/>
      <c r="AK16" s="55"/>
      <c r="AL16" s="32"/>
      <c r="AM16" s="32"/>
      <c r="AN16" s="32"/>
    </row>
    <row r="17" spans="1:40" s="65" customFormat="1" x14ac:dyDescent="0.35">
      <c r="A17" s="64"/>
      <c r="B17" s="432">
        <v>790</v>
      </c>
      <c r="C17" s="438" t="s">
        <v>87</v>
      </c>
      <c r="D17" s="287" t="s">
        <v>64</v>
      </c>
      <c r="E17" s="320"/>
      <c r="F17" s="303">
        <f>E18-F18-F19+F41</f>
        <v>8.4</v>
      </c>
      <c r="G17" s="303">
        <f t="shared" ref="G17" si="87">F17-G18-G19+G41</f>
        <v>8.4</v>
      </c>
      <c r="H17" s="303">
        <f t="shared" ref="H17" si="88">G17-H18-H19+H41</f>
        <v>0.80000000000000038</v>
      </c>
      <c r="I17" s="303">
        <f t="shared" ref="I17" si="89">H17-I18-I19+I41</f>
        <v>3.3000000000000003</v>
      </c>
      <c r="J17" s="303">
        <f t="shared" ref="J17" si="90">I17-J18-J19+J41</f>
        <v>3.3000000000000003</v>
      </c>
      <c r="K17" s="303">
        <f t="shared" ref="K17" si="91">J17-K18-K19+K41</f>
        <v>9.9</v>
      </c>
      <c r="L17" s="303">
        <f t="shared" ref="L17" si="92">K17-L18-L19+L41</f>
        <v>9.9</v>
      </c>
      <c r="M17" s="303">
        <f t="shared" ref="M17" si="93">L17-M18-M19+M41</f>
        <v>0.30000000000000038</v>
      </c>
      <c r="N17" s="303">
        <f t="shared" ref="N17" si="94">M17-N18-N19+N41</f>
        <v>5.3000000000000007</v>
      </c>
      <c r="O17" s="303">
        <f t="shared" ref="O17" si="95">N17-O18-O19+O41</f>
        <v>5.3000000000000007</v>
      </c>
      <c r="P17" s="303">
        <f t="shared" ref="P17" si="96">O17-P18-P19+P41</f>
        <v>5.3000000000000007</v>
      </c>
      <c r="Q17" s="303">
        <f t="shared" ref="Q17" si="97">P17-Q18-Q19+Q41</f>
        <v>4.2000000000000011</v>
      </c>
      <c r="R17" s="303">
        <f t="shared" ref="R17" si="98">Q17-R18-R19+R41</f>
        <v>4.2000000000000011</v>
      </c>
      <c r="S17" s="303">
        <f t="shared" ref="S17" si="99">R17-S18-S19+S41</f>
        <v>4.2000000000000011</v>
      </c>
      <c r="T17" s="303">
        <f t="shared" ref="T17" si="100">S17-T18-T19+T41</f>
        <v>-4.7999999999999989</v>
      </c>
      <c r="U17" s="303">
        <f t="shared" ref="U17" si="101">T17-U18-U19+U41</f>
        <v>-4.7999999999999989</v>
      </c>
      <c r="V17" s="303">
        <f t="shared" ref="V17" si="102">U17-V18-V19+V41</f>
        <v>-4.7999999999999989</v>
      </c>
      <c r="W17" s="303">
        <f t="shared" ref="W17" si="103">V17-W18-W19+W41</f>
        <v>-5.7999999999999989</v>
      </c>
      <c r="X17" s="303">
        <f t="shared" ref="X17" si="104">W17-X18-X19+X41</f>
        <v>-5.7999999999999989</v>
      </c>
      <c r="Y17" s="303">
        <f t="shared" ref="Y17" si="105">X17-Y18-Y19+Y41</f>
        <v>-15.799999999999999</v>
      </c>
      <c r="Z17" s="303">
        <f t="shared" ref="Z17" si="106">Y17-Z18-Z19+Z41</f>
        <v>-15.799999999999999</v>
      </c>
      <c r="AA17" s="303">
        <f t="shared" ref="AA17" si="107">Z17-AA18-AA19+AA41</f>
        <v>-15.799999999999999</v>
      </c>
      <c r="AB17" s="303">
        <f t="shared" ref="AB17" si="108">AA17-AB18-AB19+AB41</f>
        <v>-16.799999999999997</v>
      </c>
      <c r="AC17" s="303">
        <f t="shared" ref="AC17" si="109">AB17-AC18-AC19+AC41</f>
        <v>-16.799999999999997</v>
      </c>
      <c r="AD17" s="303">
        <f t="shared" ref="AD17" si="110">AC17-AD18-AD19+AD41</f>
        <v>-16.799999999999997</v>
      </c>
      <c r="AE17" s="303">
        <f t="shared" ref="AE17" si="111">AD17-AE18-AE19+AE41</f>
        <v>-25.799999999999997</v>
      </c>
      <c r="AF17" s="303">
        <f t="shared" ref="AF17" si="112">AE17-AF18-AF19+AF41</f>
        <v>-25.799999999999997</v>
      </c>
      <c r="AG17" s="303">
        <f t="shared" ref="AG17" si="113">AF17-AG18-AG19+AG41</f>
        <v>-26.699999999999996</v>
      </c>
      <c r="AH17" s="303">
        <f t="shared" ref="AH17" si="114">AG17-AH18-AH19+AH41</f>
        <v>-26.699999999999996</v>
      </c>
      <c r="AI17" s="303">
        <f t="shared" ref="AI17" si="115">AH17-AI18-AI19+AI41</f>
        <v>-26.699999999999996</v>
      </c>
      <c r="AJ17" s="55"/>
      <c r="AK17" s="55"/>
      <c r="AL17" s="42"/>
      <c r="AM17" s="42"/>
      <c r="AN17" s="42"/>
    </row>
    <row r="18" spans="1:40" s="66" customFormat="1" x14ac:dyDescent="0.35">
      <c r="B18" s="432"/>
      <c r="C18" s="438"/>
      <c r="D18" s="287" t="s">
        <v>0</v>
      </c>
      <c r="E18" s="321">
        <v>8.4</v>
      </c>
      <c r="F18" s="304"/>
      <c r="G18" s="304"/>
      <c r="H18" s="304">
        <v>7</v>
      </c>
      <c r="I18" s="304"/>
      <c r="J18" s="304"/>
      <c r="K18" s="304"/>
      <c r="L18" s="304"/>
      <c r="M18" s="304">
        <v>9</v>
      </c>
      <c r="N18" s="304"/>
      <c r="O18" s="304"/>
      <c r="P18" s="304"/>
      <c r="Q18" s="304"/>
      <c r="R18" s="304"/>
      <c r="S18" s="304"/>
      <c r="T18" s="304">
        <v>9</v>
      </c>
      <c r="U18" s="304"/>
      <c r="V18" s="304"/>
      <c r="W18" s="304"/>
      <c r="X18" s="304"/>
      <c r="Y18" s="304">
        <v>9</v>
      </c>
      <c r="Z18" s="304"/>
      <c r="AA18" s="304"/>
      <c r="AB18" s="304"/>
      <c r="AC18" s="304"/>
      <c r="AD18" s="415"/>
      <c r="AE18" s="415">
        <v>9</v>
      </c>
      <c r="AF18" s="415"/>
      <c r="AG18" s="415"/>
      <c r="AH18" s="415"/>
      <c r="AI18" s="415"/>
      <c r="AJ18" s="55"/>
      <c r="AK18" s="55"/>
      <c r="AL18" s="55"/>
      <c r="AM18" s="55"/>
      <c r="AN18" s="42"/>
    </row>
    <row r="19" spans="1:40" x14ac:dyDescent="0.35">
      <c r="A19" s="67"/>
      <c r="B19" s="432"/>
      <c r="C19" s="438"/>
      <c r="D19" s="287" t="s">
        <v>25</v>
      </c>
      <c r="E19" s="322"/>
      <c r="F19" s="305"/>
      <c r="G19" s="305"/>
      <c r="H19" s="305">
        <v>0.6</v>
      </c>
      <c r="I19" s="305"/>
      <c r="J19" s="305"/>
      <c r="K19" s="305">
        <v>1.4</v>
      </c>
      <c r="L19" s="305"/>
      <c r="M19" s="305">
        <v>0.6</v>
      </c>
      <c r="N19" s="305"/>
      <c r="O19" s="305"/>
      <c r="P19" s="305"/>
      <c r="Q19" s="305">
        <v>1.1000000000000001</v>
      </c>
      <c r="R19" s="305"/>
      <c r="S19" s="305"/>
      <c r="T19" s="305"/>
      <c r="U19" s="305"/>
      <c r="V19" s="305"/>
      <c r="W19" s="305">
        <v>1</v>
      </c>
      <c r="X19" s="305"/>
      <c r="Y19" s="305">
        <v>1</v>
      </c>
      <c r="Z19" s="305"/>
      <c r="AA19" s="305"/>
      <c r="AB19" s="305">
        <v>1</v>
      </c>
      <c r="AC19" s="305"/>
      <c r="AD19" s="416"/>
      <c r="AE19" s="416"/>
      <c r="AF19" s="416"/>
      <c r="AG19" s="416">
        <v>0.9</v>
      </c>
      <c r="AH19" s="416"/>
      <c r="AI19" s="416"/>
      <c r="AJ19" s="55"/>
      <c r="AK19" s="55"/>
      <c r="AL19" s="55"/>
      <c r="AM19" s="36"/>
      <c r="AN19" s="36"/>
    </row>
    <row r="20" spans="1:40" x14ac:dyDescent="0.35">
      <c r="A20" s="56"/>
      <c r="B20" s="431">
        <f>+B9</f>
        <v>700</v>
      </c>
      <c r="C20" s="437" t="s">
        <v>32</v>
      </c>
      <c r="D20" s="259" t="s">
        <v>62</v>
      </c>
      <c r="E20" s="317"/>
      <c r="F20" s="299">
        <f>E21-F21-F22+F40</f>
        <v>7.5</v>
      </c>
      <c r="G20" s="299">
        <f t="shared" ref="G20" si="116">F20-G21-G22+G40</f>
        <v>7.5</v>
      </c>
      <c r="H20" s="299">
        <f t="shared" ref="H20" si="117">G20-H21-H22+H40</f>
        <v>0.5</v>
      </c>
      <c r="I20" s="299">
        <f t="shared" ref="I20" si="118">H20-I21-I22+I40</f>
        <v>0.5</v>
      </c>
      <c r="J20" s="299">
        <f t="shared" ref="J20" si="119">I20-J21-J22+J40</f>
        <v>10.5</v>
      </c>
      <c r="K20" s="299">
        <f t="shared" ref="K20" si="120">J20-K21-K22+K40</f>
        <v>10.5</v>
      </c>
      <c r="L20" s="299">
        <f t="shared" ref="L20" si="121">K20-L21-L22+L40</f>
        <v>10.5</v>
      </c>
      <c r="M20" s="299">
        <f t="shared" ref="M20" si="122">L20-M21-M22+M40</f>
        <v>5.5</v>
      </c>
      <c r="N20" s="299">
        <f t="shared" ref="N20" si="123">M20-N21-N22+N40</f>
        <v>5.5</v>
      </c>
      <c r="O20" s="299">
        <f t="shared" ref="O20" si="124">N20-O21-O22+O40</f>
        <v>10.5</v>
      </c>
      <c r="P20" s="299">
        <f t="shared" ref="P20" si="125">O20-P21-P22+P40</f>
        <v>10.5</v>
      </c>
      <c r="Q20" s="299">
        <f t="shared" ref="Q20" si="126">P20-Q21-Q22+Q40</f>
        <v>10.5</v>
      </c>
      <c r="R20" s="299">
        <f t="shared" ref="R20" si="127">Q20-R21-R22+R40</f>
        <v>10.5</v>
      </c>
      <c r="S20" s="299">
        <f t="shared" ref="S20" si="128">R20-S21-S22+S40</f>
        <v>10.5</v>
      </c>
      <c r="T20" s="299">
        <f t="shared" ref="T20" si="129">S20-T21-T22+T40</f>
        <v>2.5</v>
      </c>
      <c r="U20" s="299">
        <f t="shared" ref="U20" si="130">T20-U21-U22+U40</f>
        <v>2.5</v>
      </c>
      <c r="V20" s="299">
        <f t="shared" ref="V20" si="131">U20-V21-V22+V40</f>
        <v>2.5</v>
      </c>
      <c r="W20" s="299">
        <f t="shared" ref="W20" si="132">V20-W21-W22+W40</f>
        <v>2.5</v>
      </c>
      <c r="X20" s="299">
        <f t="shared" ref="X20" si="133">W20-X21-X22+X40</f>
        <v>2.5</v>
      </c>
      <c r="Y20" s="299">
        <f t="shared" ref="Y20" si="134">X20-Y21-Y22+Y40</f>
        <v>-5.5</v>
      </c>
      <c r="Z20" s="299">
        <f t="shared" ref="Z20" si="135">Y20-Z21-Z22+Z40</f>
        <v>-5.5</v>
      </c>
      <c r="AA20" s="299">
        <f t="shared" ref="AA20" si="136">Z20-AA21-AA22+AA40</f>
        <v>-5.5</v>
      </c>
      <c r="AB20" s="299">
        <f t="shared" ref="AB20" si="137">AA20-AB21-AB22+AB40</f>
        <v>-5.5</v>
      </c>
      <c r="AC20" s="299">
        <f t="shared" ref="AC20" si="138">AB20-AC21-AC22+AC40</f>
        <v>-5.5</v>
      </c>
      <c r="AD20" s="299">
        <f t="shared" ref="AD20" si="139">AC20-AD21-AD22+AD40</f>
        <v>-5.5</v>
      </c>
      <c r="AE20" s="299">
        <f t="shared" ref="AE20" si="140">AD20-AE21-AE22+AE40</f>
        <v>-14.5</v>
      </c>
      <c r="AF20" s="299">
        <f t="shared" ref="AF20" si="141">AE20-AF21-AF22+AF40</f>
        <v>-14.5</v>
      </c>
      <c r="AG20" s="299">
        <f t="shared" ref="AG20" si="142">AF20-AG21-AG22+AG40</f>
        <v>-14.5</v>
      </c>
      <c r="AH20" s="299">
        <f t="shared" ref="AH20" si="143">AG20-AH21-AH22+AH40</f>
        <v>-14.5</v>
      </c>
      <c r="AI20" s="299">
        <f t="shared" ref="AI20" si="144">AH20-AI21-AI22+AI40</f>
        <v>-14.5</v>
      </c>
      <c r="AJ20" s="55"/>
      <c r="AK20" s="55"/>
      <c r="AL20" s="55"/>
      <c r="AM20" s="36"/>
      <c r="AN20" s="36"/>
    </row>
    <row r="21" spans="1:40" x14ac:dyDescent="0.35">
      <c r="A21" s="231"/>
      <c r="B21" s="431"/>
      <c r="C21" s="437"/>
      <c r="D21" s="259" t="s">
        <v>0</v>
      </c>
      <c r="E21" s="318">
        <v>7.5</v>
      </c>
      <c r="F21" s="300"/>
      <c r="G21" s="300"/>
      <c r="H21" s="300">
        <v>7</v>
      </c>
      <c r="I21" s="300"/>
      <c r="J21" s="300"/>
      <c r="K21" s="300"/>
      <c r="L21" s="300"/>
      <c r="M21" s="300">
        <v>10</v>
      </c>
      <c r="N21" s="300"/>
      <c r="O21" s="300"/>
      <c r="P21" s="300"/>
      <c r="Q21" s="300"/>
      <c r="R21" s="300"/>
      <c r="S21" s="300"/>
      <c r="T21" s="300">
        <v>8</v>
      </c>
      <c r="U21" s="300"/>
      <c r="V21" s="300"/>
      <c r="W21" s="300"/>
      <c r="X21" s="300"/>
      <c r="Y21" s="300">
        <v>8</v>
      </c>
      <c r="Z21" s="300"/>
      <c r="AA21" s="300"/>
      <c r="AB21" s="300"/>
      <c r="AC21" s="300"/>
      <c r="AD21" s="417"/>
      <c r="AE21" s="417">
        <v>9</v>
      </c>
      <c r="AF21" s="417"/>
      <c r="AG21" s="417"/>
      <c r="AH21" s="417"/>
      <c r="AI21" s="417"/>
      <c r="AJ21" s="55"/>
      <c r="AK21" s="55"/>
      <c r="AL21" s="232"/>
      <c r="AM21" s="36"/>
      <c r="AN21" s="36"/>
    </row>
    <row r="22" spans="1:40" x14ac:dyDescent="0.35">
      <c r="A22" s="60"/>
      <c r="B22" s="431"/>
      <c r="C22" s="437"/>
      <c r="D22" s="259" t="s">
        <v>25</v>
      </c>
      <c r="E22" s="318"/>
      <c r="F22" s="300"/>
      <c r="G22" s="300"/>
      <c r="H22" s="300"/>
      <c r="I22" s="300"/>
      <c r="J22" s="300"/>
      <c r="K22" s="300"/>
      <c r="L22" s="300"/>
      <c r="M22" s="300"/>
      <c r="N22" s="300"/>
      <c r="O22" s="300"/>
      <c r="P22" s="300"/>
      <c r="Q22" s="300"/>
      <c r="R22" s="300"/>
      <c r="S22" s="300"/>
      <c r="T22" s="300"/>
      <c r="U22" s="300"/>
      <c r="V22" s="300"/>
      <c r="W22" s="300"/>
      <c r="X22" s="300"/>
      <c r="Y22" s="300"/>
      <c r="Z22" s="300"/>
      <c r="AA22" s="300"/>
      <c r="AB22" s="300"/>
      <c r="AC22" s="300"/>
      <c r="AD22" s="417"/>
      <c r="AE22" s="417"/>
      <c r="AF22" s="417"/>
      <c r="AG22" s="417"/>
      <c r="AH22" s="417"/>
      <c r="AI22" s="417"/>
      <c r="AJ22" s="57"/>
      <c r="AK22" s="61"/>
      <c r="AL22" s="55"/>
      <c r="AM22" s="36"/>
      <c r="AN22" s="36"/>
    </row>
    <row r="23" spans="1:40" hidden="1" x14ac:dyDescent="0.35">
      <c r="A23" s="266"/>
      <c r="B23" s="266"/>
      <c r="C23" s="267"/>
      <c r="D23" s="267"/>
      <c r="E23" s="423" t="s">
        <v>53</v>
      </c>
      <c r="F23" s="323"/>
      <c r="G23" s="323"/>
      <c r="H23" s="323"/>
      <c r="I23" s="323"/>
      <c r="J23" s="323"/>
      <c r="K23" s="323"/>
      <c r="L23" s="323"/>
      <c r="M23" s="323"/>
      <c r="N23" s="323"/>
      <c r="O23" s="323"/>
      <c r="P23" s="323"/>
      <c r="Q23" s="323"/>
      <c r="R23" s="323"/>
      <c r="S23" s="323"/>
      <c r="T23" s="323"/>
      <c r="U23" s="323"/>
      <c r="V23" s="323"/>
      <c r="W23" s="323"/>
      <c r="X23" s="323"/>
      <c r="Y23" s="323"/>
      <c r="Z23" s="323"/>
      <c r="AA23" s="323"/>
      <c r="AB23" s="323"/>
      <c r="AC23" s="323"/>
      <c r="AD23" s="323"/>
      <c r="AE23" s="323"/>
      <c r="AF23" s="323"/>
      <c r="AG23" s="323"/>
      <c r="AH23" s="323"/>
      <c r="AI23" s="323"/>
      <c r="AJ23" s="268"/>
      <c r="AK23" s="429"/>
      <c r="AL23" s="430"/>
      <c r="AM23" s="36"/>
      <c r="AN23" s="36"/>
    </row>
    <row r="24" spans="1:40" ht="24.5" thickBot="1" x14ac:dyDescent="0.4">
      <c r="A24" s="269"/>
      <c r="B24" s="270" t="s">
        <v>81</v>
      </c>
      <c r="C24" s="271" t="s">
        <v>1</v>
      </c>
      <c r="D24" s="272"/>
      <c r="E24" s="423"/>
      <c r="F24" s="324">
        <v>1</v>
      </c>
      <c r="G24" s="324">
        <v>2</v>
      </c>
      <c r="H24" s="324">
        <v>3</v>
      </c>
      <c r="I24" s="324">
        <v>4</v>
      </c>
      <c r="J24" s="324">
        <v>5</v>
      </c>
      <c r="K24" s="324">
        <v>6</v>
      </c>
      <c r="L24" s="324">
        <v>7</v>
      </c>
      <c r="M24" s="324">
        <v>8</v>
      </c>
      <c r="N24" s="324">
        <v>9</v>
      </c>
      <c r="O24" s="324">
        <v>10</v>
      </c>
      <c r="P24" s="324">
        <v>11</v>
      </c>
      <c r="Q24" s="324">
        <v>12</v>
      </c>
      <c r="R24" s="324">
        <v>13</v>
      </c>
      <c r="S24" s="324">
        <v>14</v>
      </c>
      <c r="T24" s="324">
        <v>15</v>
      </c>
      <c r="U24" s="324">
        <v>16</v>
      </c>
      <c r="V24" s="324">
        <v>17</v>
      </c>
      <c r="W24" s="324">
        <v>18</v>
      </c>
      <c r="X24" s="324">
        <v>19</v>
      </c>
      <c r="Y24" s="324">
        <v>20</v>
      </c>
      <c r="Z24" s="324">
        <v>21</v>
      </c>
      <c r="AA24" s="324">
        <v>22</v>
      </c>
      <c r="AB24" s="324">
        <v>23</v>
      </c>
      <c r="AC24" s="324">
        <v>24</v>
      </c>
      <c r="AD24" s="324">
        <v>25</v>
      </c>
      <c r="AE24" s="324">
        <v>26</v>
      </c>
      <c r="AF24" s="324">
        <v>27</v>
      </c>
      <c r="AG24" s="324">
        <v>28</v>
      </c>
      <c r="AH24" s="324">
        <v>29</v>
      </c>
      <c r="AI24" s="324">
        <v>30</v>
      </c>
      <c r="AJ24" s="265" t="s">
        <v>94</v>
      </c>
      <c r="AK24" s="383">
        <f>+D39*AJ39+D41*AJ41+SUMPRODUCT(AI25:AI32,AJ25:AJ32)</f>
        <v>124889.74799999999</v>
      </c>
      <c r="AL24" s="55"/>
      <c r="AM24" s="36"/>
      <c r="AN24" s="36"/>
    </row>
    <row r="25" spans="1:40" x14ac:dyDescent="0.35">
      <c r="A25" s="306"/>
      <c r="B25" s="325">
        <v>12</v>
      </c>
      <c r="C25" s="307"/>
      <c r="D25" s="308" t="s">
        <v>2</v>
      </c>
      <c r="E25" s="326">
        <v>5</v>
      </c>
      <c r="F25" s="327">
        <f>+E25+F128-F$38*F79-F$39*F65-F$40*F79-F$41*F91</f>
        <v>4.9514999999999993</v>
      </c>
      <c r="G25" s="327">
        <f t="shared" ref="G25:AI25" si="145">+F25+G128-G$38*G79-G$39*G65-G$40*G79-G$41*G91</f>
        <v>5.1829999999999989</v>
      </c>
      <c r="H25" s="327">
        <f t="shared" si="145"/>
        <v>6.5344999999999986</v>
      </c>
      <c r="I25" s="327">
        <f t="shared" si="145"/>
        <v>6.6109999999999989</v>
      </c>
      <c r="J25" s="327">
        <f t="shared" si="145"/>
        <v>6.5624999999999982</v>
      </c>
      <c r="K25" s="327">
        <f t="shared" si="145"/>
        <v>3.8339999999999979</v>
      </c>
      <c r="L25" s="327">
        <f t="shared" si="145"/>
        <v>4.4854999999999974</v>
      </c>
      <c r="M25" s="327">
        <f t="shared" si="145"/>
        <v>5.1369999999999969</v>
      </c>
      <c r="N25" s="327">
        <f t="shared" si="145"/>
        <v>3.9384999999999968</v>
      </c>
      <c r="O25" s="327">
        <f t="shared" si="145"/>
        <v>4.5899999999999963</v>
      </c>
      <c r="P25" s="327">
        <f t="shared" si="145"/>
        <v>5.941499999999996</v>
      </c>
      <c r="Q25" s="327">
        <f t="shared" si="145"/>
        <v>7.2929999999999957</v>
      </c>
      <c r="R25" s="327">
        <f t="shared" si="145"/>
        <v>8.6444999999999954</v>
      </c>
      <c r="S25" s="327">
        <f t="shared" si="145"/>
        <v>9.9959999999999951</v>
      </c>
      <c r="T25" s="327">
        <f t="shared" si="145"/>
        <v>11.347499999999995</v>
      </c>
      <c r="U25" s="327">
        <f t="shared" si="145"/>
        <v>12.698999999999995</v>
      </c>
      <c r="V25" s="327">
        <f t="shared" si="145"/>
        <v>14.050499999999994</v>
      </c>
      <c r="W25" s="327">
        <f t="shared" si="145"/>
        <v>15.401999999999994</v>
      </c>
      <c r="X25" s="327">
        <f t="shared" si="145"/>
        <v>16.753499999999995</v>
      </c>
      <c r="Y25" s="327">
        <f t="shared" si="145"/>
        <v>18.104999999999997</v>
      </c>
      <c r="Z25" s="327">
        <f t="shared" si="145"/>
        <v>19.456499999999998</v>
      </c>
      <c r="AA25" s="327">
        <f t="shared" si="145"/>
        <v>20.808</v>
      </c>
      <c r="AB25" s="327">
        <f t="shared" si="145"/>
        <v>22.159500000000001</v>
      </c>
      <c r="AC25" s="327">
        <f t="shared" si="145"/>
        <v>23.511000000000003</v>
      </c>
      <c r="AD25" s="327">
        <f t="shared" si="145"/>
        <v>24.862500000000004</v>
      </c>
      <c r="AE25" s="327">
        <f t="shared" si="145"/>
        <v>26.214000000000006</v>
      </c>
      <c r="AF25" s="327">
        <f t="shared" si="145"/>
        <v>27.565500000000007</v>
      </c>
      <c r="AG25" s="327">
        <f t="shared" si="145"/>
        <v>28.917000000000009</v>
      </c>
      <c r="AH25" s="327">
        <f t="shared" si="145"/>
        <v>30.26850000000001</v>
      </c>
      <c r="AI25" s="327">
        <f t="shared" si="145"/>
        <v>31.620000000000012</v>
      </c>
      <c r="AJ25" s="263">
        <v>900</v>
      </c>
      <c r="AK25" s="55"/>
      <c r="AL25" s="55"/>
      <c r="AM25" s="36"/>
      <c r="AN25" s="36"/>
    </row>
    <row r="26" spans="1:40" x14ac:dyDescent="0.35">
      <c r="A26" s="309"/>
      <c r="B26" s="325">
        <v>6</v>
      </c>
      <c r="C26" s="311"/>
      <c r="D26" s="312" t="s">
        <v>68</v>
      </c>
      <c r="E26" s="328">
        <v>3</v>
      </c>
      <c r="F26" s="329">
        <f>+E26+F129-F$38*F80-F$39*F66-F$40*F80-F$41*F92</f>
        <v>2.3199999999999998</v>
      </c>
      <c r="G26" s="329">
        <f t="shared" ref="G26:AI26" si="146">+F26+G129-G$38*G80-G$39*G66-G$40*G80-G$41*G92</f>
        <v>1.8399999999999996</v>
      </c>
      <c r="H26" s="329">
        <f t="shared" si="146"/>
        <v>2.1599999999999997</v>
      </c>
      <c r="I26" s="329">
        <f t="shared" si="146"/>
        <v>2.4799999999999995</v>
      </c>
      <c r="J26" s="329">
        <f t="shared" si="146"/>
        <v>1.7999999999999994</v>
      </c>
      <c r="K26" s="329">
        <f t="shared" si="146"/>
        <v>2.1199999999999992</v>
      </c>
      <c r="L26" s="329">
        <f t="shared" si="146"/>
        <v>1.9399999999999991</v>
      </c>
      <c r="M26" s="329">
        <f t="shared" si="146"/>
        <v>1.7599999999999989</v>
      </c>
      <c r="N26" s="329">
        <f t="shared" si="146"/>
        <v>2.0799999999999987</v>
      </c>
      <c r="O26" s="329">
        <f t="shared" si="146"/>
        <v>1.8999999999999986</v>
      </c>
      <c r="P26" s="329">
        <f t="shared" si="146"/>
        <v>2.2199999999999984</v>
      </c>
      <c r="Q26" s="329">
        <f t="shared" si="146"/>
        <v>2.5399999999999983</v>
      </c>
      <c r="R26" s="329">
        <f t="shared" si="146"/>
        <v>2.8599999999999981</v>
      </c>
      <c r="S26" s="329">
        <f t="shared" si="146"/>
        <v>3.1799999999999979</v>
      </c>
      <c r="T26" s="329">
        <f t="shared" si="146"/>
        <v>3.4999999999999978</v>
      </c>
      <c r="U26" s="329">
        <f t="shared" si="146"/>
        <v>3.8199999999999976</v>
      </c>
      <c r="V26" s="329">
        <f t="shared" si="146"/>
        <v>4.1399999999999979</v>
      </c>
      <c r="W26" s="329">
        <f t="shared" si="146"/>
        <v>4.4599999999999982</v>
      </c>
      <c r="X26" s="329">
        <f t="shared" si="146"/>
        <v>4.7799999999999985</v>
      </c>
      <c r="Y26" s="329">
        <f t="shared" si="146"/>
        <v>5.1299999999999981</v>
      </c>
      <c r="Z26" s="329">
        <f t="shared" si="146"/>
        <v>5.4799999999999978</v>
      </c>
      <c r="AA26" s="329">
        <f t="shared" si="146"/>
        <v>5.8299999999999974</v>
      </c>
      <c r="AB26" s="329">
        <f t="shared" si="146"/>
        <v>6.1799999999999971</v>
      </c>
      <c r="AC26" s="329">
        <f t="shared" si="146"/>
        <v>6.5299999999999967</v>
      </c>
      <c r="AD26" s="329">
        <f t="shared" si="146"/>
        <v>6.8799999999999963</v>
      </c>
      <c r="AE26" s="329">
        <f t="shared" si="146"/>
        <v>7.229999999999996</v>
      </c>
      <c r="AF26" s="329">
        <f t="shared" si="146"/>
        <v>7.5799999999999956</v>
      </c>
      <c r="AG26" s="329">
        <f t="shared" si="146"/>
        <v>7.9299999999999953</v>
      </c>
      <c r="AH26" s="329">
        <f t="shared" si="146"/>
        <v>8.2799999999999958</v>
      </c>
      <c r="AI26" s="329">
        <f t="shared" si="146"/>
        <v>8.6299999999999955</v>
      </c>
      <c r="AJ26" s="263">
        <v>350</v>
      </c>
      <c r="AK26" s="55"/>
      <c r="AL26" s="55"/>
      <c r="AM26" s="36"/>
      <c r="AN26" s="36"/>
    </row>
    <row r="27" spans="1:40" s="55" customFormat="1" x14ac:dyDescent="0.35">
      <c r="A27" s="309"/>
      <c r="B27" s="325">
        <v>8</v>
      </c>
      <c r="C27" s="313"/>
      <c r="D27" s="312" t="s">
        <v>65</v>
      </c>
      <c r="E27" s="328">
        <v>3.7490000000000001</v>
      </c>
      <c r="F27" s="329">
        <f>+E27+F130-F$38*F81-F$39*F67-F$40*F81-F$41*F93</f>
        <v>3.2723500000000003</v>
      </c>
      <c r="G27" s="329">
        <f t="shared" ref="G27:AI27" si="147">+F27+G130-G$38*G81-G$39*G67-G$40*G81-G$41*G93</f>
        <v>2.9957000000000003</v>
      </c>
      <c r="H27" s="329">
        <f t="shared" si="147"/>
        <v>3.51905</v>
      </c>
      <c r="I27" s="329">
        <f t="shared" si="147"/>
        <v>3.8423999999999996</v>
      </c>
      <c r="J27" s="329">
        <f t="shared" si="147"/>
        <v>3.2697499999999993</v>
      </c>
      <c r="K27" s="329">
        <f t="shared" si="147"/>
        <v>3.0570999999999993</v>
      </c>
      <c r="L27" s="329">
        <f t="shared" si="147"/>
        <v>3.0731499999999992</v>
      </c>
      <c r="M27" s="329">
        <f t="shared" si="147"/>
        <v>3.0891999999999991</v>
      </c>
      <c r="N27" s="329">
        <f t="shared" si="147"/>
        <v>3.1049999999999991</v>
      </c>
      <c r="O27" s="329">
        <f t="shared" si="147"/>
        <v>3.020799999999999</v>
      </c>
      <c r="P27" s="329">
        <f t="shared" si="147"/>
        <v>3.436599999999999</v>
      </c>
      <c r="Q27" s="329">
        <f t="shared" si="147"/>
        <v>3.9119499999999992</v>
      </c>
      <c r="R27" s="329">
        <f t="shared" si="147"/>
        <v>4.3872999999999989</v>
      </c>
      <c r="S27" s="329">
        <f t="shared" si="147"/>
        <v>4.9046499999999984</v>
      </c>
      <c r="T27" s="329">
        <f t="shared" si="147"/>
        <v>5.4219999999999988</v>
      </c>
      <c r="U27" s="329">
        <f t="shared" si="147"/>
        <v>5.8782999999999985</v>
      </c>
      <c r="V27" s="329">
        <f t="shared" si="147"/>
        <v>6.3345999999999982</v>
      </c>
      <c r="W27" s="329">
        <f t="shared" si="147"/>
        <v>6.7908999999999979</v>
      </c>
      <c r="X27" s="329">
        <f t="shared" si="147"/>
        <v>7.2471999999999976</v>
      </c>
      <c r="Y27" s="329">
        <f t="shared" si="147"/>
        <v>7.7034999999999973</v>
      </c>
      <c r="Z27" s="329">
        <f t="shared" si="147"/>
        <v>8.1597999999999971</v>
      </c>
      <c r="AA27" s="329">
        <f t="shared" si="147"/>
        <v>8.6160999999999976</v>
      </c>
      <c r="AB27" s="329">
        <f t="shared" si="147"/>
        <v>9.0723999999999982</v>
      </c>
      <c r="AC27" s="329">
        <f t="shared" si="147"/>
        <v>9.5286999999999988</v>
      </c>
      <c r="AD27" s="329">
        <f t="shared" si="147"/>
        <v>9.9849999999999994</v>
      </c>
      <c r="AE27" s="329">
        <f t="shared" si="147"/>
        <v>10.4413</v>
      </c>
      <c r="AF27" s="329">
        <f t="shared" si="147"/>
        <v>10.897600000000001</v>
      </c>
      <c r="AG27" s="329">
        <f t="shared" si="147"/>
        <v>11.353900000000001</v>
      </c>
      <c r="AH27" s="329">
        <f t="shared" si="147"/>
        <v>11.810200000000002</v>
      </c>
      <c r="AI27" s="329">
        <f t="shared" si="147"/>
        <v>12.266500000000002</v>
      </c>
      <c r="AJ27" s="263">
        <v>560</v>
      </c>
    </row>
    <row r="28" spans="1:40" s="55" customFormat="1" x14ac:dyDescent="0.35">
      <c r="A28" s="314"/>
      <c r="B28" s="325">
        <v>8</v>
      </c>
      <c r="C28" s="313"/>
      <c r="D28" s="312" t="s">
        <v>66</v>
      </c>
      <c r="E28" s="328">
        <v>6.452</v>
      </c>
      <c r="F28" s="329">
        <f t="shared" ref="F28:M28" si="148">+E28+F131-F$38*F82-F$39*F68-F$40*F82-F$41*F94-(F45*0.26)</f>
        <v>5.0650999999999993</v>
      </c>
      <c r="G28" s="329">
        <f t="shared" si="148"/>
        <v>4.1381999999999994</v>
      </c>
      <c r="H28" s="329">
        <f t="shared" si="148"/>
        <v>5.0512999999999995</v>
      </c>
      <c r="I28" s="329">
        <f t="shared" si="148"/>
        <v>5.7143999999999995</v>
      </c>
      <c r="J28" s="329">
        <f t="shared" si="148"/>
        <v>3.9434999999999989</v>
      </c>
      <c r="K28" s="329">
        <f t="shared" si="148"/>
        <v>3.6725999999999992</v>
      </c>
      <c r="L28" s="329">
        <f t="shared" si="148"/>
        <v>3.1826499999999989</v>
      </c>
      <c r="M28" s="329">
        <f t="shared" si="148"/>
        <v>2.6926999999999985</v>
      </c>
      <c r="N28" s="329">
        <f>+M28+N131-N$38*N82-N$39*N68-N$40*N82-N$41*N94</f>
        <v>2.7074999999999987</v>
      </c>
      <c r="O28" s="329">
        <f t="shared" ref="O28:AI28" si="149">+N28+O131-O$38*O82-O$39*O68-O$40*O82-O$41*O94</f>
        <v>2.0722999999999985</v>
      </c>
      <c r="P28" s="329">
        <f t="shared" si="149"/>
        <v>2.5870999999999986</v>
      </c>
      <c r="Q28" s="329">
        <f t="shared" si="149"/>
        <v>3.3081999999999985</v>
      </c>
      <c r="R28" s="329">
        <f t="shared" si="149"/>
        <v>4.0292999999999983</v>
      </c>
      <c r="S28" s="329">
        <f t="shared" si="149"/>
        <v>4.9183999999999983</v>
      </c>
      <c r="T28" s="329">
        <f t="shared" si="149"/>
        <v>5.8074999999999983</v>
      </c>
      <c r="U28" s="329">
        <f t="shared" si="149"/>
        <v>6.6762499999999987</v>
      </c>
      <c r="V28" s="329">
        <f t="shared" si="149"/>
        <v>7.544999999999999</v>
      </c>
      <c r="W28" s="329">
        <f t="shared" si="149"/>
        <v>8.4137499999999985</v>
      </c>
      <c r="X28" s="329">
        <f t="shared" si="149"/>
        <v>9.2824999999999989</v>
      </c>
      <c r="Y28" s="329">
        <f t="shared" si="149"/>
        <v>10.151249999999999</v>
      </c>
      <c r="Z28" s="329">
        <f t="shared" si="149"/>
        <v>11.02</v>
      </c>
      <c r="AA28" s="329">
        <f t="shared" si="149"/>
        <v>11.88875</v>
      </c>
      <c r="AB28" s="329">
        <f t="shared" si="149"/>
        <v>12.7575</v>
      </c>
      <c r="AC28" s="329">
        <f t="shared" si="149"/>
        <v>13.626250000000001</v>
      </c>
      <c r="AD28" s="329">
        <f t="shared" si="149"/>
        <v>14.495000000000001</v>
      </c>
      <c r="AE28" s="329">
        <f t="shared" si="149"/>
        <v>15.363750000000001</v>
      </c>
      <c r="AF28" s="329">
        <f t="shared" si="149"/>
        <v>16.232500000000002</v>
      </c>
      <c r="AG28" s="329">
        <f t="shared" si="149"/>
        <v>17.10125</v>
      </c>
      <c r="AH28" s="329">
        <f t="shared" si="149"/>
        <v>17.97</v>
      </c>
      <c r="AI28" s="329">
        <f t="shared" si="149"/>
        <v>18.838749999999997</v>
      </c>
      <c r="AJ28" s="263">
        <v>560</v>
      </c>
    </row>
    <row r="29" spans="1:40" s="55" customFormat="1" x14ac:dyDescent="0.35">
      <c r="A29" s="309"/>
      <c r="B29" s="325">
        <v>8</v>
      </c>
      <c r="C29" s="313"/>
      <c r="D29" s="312" t="s">
        <v>67</v>
      </c>
      <c r="E29" s="328">
        <v>3.121</v>
      </c>
      <c r="F29" s="329">
        <f t="shared" ref="F29:M29" si="150">+E29+F132-F$38*F83-F$39*F69-F$40*F83-F$41*F95-(F45*0.18)</f>
        <v>1.8995500000000001</v>
      </c>
      <c r="G29" s="329">
        <f t="shared" si="150"/>
        <v>1.1381000000000003</v>
      </c>
      <c r="H29" s="329">
        <f t="shared" si="150"/>
        <v>2.2166500000000005</v>
      </c>
      <c r="I29" s="329">
        <f t="shared" si="150"/>
        <v>3.0702000000000003</v>
      </c>
      <c r="J29" s="329">
        <f t="shared" si="150"/>
        <v>1.8487500000000003</v>
      </c>
      <c r="K29" s="329">
        <f t="shared" si="150"/>
        <v>2.2073000000000009</v>
      </c>
      <c r="L29" s="329">
        <f t="shared" si="150"/>
        <v>2.1358500000000005</v>
      </c>
      <c r="M29" s="329">
        <f t="shared" si="150"/>
        <v>2.0644</v>
      </c>
      <c r="N29" s="329">
        <f>+M29+N132-N$38*N83-N$39*N69-N$40*N83-N$41*N95</f>
        <v>2.6638000000000002</v>
      </c>
      <c r="O29" s="329">
        <f t="shared" ref="O29:AI29" si="151">+N29+O132-O$38*O83-O$39*O69-O$40*O83-O$41*O95</f>
        <v>2.5632000000000001</v>
      </c>
      <c r="P29" s="329">
        <f>+O29+P132-P$38*P83-P$39*P69-P$40*P83-P$41*P95</f>
        <v>3.6126000000000005</v>
      </c>
      <c r="Q29" s="329">
        <f t="shared" si="151"/>
        <v>4.6911500000000004</v>
      </c>
      <c r="R29" s="329">
        <f t="shared" si="151"/>
        <v>5.7697000000000003</v>
      </c>
      <c r="S29" s="329">
        <f t="shared" si="151"/>
        <v>6.8482500000000002</v>
      </c>
      <c r="T29" s="329">
        <f t="shared" si="151"/>
        <v>7.9268000000000001</v>
      </c>
      <c r="U29" s="329">
        <f t="shared" si="151"/>
        <v>9.0867500000000003</v>
      </c>
      <c r="V29" s="329">
        <f t="shared" si="151"/>
        <v>10.246700000000001</v>
      </c>
      <c r="W29" s="329">
        <f t="shared" si="151"/>
        <v>11.406650000000001</v>
      </c>
      <c r="X29" s="329">
        <f t="shared" si="151"/>
        <v>12.566600000000001</v>
      </c>
      <c r="Y29" s="329">
        <f t="shared" si="151"/>
        <v>13.726550000000001</v>
      </c>
      <c r="Z29" s="329">
        <f t="shared" si="151"/>
        <v>14.886500000000002</v>
      </c>
      <c r="AA29" s="329">
        <f t="shared" si="151"/>
        <v>16.04645</v>
      </c>
      <c r="AB29" s="329">
        <f t="shared" si="151"/>
        <v>17.206399999999999</v>
      </c>
      <c r="AC29" s="329">
        <f t="shared" si="151"/>
        <v>18.366349999999997</v>
      </c>
      <c r="AD29" s="329">
        <f t="shared" si="151"/>
        <v>19.526299999999996</v>
      </c>
      <c r="AE29" s="329">
        <f t="shared" si="151"/>
        <v>20.686249999999994</v>
      </c>
      <c r="AF29" s="329">
        <f t="shared" si="151"/>
        <v>21.846199999999993</v>
      </c>
      <c r="AG29" s="329">
        <f t="shared" si="151"/>
        <v>23.006149999999991</v>
      </c>
      <c r="AH29" s="329">
        <f t="shared" si="151"/>
        <v>24.166099999999989</v>
      </c>
      <c r="AI29" s="329">
        <f t="shared" si="151"/>
        <v>25.326049999999988</v>
      </c>
      <c r="AJ29" s="263">
        <v>560</v>
      </c>
    </row>
    <row r="30" spans="1:40" s="55" customFormat="1" x14ac:dyDescent="0.35">
      <c r="A30" s="309"/>
      <c r="B30" s="325">
        <v>2</v>
      </c>
      <c r="C30" s="311"/>
      <c r="D30" s="315" t="s">
        <v>92</v>
      </c>
      <c r="E30" s="328">
        <v>0.79500000000000004</v>
      </c>
      <c r="F30" s="329">
        <f t="shared" ref="F30:M30" si="152">+E30+F133-F$38*F84-F$39*F70-F$40*F84-F$41*F96-F42-F43</f>
        <v>0.47499999999999987</v>
      </c>
      <c r="G30" s="329">
        <f t="shared" si="152"/>
        <v>0.31499999999999984</v>
      </c>
      <c r="H30" s="329">
        <f t="shared" si="152"/>
        <v>0.79499999999999982</v>
      </c>
      <c r="I30" s="329">
        <f t="shared" si="152"/>
        <v>1.0499999999999998</v>
      </c>
      <c r="J30" s="329">
        <f t="shared" si="152"/>
        <v>0.72999999999999976</v>
      </c>
      <c r="K30" s="329">
        <f t="shared" si="152"/>
        <v>0.48999999999999977</v>
      </c>
      <c r="L30" s="329">
        <f t="shared" si="152"/>
        <v>0.56999999999999973</v>
      </c>
      <c r="M30" s="329">
        <f t="shared" si="152"/>
        <v>0.6499999999999998</v>
      </c>
      <c r="N30" s="329">
        <f>+M30+N133-N$38*N84-N$39*N70-N$40*N84-N$41*N96</f>
        <v>0.67999999999999994</v>
      </c>
      <c r="O30" s="329">
        <f t="shared" ref="O30:AI30" si="153">+N30+O133-O$38*O84-O$39*O70-O$40*O84-O$41*O96</f>
        <v>0.7599999999999999</v>
      </c>
      <c r="P30" s="329">
        <f t="shared" si="153"/>
        <v>1.2399999999999998</v>
      </c>
      <c r="Q30" s="329">
        <f t="shared" si="153"/>
        <v>1.7199999999999998</v>
      </c>
      <c r="R30" s="329">
        <f t="shared" si="153"/>
        <v>2.1999999999999997</v>
      </c>
      <c r="S30" s="329">
        <f t="shared" si="153"/>
        <v>2.6799999999999997</v>
      </c>
      <c r="T30" s="329">
        <f t="shared" si="153"/>
        <v>3.1599999999999997</v>
      </c>
      <c r="U30" s="329">
        <f t="shared" si="153"/>
        <v>3.6399999999999997</v>
      </c>
      <c r="V30" s="329">
        <f t="shared" si="153"/>
        <v>4.1199999999999992</v>
      </c>
      <c r="W30" s="329">
        <f t="shared" si="153"/>
        <v>4.5999999999999996</v>
      </c>
      <c r="X30" s="329">
        <f t="shared" si="153"/>
        <v>5.08</v>
      </c>
      <c r="Y30" s="329">
        <f t="shared" si="153"/>
        <v>5.5600000000000005</v>
      </c>
      <c r="Z30" s="329">
        <f t="shared" si="153"/>
        <v>6.0400000000000009</v>
      </c>
      <c r="AA30" s="329">
        <f t="shared" si="153"/>
        <v>6.5200000000000014</v>
      </c>
      <c r="AB30" s="329">
        <f t="shared" si="153"/>
        <v>7.0000000000000018</v>
      </c>
      <c r="AC30" s="329">
        <f t="shared" si="153"/>
        <v>7.4800000000000022</v>
      </c>
      <c r="AD30" s="329">
        <f t="shared" si="153"/>
        <v>7.9600000000000026</v>
      </c>
      <c r="AE30" s="329">
        <f t="shared" si="153"/>
        <v>8.4400000000000031</v>
      </c>
      <c r="AF30" s="329">
        <f t="shared" si="153"/>
        <v>8.9200000000000035</v>
      </c>
      <c r="AG30" s="329">
        <f t="shared" si="153"/>
        <v>9.4000000000000039</v>
      </c>
      <c r="AH30" s="329">
        <f t="shared" si="153"/>
        <v>9.8800000000000043</v>
      </c>
      <c r="AI30" s="329">
        <f t="shared" si="153"/>
        <v>10.360000000000005</v>
      </c>
      <c r="AJ30" s="263">
        <v>950</v>
      </c>
    </row>
    <row r="31" spans="1:40" s="55" customFormat="1" x14ac:dyDescent="0.35">
      <c r="A31" s="309"/>
      <c r="B31" s="325">
        <v>4</v>
      </c>
      <c r="C31" s="311"/>
      <c r="D31" s="315" t="s">
        <v>89</v>
      </c>
      <c r="E31" s="328">
        <v>1.2609999999999999</v>
      </c>
      <c r="F31" s="329">
        <f t="shared" ref="F31:M31" si="154">+E31+F134-F$38*F85-F$39*F71-F$40*F85-F$41*F97-F44</f>
        <v>0.95099999999999985</v>
      </c>
      <c r="G31" s="329">
        <f t="shared" si="154"/>
        <v>0.74099999999999977</v>
      </c>
      <c r="H31" s="329">
        <f t="shared" si="154"/>
        <v>0.93099999999999983</v>
      </c>
      <c r="I31" s="329">
        <f t="shared" si="154"/>
        <v>1.1209999999999998</v>
      </c>
      <c r="J31" s="329">
        <f t="shared" si="154"/>
        <v>0.81099999999999972</v>
      </c>
      <c r="K31" s="329">
        <f t="shared" si="154"/>
        <v>1.0009999999999997</v>
      </c>
      <c r="L31" s="329">
        <f t="shared" si="154"/>
        <v>0.94099999999999961</v>
      </c>
      <c r="M31" s="329">
        <f t="shared" si="154"/>
        <v>0.88099999999999956</v>
      </c>
      <c r="N31" s="329">
        <f>+M31+N134-N$38*N85-N$39*N71-N$40*N85-N$41*N97</f>
        <v>1.0709999999999995</v>
      </c>
      <c r="O31" s="329">
        <f t="shared" ref="O31:AI31" si="155">+N31+O134-O$38*O85-O$39*O71-O$40*O85-O$41*O97</f>
        <v>1.0109999999999995</v>
      </c>
      <c r="P31" s="329">
        <f t="shared" si="155"/>
        <v>1.2009999999999994</v>
      </c>
      <c r="Q31" s="329">
        <f t="shared" si="155"/>
        <v>1.3909999999999993</v>
      </c>
      <c r="R31" s="329">
        <f t="shared" si="155"/>
        <v>1.5809999999999993</v>
      </c>
      <c r="S31" s="329">
        <f t="shared" si="155"/>
        <v>1.7709999999999992</v>
      </c>
      <c r="T31" s="329">
        <f t="shared" si="155"/>
        <v>1.9609999999999992</v>
      </c>
      <c r="U31" s="329">
        <f t="shared" si="155"/>
        <v>2.1509999999999994</v>
      </c>
      <c r="V31" s="329">
        <f t="shared" si="155"/>
        <v>2.3409999999999993</v>
      </c>
      <c r="W31" s="329">
        <f t="shared" si="155"/>
        <v>2.5309999999999993</v>
      </c>
      <c r="X31" s="329">
        <f t="shared" si="155"/>
        <v>2.7209999999999992</v>
      </c>
      <c r="Y31" s="329">
        <f t="shared" si="155"/>
        <v>2.9109999999999991</v>
      </c>
      <c r="Z31" s="329">
        <f t="shared" si="155"/>
        <v>3.1009999999999991</v>
      </c>
      <c r="AA31" s="329">
        <f t="shared" si="155"/>
        <v>3.290999999999999</v>
      </c>
      <c r="AB31" s="329">
        <f t="shared" si="155"/>
        <v>3.480999999999999</v>
      </c>
      <c r="AC31" s="329">
        <f t="shared" si="155"/>
        <v>3.6709999999999989</v>
      </c>
      <c r="AD31" s="329">
        <f t="shared" si="155"/>
        <v>3.8609999999999989</v>
      </c>
      <c r="AE31" s="329">
        <f t="shared" si="155"/>
        <v>4.0509999999999993</v>
      </c>
      <c r="AF31" s="329">
        <f t="shared" si="155"/>
        <v>4.2409999999999997</v>
      </c>
      <c r="AG31" s="329">
        <f t="shared" si="155"/>
        <v>4.431</v>
      </c>
      <c r="AH31" s="329">
        <f t="shared" si="155"/>
        <v>4.6210000000000004</v>
      </c>
      <c r="AI31" s="329">
        <f t="shared" si="155"/>
        <v>4.8110000000000008</v>
      </c>
      <c r="AJ31" s="263">
        <v>800</v>
      </c>
    </row>
    <row r="32" spans="1:40" s="55" customFormat="1" ht="15" thickBot="1" x14ac:dyDescent="0.4">
      <c r="A32" s="309"/>
      <c r="B32" s="325">
        <v>5</v>
      </c>
      <c r="C32" s="311"/>
      <c r="D32" s="312" t="s">
        <v>5</v>
      </c>
      <c r="E32" s="330">
        <v>1.677</v>
      </c>
      <c r="F32" s="331">
        <f>+E32+F135-F$38*F86-F$39*F72-F$40*F86-F$41*F98-(F45*0.42)</f>
        <v>1.5069999999999997</v>
      </c>
      <c r="G32" s="331">
        <f t="shared" ref="G32:AI32" si="156">+F32+G135-G$38*G86-G$39*G72-G$40*G86-G$41*G98-(G45*0.42)</f>
        <v>1.4769999999999999</v>
      </c>
      <c r="H32" s="331">
        <f t="shared" si="156"/>
        <v>2.0069999999999997</v>
      </c>
      <c r="I32" s="331">
        <f t="shared" si="156"/>
        <v>2.2119999999999997</v>
      </c>
      <c r="J32" s="331">
        <f t="shared" si="156"/>
        <v>2.0419999999999998</v>
      </c>
      <c r="K32" s="331">
        <f t="shared" si="156"/>
        <v>1.532</v>
      </c>
      <c r="L32" s="331">
        <f t="shared" si="156"/>
        <v>1.7120000000000002</v>
      </c>
      <c r="M32" s="331">
        <f t="shared" si="156"/>
        <v>1.8919999999999999</v>
      </c>
      <c r="N32" s="331">
        <f t="shared" si="156"/>
        <v>1.7719999999999998</v>
      </c>
      <c r="O32" s="331">
        <f t="shared" si="156"/>
        <v>1.9519999999999995</v>
      </c>
      <c r="P32" s="331">
        <f t="shared" si="156"/>
        <v>2.4819999999999993</v>
      </c>
      <c r="Q32" s="331">
        <f t="shared" si="156"/>
        <v>3.0119999999999996</v>
      </c>
      <c r="R32" s="331">
        <f t="shared" si="156"/>
        <v>3.5419999999999998</v>
      </c>
      <c r="S32" s="331">
        <f t="shared" si="156"/>
        <v>4.0720000000000001</v>
      </c>
      <c r="T32" s="331">
        <f t="shared" si="156"/>
        <v>4.6020000000000003</v>
      </c>
      <c r="U32" s="331">
        <f t="shared" si="156"/>
        <v>5.1320000000000006</v>
      </c>
      <c r="V32" s="331">
        <f t="shared" si="156"/>
        <v>5.6620000000000008</v>
      </c>
      <c r="W32" s="331">
        <f t="shared" si="156"/>
        <v>6.1920000000000011</v>
      </c>
      <c r="X32" s="331">
        <f t="shared" si="156"/>
        <v>6.7220000000000013</v>
      </c>
      <c r="Y32" s="331">
        <f t="shared" si="156"/>
        <v>7.2520000000000016</v>
      </c>
      <c r="Z32" s="331">
        <f t="shared" si="156"/>
        <v>7.7820000000000018</v>
      </c>
      <c r="AA32" s="331">
        <f t="shared" si="156"/>
        <v>8.3120000000000012</v>
      </c>
      <c r="AB32" s="331">
        <f t="shared" si="156"/>
        <v>8.8420000000000005</v>
      </c>
      <c r="AC32" s="331">
        <f t="shared" si="156"/>
        <v>9.3719999999999999</v>
      </c>
      <c r="AD32" s="331">
        <f t="shared" si="156"/>
        <v>9.9019999999999992</v>
      </c>
      <c r="AE32" s="331">
        <f t="shared" si="156"/>
        <v>10.431999999999999</v>
      </c>
      <c r="AF32" s="331">
        <f t="shared" si="156"/>
        <v>10.961999999999998</v>
      </c>
      <c r="AG32" s="331">
        <f t="shared" si="156"/>
        <v>11.491999999999997</v>
      </c>
      <c r="AH32" s="331">
        <f t="shared" si="156"/>
        <v>12.021999999999997</v>
      </c>
      <c r="AI32" s="331">
        <f t="shared" si="156"/>
        <v>12.551999999999996</v>
      </c>
      <c r="AJ32" s="263">
        <v>460</v>
      </c>
    </row>
    <row r="33" spans="1:40" s="73" customFormat="1" ht="15" hidden="1" thickBot="1" x14ac:dyDescent="0.4">
      <c r="A33" s="316"/>
      <c r="B33" s="310"/>
      <c r="C33" s="311"/>
      <c r="D33" s="312" t="s">
        <v>91</v>
      </c>
      <c r="E33" s="75">
        <v>0</v>
      </c>
      <c r="F33" s="285">
        <v>0</v>
      </c>
      <c r="G33" s="286">
        <f t="shared" ref="G33:AI33" si="157">+F33+G46-G$38*G87-G$39*G73-G$40*G87-G$41*G99</f>
        <v>0</v>
      </c>
      <c r="H33" s="286">
        <f t="shared" si="157"/>
        <v>0</v>
      </c>
      <c r="I33" s="286">
        <f t="shared" si="157"/>
        <v>0</v>
      </c>
      <c r="J33" s="286">
        <f t="shared" si="157"/>
        <v>0</v>
      </c>
      <c r="K33" s="286">
        <f t="shared" si="157"/>
        <v>0</v>
      </c>
      <c r="L33" s="286">
        <f t="shared" si="157"/>
        <v>0</v>
      </c>
      <c r="M33" s="286">
        <f t="shared" si="157"/>
        <v>0</v>
      </c>
      <c r="N33" s="286">
        <f t="shared" si="157"/>
        <v>0</v>
      </c>
      <c r="O33" s="286">
        <f t="shared" si="157"/>
        <v>0</v>
      </c>
      <c r="P33" s="286">
        <f t="shared" si="157"/>
        <v>0</v>
      </c>
      <c r="Q33" s="286">
        <f t="shared" si="157"/>
        <v>0</v>
      </c>
      <c r="R33" s="286">
        <f t="shared" si="157"/>
        <v>0</v>
      </c>
      <c r="S33" s="286">
        <f t="shared" si="157"/>
        <v>0</v>
      </c>
      <c r="T33" s="286">
        <f t="shared" si="157"/>
        <v>0</v>
      </c>
      <c r="U33" s="286">
        <f t="shared" si="157"/>
        <v>0</v>
      </c>
      <c r="V33" s="286">
        <f t="shared" si="157"/>
        <v>0</v>
      </c>
      <c r="W33" s="286">
        <f t="shared" si="157"/>
        <v>0</v>
      </c>
      <c r="X33" s="286">
        <f t="shared" si="157"/>
        <v>0</v>
      </c>
      <c r="Y33" s="286">
        <f t="shared" si="157"/>
        <v>0</v>
      </c>
      <c r="Z33" s="286">
        <f t="shared" si="157"/>
        <v>0</v>
      </c>
      <c r="AA33" s="286">
        <f t="shared" si="157"/>
        <v>0</v>
      </c>
      <c r="AB33" s="286">
        <f t="shared" si="157"/>
        <v>0</v>
      </c>
      <c r="AC33" s="286">
        <f t="shared" si="157"/>
        <v>0</v>
      </c>
      <c r="AD33" s="286">
        <f t="shared" si="157"/>
        <v>0</v>
      </c>
      <c r="AE33" s="286">
        <f t="shared" si="157"/>
        <v>0</v>
      </c>
      <c r="AF33" s="286">
        <f t="shared" si="157"/>
        <v>0</v>
      </c>
      <c r="AG33" s="286">
        <f t="shared" si="157"/>
        <v>0</v>
      </c>
      <c r="AH33" s="286">
        <f t="shared" si="157"/>
        <v>0</v>
      </c>
      <c r="AI33" s="286">
        <f t="shared" si="157"/>
        <v>0</v>
      </c>
      <c r="AJ33" s="235"/>
      <c r="AK33" s="55"/>
      <c r="AL33" s="55"/>
      <c r="AM33" s="55"/>
      <c r="AN33" s="55"/>
    </row>
    <row r="34" spans="1:40" s="83" customFormat="1" ht="15" hidden="1" thickBot="1" x14ac:dyDescent="0.4">
      <c r="A34" s="76"/>
      <c r="B34" s="77"/>
      <c r="C34" s="78" t="s">
        <v>69</v>
      </c>
      <c r="D34" s="79" t="s">
        <v>6</v>
      </c>
      <c r="E34" s="80"/>
      <c r="F34" s="81"/>
      <c r="G34" s="81"/>
      <c r="H34" s="238"/>
      <c r="I34" s="238"/>
      <c r="J34" s="81"/>
      <c r="K34" s="81"/>
      <c r="L34" s="81"/>
      <c r="M34" s="81"/>
      <c r="N34" s="81"/>
      <c r="O34" s="238"/>
      <c r="P34" s="254"/>
      <c r="Q34" s="81"/>
      <c r="R34" s="81"/>
      <c r="S34" s="81"/>
      <c r="T34" s="81"/>
      <c r="U34" s="81"/>
      <c r="V34" s="238"/>
      <c r="W34" s="238"/>
      <c r="X34" s="81"/>
      <c r="Y34" s="81"/>
      <c r="Z34" s="81"/>
      <c r="AA34" s="81"/>
      <c r="AB34" s="81"/>
      <c r="AC34" s="238"/>
      <c r="AD34" s="238"/>
      <c r="AE34" s="81"/>
      <c r="AF34" s="81"/>
      <c r="AG34" s="81"/>
      <c r="AH34" s="81"/>
      <c r="AI34" s="81"/>
      <c r="AJ34" s="82"/>
      <c r="AK34" s="55"/>
      <c r="AL34" s="55"/>
      <c r="AM34" s="55"/>
      <c r="AN34" s="55"/>
    </row>
    <row r="35" spans="1:40" s="85" customFormat="1" ht="15" hidden="1" thickBot="1" x14ac:dyDescent="0.4">
      <c r="A35" s="384"/>
      <c r="B35" s="385"/>
      <c r="C35" s="386" t="s">
        <v>90</v>
      </c>
      <c r="D35" s="387"/>
      <c r="E35" s="388"/>
      <c r="F35" s="389"/>
      <c r="G35" s="389"/>
      <c r="H35" s="390"/>
      <c r="I35" s="390"/>
      <c r="J35" s="389"/>
      <c r="K35" s="389"/>
      <c r="L35" s="389"/>
      <c r="M35" s="389"/>
      <c r="N35" s="389"/>
      <c r="O35" s="390"/>
      <c r="P35" s="391"/>
      <c r="Q35" s="389"/>
      <c r="R35" s="389"/>
      <c r="S35" s="389"/>
      <c r="T35" s="389"/>
      <c r="U35" s="389"/>
      <c r="V35" s="390"/>
      <c r="W35" s="390"/>
      <c r="X35" s="389"/>
      <c r="Y35" s="389"/>
      <c r="Z35" s="389"/>
      <c r="AA35" s="389"/>
      <c r="AB35" s="389"/>
      <c r="AC35" s="390"/>
      <c r="AD35" s="390"/>
      <c r="AE35" s="389"/>
      <c r="AF35" s="389"/>
      <c r="AG35" s="389"/>
      <c r="AH35" s="389"/>
      <c r="AI35" s="389"/>
      <c r="AJ35" s="84"/>
      <c r="AK35" s="55"/>
      <c r="AL35" s="55"/>
      <c r="AM35" s="55"/>
      <c r="AN35" s="55"/>
    </row>
    <row r="36" spans="1:40" s="55" customFormat="1" ht="36.5" thickBot="1" x14ac:dyDescent="0.4">
      <c r="A36" s="405" t="s">
        <v>82</v>
      </c>
      <c r="B36" s="406" t="s">
        <v>60</v>
      </c>
      <c r="C36" s="407" t="s">
        <v>59</v>
      </c>
      <c r="D36" s="408" t="s">
        <v>51</v>
      </c>
      <c r="E36" s="405" t="s">
        <v>139</v>
      </c>
      <c r="F36" s="393"/>
      <c r="G36" s="393"/>
      <c r="H36" s="393"/>
      <c r="I36" s="393"/>
      <c r="J36" s="393"/>
      <c r="K36" s="393"/>
      <c r="L36" s="393"/>
      <c r="M36" s="393"/>
      <c r="N36" s="393"/>
      <c r="O36" s="393"/>
      <c r="P36" s="393"/>
      <c r="Q36" s="393"/>
      <c r="R36" s="393"/>
      <c r="S36" s="393"/>
      <c r="T36" s="393"/>
      <c r="U36" s="393"/>
      <c r="V36" s="393"/>
      <c r="W36" s="393"/>
      <c r="X36" s="393"/>
      <c r="Y36" s="393"/>
      <c r="Z36" s="393"/>
      <c r="AA36" s="393"/>
      <c r="AB36" s="393"/>
      <c r="AC36" s="393"/>
      <c r="AD36" s="393"/>
      <c r="AE36" s="393"/>
      <c r="AF36" s="393"/>
      <c r="AG36" s="393"/>
      <c r="AH36" s="393"/>
      <c r="AI36" s="393"/>
      <c r="AJ36" s="394" t="s">
        <v>137</v>
      </c>
    </row>
    <row r="37" spans="1:40" s="87" customFormat="1" ht="15.75" hidden="1" customHeight="1" thickBot="1" x14ac:dyDescent="0.4">
      <c r="A37" s="346"/>
      <c r="B37" s="425">
        <f>(D39/E37)-1</f>
        <v>-0.5859093623004179</v>
      </c>
      <c r="C37" s="86"/>
      <c r="E37" s="427">
        <v>103.842</v>
      </c>
      <c r="F37" s="395"/>
      <c r="G37" s="396"/>
      <c r="H37" s="397"/>
      <c r="I37" s="397"/>
      <c r="J37" s="396"/>
      <c r="K37" s="396"/>
      <c r="L37" s="396"/>
      <c r="M37" s="396"/>
      <c r="N37" s="398"/>
      <c r="O37" s="397"/>
      <c r="P37" s="397"/>
      <c r="Q37" s="396"/>
      <c r="R37" s="396"/>
      <c r="S37" s="396"/>
      <c r="T37" s="396"/>
      <c r="U37" s="396"/>
      <c r="V37" s="397"/>
      <c r="W37" s="397"/>
      <c r="X37" s="396"/>
      <c r="Y37" s="396"/>
      <c r="Z37" s="396"/>
      <c r="AA37" s="396"/>
      <c r="AB37" s="396"/>
      <c r="AC37" s="397"/>
      <c r="AD37" s="397"/>
      <c r="AE37" s="396"/>
      <c r="AF37" s="396"/>
      <c r="AG37" s="396"/>
      <c r="AH37" s="396"/>
      <c r="AI37" s="396"/>
      <c r="AJ37" s="88"/>
      <c r="AK37" s="55"/>
      <c r="AL37" s="55"/>
      <c r="AM37" s="55"/>
      <c r="AN37" s="55"/>
    </row>
    <row r="38" spans="1:40" s="55" customFormat="1" x14ac:dyDescent="0.35">
      <c r="A38" s="347"/>
      <c r="B38" s="426"/>
      <c r="C38" s="89" t="s">
        <v>79</v>
      </c>
      <c r="D38" s="409"/>
      <c r="E38" s="428"/>
      <c r="F38" s="283"/>
      <c r="G38" s="283">
        <v>8</v>
      </c>
      <c r="H38" s="283"/>
      <c r="I38" s="283"/>
      <c r="J38" s="283"/>
      <c r="K38" s="283"/>
      <c r="L38" s="283">
        <v>5</v>
      </c>
      <c r="M38" s="283"/>
      <c r="N38" s="283"/>
      <c r="O38" s="283"/>
      <c r="P38" s="283"/>
      <c r="Q38" s="283"/>
      <c r="R38" s="283"/>
      <c r="S38" s="283"/>
      <c r="T38" s="283"/>
      <c r="U38" s="283"/>
      <c r="V38" s="283"/>
      <c r="W38" s="283"/>
      <c r="X38" s="283"/>
      <c r="Y38" s="283"/>
      <c r="Z38" s="283"/>
      <c r="AA38" s="283"/>
      <c r="AB38" s="283"/>
      <c r="AC38" s="283"/>
      <c r="AD38" s="283"/>
      <c r="AE38" s="283"/>
      <c r="AF38" s="283"/>
      <c r="AG38" s="283"/>
      <c r="AH38" s="283"/>
      <c r="AI38" s="283"/>
      <c r="AJ38" s="90">
        <v>700</v>
      </c>
    </row>
    <row r="39" spans="1:40" s="55" customFormat="1" x14ac:dyDescent="0.35">
      <c r="A39" s="348">
        <f>D39-E37</f>
        <v>-60.841999999999999</v>
      </c>
      <c r="B39" s="426"/>
      <c r="C39" s="91" t="s">
        <v>86</v>
      </c>
      <c r="D39" s="410">
        <f>SUM(F38:AI40)</f>
        <v>43</v>
      </c>
      <c r="E39" s="428"/>
      <c r="F39" s="284">
        <v>10</v>
      </c>
      <c r="G39" s="284"/>
      <c r="H39" s="284"/>
      <c r="I39" s="284"/>
      <c r="J39" s="284"/>
      <c r="K39" s="284"/>
      <c r="L39" s="284"/>
      <c r="M39" s="284"/>
      <c r="N39" s="284"/>
      <c r="O39" s="284"/>
      <c r="P39" s="284"/>
      <c r="Q39" s="284"/>
      <c r="R39" s="284"/>
      <c r="S39" s="284"/>
      <c r="T39" s="284"/>
      <c r="U39" s="284"/>
      <c r="V39" s="284"/>
      <c r="W39" s="284"/>
      <c r="X39" s="284"/>
      <c r="Y39" s="284"/>
      <c r="Z39" s="284"/>
      <c r="AA39" s="284"/>
      <c r="AB39" s="284"/>
      <c r="AC39" s="284"/>
      <c r="AD39" s="284"/>
      <c r="AE39" s="284"/>
      <c r="AF39" s="284"/>
      <c r="AG39" s="284"/>
      <c r="AH39" s="284"/>
      <c r="AI39" s="284"/>
      <c r="AJ39" s="399">
        <v>700</v>
      </c>
    </row>
    <row r="40" spans="1:40" s="55" customFormat="1" ht="15" thickBot="1" x14ac:dyDescent="0.4">
      <c r="A40" s="349"/>
      <c r="B40" s="426"/>
      <c r="C40" s="92" t="s">
        <v>85</v>
      </c>
      <c r="D40" s="409"/>
      <c r="E40" s="428"/>
      <c r="F40" s="400"/>
      <c r="G40" s="400"/>
      <c r="H40" s="400"/>
      <c r="I40" s="400"/>
      <c r="J40" s="400">
        <v>10</v>
      </c>
      <c r="K40" s="400"/>
      <c r="L40" s="400"/>
      <c r="M40" s="400">
        <v>5</v>
      </c>
      <c r="N40" s="400"/>
      <c r="O40" s="400">
        <v>5</v>
      </c>
      <c r="P40" s="400"/>
      <c r="Q40" s="400"/>
      <c r="R40" s="400"/>
      <c r="S40" s="400"/>
      <c r="T40" s="400"/>
      <c r="U40" s="400"/>
      <c r="V40" s="400"/>
      <c r="W40" s="400"/>
      <c r="X40" s="400"/>
      <c r="Y40" s="400"/>
      <c r="Z40" s="400"/>
      <c r="AA40" s="400"/>
      <c r="AB40" s="400"/>
      <c r="AC40" s="400"/>
      <c r="AD40" s="400"/>
      <c r="AE40" s="400"/>
      <c r="AF40" s="400"/>
      <c r="AG40" s="400"/>
      <c r="AH40" s="400"/>
      <c r="AI40" s="400"/>
      <c r="AJ40" s="93">
        <v>700</v>
      </c>
    </row>
    <row r="41" spans="1:40" s="55" customFormat="1" ht="15" thickBot="1" x14ac:dyDescent="0.4">
      <c r="A41" s="401">
        <f>D41-E41</f>
        <v>-37.860999999999997</v>
      </c>
      <c r="B41" s="412">
        <f>(D41/E41)-1</f>
        <v>-0.70952568355165757</v>
      </c>
      <c r="C41" s="402" t="s">
        <v>84</v>
      </c>
      <c r="D41" s="411">
        <f>SUM(F41:AI41)</f>
        <v>15.5</v>
      </c>
      <c r="E41" s="404">
        <v>53.360999999999997</v>
      </c>
      <c r="F41" s="403"/>
      <c r="G41" s="403"/>
      <c r="H41" s="403"/>
      <c r="I41" s="403">
        <v>2.5</v>
      </c>
      <c r="J41" s="403"/>
      <c r="K41" s="403">
        <v>8</v>
      </c>
      <c r="L41" s="403"/>
      <c r="M41" s="403"/>
      <c r="N41" s="403">
        <v>5</v>
      </c>
      <c r="O41" s="403"/>
      <c r="P41" s="403"/>
      <c r="Q41" s="403"/>
      <c r="R41" s="403"/>
      <c r="S41" s="403"/>
      <c r="T41" s="403"/>
      <c r="U41" s="403"/>
      <c r="V41" s="403"/>
      <c r="W41" s="403"/>
      <c r="X41" s="403"/>
      <c r="Y41" s="403"/>
      <c r="Z41" s="403"/>
      <c r="AA41" s="403"/>
      <c r="AB41" s="403"/>
      <c r="AC41" s="403"/>
      <c r="AD41" s="403"/>
      <c r="AE41" s="403"/>
      <c r="AF41" s="403"/>
      <c r="AG41" s="403"/>
      <c r="AH41" s="403"/>
      <c r="AI41" s="403"/>
      <c r="AJ41" s="94">
        <v>790</v>
      </c>
    </row>
    <row r="42" spans="1:40" s="101" customFormat="1" ht="15" hidden="1" thickBot="1" x14ac:dyDescent="0.4">
      <c r="A42" s="95"/>
      <c r="B42" s="433"/>
      <c r="C42" s="96" t="s">
        <v>76</v>
      </c>
      <c r="D42" s="97">
        <f>SUM(F42:AI42)</f>
        <v>0</v>
      </c>
      <c r="E42" s="392"/>
      <c r="F42" s="98"/>
      <c r="G42" s="98"/>
      <c r="H42" s="239"/>
      <c r="I42" s="239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239"/>
      <c r="AD42" s="239"/>
      <c r="AE42" s="98"/>
      <c r="AF42" s="98"/>
      <c r="AG42" s="98"/>
      <c r="AH42" s="98"/>
      <c r="AI42" s="98"/>
      <c r="AJ42" s="99"/>
      <c r="AK42" s="100"/>
      <c r="AL42" s="55"/>
      <c r="AM42" s="55"/>
      <c r="AN42" s="55"/>
    </row>
    <row r="43" spans="1:40" s="107" customFormat="1" ht="15" hidden="1" thickBot="1" x14ac:dyDescent="0.4">
      <c r="A43" s="95"/>
      <c r="B43" s="433"/>
      <c r="C43" s="102" t="s">
        <v>83</v>
      </c>
      <c r="D43" s="103">
        <f>SUM(F43:AI43)</f>
        <v>0</v>
      </c>
      <c r="E43" s="229"/>
      <c r="F43" s="104"/>
      <c r="G43" s="104"/>
      <c r="H43" s="240"/>
      <c r="I43" s="240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240"/>
      <c r="AD43" s="240"/>
      <c r="AE43" s="104"/>
      <c r="AF43" s="104"/>
      <c r="AG43" s="104"/>
      <c r="AH43" s="104"/>
      <c r="AI43" s="104"/>
      <c r="AJ43" s="105"/>
      <c r="AK43" s="106"/>
      <c r="AL43" s="55"/>
      <c r="AM43" s="55"/>
      <c r="AN43" s="55"/>
    </row>
    <row r="44" spans="1:40" s="107" customFormat="1" ht="15" hidden="1" thickBot="1" x14ac:dyDescent="0.4">
      <c r="A44" s="95"/>
      <c r="B44" s="433"/>
      <c r="C44" s="102"/>
      <c r="D44" s="103"/>
      <c r="E44" s="229"/>
      <c r="F44" s="236"/>
      <c r="G44" s="236"/>
      <c r="H44" s="241"/>
      <c r="I44" s="241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41"/>
      <c r="AD44" s="241"/>
      <c r="AE44" s="236"/>
      <c r="AF44" s="236"/>
      <c r="AG44" s="236"/>
      <c r="AH44" s="236"/>
      <c r="AI44" s="236"/>
      <c r="AJ44" s="109"/>
      <c r="AK44" s="110"/>
      <c r="AL44" s="55"/>
      <c r="AM44" s="55"/>
      <c r="AN44" s="55"/>
    </row>
    <row r="45" spans="1:40" s="107" customFormat="1" ht="16.5" hidden="1" customHeight="1" thickBot="1" x14ac:dyDescent="0.4">
      <c r="A45" s="95"/>
      <c r="B45" s="433"/>
      <c r="C45" s="102"/>
      <c r="D45" s="103"/>
      <c r="E45" s="234"/>
      <c r="F45" s="108"/>
      <c r="G45" s="108"/>
      <c r="H45" s="242"/>
      <c r="I45" s="242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242"/>
      <c r="AD45" s="242"/>
      <c r="AE45" s="108"/>
      <c r="AF45" s="108"/>
      <c r="AG45" s="108"/>
      <c r="AH45" s="108"/>
      <c r="AI45" s="108"/>
      <c r="AJ45" s="111"/>
      <c r="AK45" s="112"/>
      <c r="AL45" s="55"/>
      <c r="AM45" s="55"/>
      <c r="AN45" s="55"/>
    </row>
    <row r="46" spans="1:40" s="107" customFormat="1" ht="15" hidden="1" thickBot="1" x14ac:dyDescent="0.4">
      <c r="A46" s="237">
        <f>SUM(A39:A41)</f>
        <v>-98.703000000000003</v>
      </c>
      <c r="B46" s="434"/>
      <c r="C46" s="113"/>
      <c r="D46" s="114"/>
      <c r="E46" s="229"/>
      <c r="F46" s="98"/>
      <c r="G46" s="98"/>
      <c r="H46" s="239"/>
      <c r="I46" s="239"/>
      <c r="J46" s="98"/>
      <c r="K46" s="98"/>
      <c r="L46" s="98"/>
      <c r="M46" s="98"/>
      <c r="N46" s="98"/>
      <c r="O46" s="239"/>
      <c r="P46" s="239"/>
      <c r="Q46" s="98"/>
      <c r="R46" s="98"/>
      <c r="S46" s="248"/>
      <c r="T46" s="248"/>
      <c r="U46" s="98"/>
      <c r="V46" s="239"/>
      <c r="W46" s="239"/>
      <c r="X46" s="98"/>
      <c r="Y46" s="98"/>
      <c r="Z46" s="98"/>
      <c r="AA46" s="98"/>
      <c r="AB46" s="98"/>
      <c r="AC46" s="239"/>
      <c r="AD46" s="239"/>
      <c r="AE46" s="98"/>
      <c r="AF46" s="98"/>
      <c r="AG46" s="98"/>
      <c r="AH46" s="98"/>
      <c r="AI46" s="98"/>
      <c r="AJ46" s="115"/>
      <c r="AK46" s="116"/>
      <c r="AL46" s="55"/>
      <c r="AM46" s="55"/>
      <c r="AN46" s="55"/>
    </row>
    <row r="47" spans="1:40" ht="15" hidden="1" thickBot="1" x14ac:dyDescent="0.4">
      <c r="A47" s="117"/>
      <c r="B47" s="118"/>
      <c r="C47" s="424"/>
      <c r="D47" s="119" t="s">
        <v>8</v>
      </c>
      <c r="E47" s="120"/>
      <c r="F47" s="121"/>
      <c r="G47" s="121"/>
      <c r="H47" s="243"/>
      <c r="I47" s="243"/>
      <c r="J47" s="121"/>
      <c r="K47" s="121"/>
      <c r="L47" s="121"/>
      <c r="M47" s="121"/>
      <c r="N47" s="121"/>
      <c r="O47" s="243"/>
      <c r="P47" s="243"/>
      <c r="Q47" s="121"/>
      <c r="R47" s="121"/>
      <c r="S47" s="249"/>
      <c r="T47" s="249"/>
      <c r="U47" s="121"/>
      <c r="V47" s="243"/>
      <c r="W47" s="243"/>
      <c r="X47" s="121"/>
      <c r="Y47" s="121"/>
      <c r="Z47" s="121"/>
      <c r="AA47" s="121"/>
      <c r="AB47" s="121"/>
      <c r="AC47" s="243"/>
      <c r="AD47" s="243"/>
      <c r="AE47" s="121"/>
      <c r="AF47" s="121"/>
      <c r="AG47" s="121"/>
      <c r="AH47" s="121"/>
      <c r="AI47" s="121"/>
      <c r="AJ47" s="122"/>
      <c r="AK47" s="123"/>
      <c r="AL47" s="55"/>
      <c r="AM47" s="55"/>
      <c r="AN47" s="55"/>
    </row>
    <row r="48" spans="1:40" ht="15" hidden="1" thickBot="1" x14ac:dyDescent="0.4">
      <c r="A48" s="117"/>
      <c r="C48" s="424"/>
      <c r="D48" s="124" t="s">
        <v>9</v>
      </c>
      <c r="E48" s="125"/>
      <c r="F48" s="126"/>
      <c r="G48" s="126"/>
      <c r="H48" s="244"/>
      <c r="I48" s="244"/>
      <c r="J48" s="126"/>
      <c r="K48" s="126"/>
      <c r="L48" s="126"/>
      <c r="M48" s="126"/>
      <c r="N48" s="126"/>
      <c r="O48" s="244"/>
      <c r="P48" s="244"/>
      <c r="Q48" s="126"/>
      <c r="R48" s="126"/>
      <c r="S48" s="250"/>
      <c r="T48" s="250"/>
      <c r="U48" s="126"/>
      <c r="V48" s="244"/>
      <c r="W48" s="244"/>
      <c r="X48" s="126"/>
      <c r="Y48" s="126"/>
      <c r="Z48" s="126"/>
      <c r="AA48" s="126"/>
      <c r="AB48" s="126"/>
      <c r="AC48" s="244"/>
      <c r="AD48" s="244"/>
      <c r="AE48" s="126"/>
      <c r="AF48" s="126"/>
      <c r="AG48" s="126"/>
      <c r="AH48" s="126"/>
      <c r="AI48" s="126"/>
      <c r="AJ48" s="127"/>
      <c r="AK48" s="123"/>
      <c r="AL48" s="55"/>
      <c r="AM48" s="55"/>
      <c r="AN48" s="55"/>
    </row>
    <row r="49" spans="1:40" ht="15" hidden="1" thickBot="1" x14ac:dyDescent="0.4">
      <c r="A49" s="117"/>
      <c r="B49" s="128"/>
      <c r="C49" s="424"/>
      <c r="D49" s="124" t="s">
        <v>10</v>
      </c>
      <c r="E49" s="125"/>
      <c r="F49" s="126"/>
      <c r="G49" s="126"/>
      <c r="H49" s="244"/>
      <c r="I49" s="244"/>
      <c r="J49" s="126"/>
      <c r="K49" s="126"/>
      <c r="L49" s="126"/>
      <c r="M49" s="126"/>
      <c r="N49" s="126"/>
      <c r="O49" s="244"/>
      <c r="P49" s="244"/>
      <c r="Q49" s="126"/>
      <c r="R49" s="126"/>
      <c r="S49" s="250"/>
      <c r="T49" s="250"/>
      <c r="U49" s="126"/>
      <c r="V49" s="244"/>
      <c r="W49" s="244"/>
      <c r="X49" s="126"/>
      <c r="Y49" s="126"/>
      <c r="Z49" s="126"/>
      <c r="AA49" s="126"/>
      <c r="AB49" s="126"/>
      <c r="AC49" s="244"/>
      <c r="AD49" s="244"/>
      <c r="AE49" s="126"/>
      <c r="AF49" s="126"/>
      <c r="AG49" s="126"/>
      <c r="AH49" s="126"/>
      <c r="AI49" s="126"/>
      <c r="AJ49" s="127"/>
      <c r="AK49" s="123"/>
      <c r="AL49" s="55"/>
      <c r="AM49" s="55"/>
      <c r="AN49" s="55"/>
    </row>
    <row r="50" spans="1:40" ht="15" hidden="1" thickBot="1" x14ac:dyDescent="0.4">
      <c r="A50" s="117"/>
      <c r="C50" s="424"/>
      <c r="D50" s="124" t="s">
        <v>11</v>
      </c>
      <c r="E50" s="125"/>
      <c r="F50" s="126"/>
      <c r="G50" s="126"/>
      <c r="H50" s="244"/>
      <c r="I50" s="244"/>
      <c r="J50" s="126"/>
      <c r="K50" s="126"/>
      <c r="L50" s="126"/>
      <c r="M50" s="126"/>
      <c r="N50" s="126"/>
      <c r="O50" s="244"/>
      <c r="P50" s="244"/>
      <c r="Q50" s="126"/>
      <c r="R50" s="126"/>
      <c r="S50" s="250"/>
      <c r="T50" s="250"/>
      <c r="U50" s="126"/>
      <c r="V50" s="244"/>
      <c r="W50" s="244"/>
      <c r="X50" s="126"/>
      <c r="Y50" s="126"/>
      <c r="Z50" s="126"/>
      <c r="AA50" s="126"/>
      <c r="AB50" s="126"/>
      <c r="AC50" s="244"/>
      <c r="AD50" s="244"/>
      <c r="AE50" s="126"/>
      <c r="AF50" s="126"/>
      <c r="AG50" s="126"/>
      <c r="AH50" s="126"/>
      <c r="AI50" s="126"/>
      <c r="AJ50" s="127"/>
      <c r="AK50" s="123"/>
      <c r="AL50" s="55"/>
      <c r="AM50" s="55"/>
      <c r="AN50" s="55"/>
    </row>
    <row r="51" spans="1:40" ht="15" hidden="1" thickBot="1" x14ac:dyDescent="0.4">
      <c r="A51" s="117"/>
      <c r="C51" s="424"/>
      <c r="D51" s="129">
        <v>0.1</v>
      </c>
      <c r="E51" s="125"/>
      <c r="F51" s="126"/>
      <c r="G51" s="126"/>
      <c r="H51" s="244"/>
      <c r="I51" s="244"/>
      <c r="J51" s="126"/>
      <c r="K51" s="126"/>
      <c r="L51" s="126"/>
      <c r="M51" s="126"/>
      <c r="N51" s="126"/>
      <c r="O51" s="244"/>
      <c r="P51" s="244"/>
      <c r="Q51" s="126"/>
      <c r="R51" s="126"/>
      <c r="S51" s="250"/>
      <c r="T51" s="250"/>
      <c r="U51" s="126"/>
      <c r="V51" s="244"/>
      <c r="W51" s="244"/>
      <c r="X51" s="126"/>
      <c r="Y51" s="126"/>
      <c r="Z51" s="126"/>
      <c r="AA51" s="126"/>
      <c r="AB51" s="126"/>
      <c r="AC51" s="244"/>
      <c r="AD51" s="244"/>
      <c r="AE51" s="126"/>
      <c r="AF51" s="126"/>
      <c r="AG51" s="126"/>
      <c r="AH51" s="126"/>
      <c r="AI51" s="126"/>
      <c r="AJ51" s="130"/>
      <c r="AK51" s="123"/>
      <c r="AL51" s="55"/>
      <c r="AM51" s="55"/>
      <c r="AN51" s="55"/>
    </row>
    <row r="52" spans="1:40" ht="15" hidden="1" thickBot="1" x14ac:dyDescent="0.4">
      <c r="A52" s="117"/>
      <c r="C52" s="424"/>
      <c r="D52" s="129">
        <v>0.5</v>
      </c>
      <c r="E52" s="125"/>
      <c r="F52" s="126"/>
      <c r="G52" s="126"/>
      <c r="H52" s="244"/>
      <c r="I52" s="244"/>
      <c r="J52" s="126"/>
      <c r="K52" s="126"/>
      <c r="L52" s="126"/>
      <c r="M52" s="126"/>
      <c r="N52" s="126"/>
      <c r="O52" s="244"/>
      <c r="P52" s="244"/>
      <c r="Q52" s="126"/>
      <c r="R52" s="126"/>
      <c r="S52" s="250"/>
      <c r="T52" s="250"/>
      <c r="U52" s="126"/>
      <c r="V52" s="244"/>
      <c r="W52" s="244"/>
      <c r="X52" s="126"/>
      <c r="Y52" s="126"/>
      <c r="Z52" s="126"/>
      <c r="AA52" s="126"/>
      <c r="AB52" s="126"/>
      <c r="AC52" s="244"/>
      <c r="AD52" s="244"/>
      <c r="AE52" s="126"/>
      <c r="AF52" s="126"/>
      <c r="AG52" s="126"/>
      <c r="AH52" s="126"/>
      <c r="AI52" s="126"/>
      <c r="AJ52" s="130"/>
      <c r="AK52" s="123"/>
      <c r="AL52" s="55"/>
      <c r="AM52" s="55"/>
      <c r="AN52" s="55"/>
    </row>
    <row r="53" spans="1:40" ht="15" hidden="1" thickBot="1" x14ac:dyDescent="0.4">
      <c r="A53" s="117"/>
      <c r="B53" s="118"/>
      <c r="C53" s="424"/>
      <c r="D53" s="129">
        <v>0.9</v>
      </c>
      <c r="E53" s="125"/>
      <c r="F53" s="126"/>
      <c r="G53" s="126"/>
      <c r="H53" s="244"/>
      <c r="I53" s="244"/>
      <c r="J53" s="126"/>
      <c r="K53" s="126"/>
      <c r="L53" s="126"/>
      <c r="M53" s="126"/>
      <c r="N53" s="126"/>
      <c r="O53" s="244"/>
      <c r="P53" s="244"/>
      <c r="Q53" s="126"/>
      <c r="R53" s="126"/>
      <c r="S53" s="250"/>
      <c r="T53" s="250"/>
      <c r="U53" s="126"/>
      <c r="V53" s="244"/>
      <c r="W53" s="244"/>
      <c r="X53" s="126"/>
      <c r="Y53" s="126"/>
      <c r="Z53" s="126"/>
      <c r="AA53" s="126"/>
      <c r="AB53" s="126"/>
      <c r="AC53" s="244"/>
      <c r="AD53" s="244"/>
      <c r="AE53" s="126"/>
      <c r="AF53" s="126"/>
      <c r="AG53" s="126"/>
      <c r="AH53" s="126"/>
      <c r="AI53" s="126"/>
      <c r="AJ53" s="130"/>
      <c r="AK53" s="123"/>
      <c r="AL53" s="55"/>
      <c r="AM53" s="55"/>
      <c r="AN53" s="55"/>
    </row>
    <row r="54" spans="1:40" ht="15" hidden="1" thickBot="1" x14ac:dyDescent="0.4">
      <c r="A54" s="117"/>
      <c r="B54" s="118"/>
      <c r="C54" s="424"/>
      <c r="D54" s="124" t="s">
        <v>12</v>
      </c>
      <c r="E54" s="125"/>
      <c r="F54" s="126"/>
      <c r="G54" s="126"/>
      <c r="H54" s="244"/>
      <c r="I54" s="244"/>
      <c r="J54" s="126"/>
      <c r="K54" s="126"/>
      <c r="L54" s="126"/>
      <c r="M54" s="126"/>
      <c r="N54" s="126"/>
      <c r="O54" s="244"/>
      <c r="P54" s="244"/>
      <c r="Q54" s="126"/>
      <c r="R54" s="126"/>
      <c r="S54" s="250"/>
      <c r="T54" s="250"/>
      <c r="U54" s="126"/>
      <c r="V54" s="244"/>
      <c r="W54" s="244"/>
      <c r="X54" s="126"/>
      <c r="Y54" s="126"/>
      <c r="Z54" s="126"/>
      <c r="AA54" s="126"/>
      <c r="AB54" s="126"/>
      <c r="AC54" s="244"/>
      <c r="AD54" s="244"/>
      <c r="AE54" s="126"/>
      <c r="AF54" s="126"/>
      <c r="AG54" s="126"/>
      <c r="AH54" s="126"/>
      <c r="AI54" s="126"/>
      <c r="AJ54" s="127"/>
      <c r="AK54" s="123"/>
      <c r="AL54" s="55"/>
      <c r="AM54" s="55"/>
      <c r="AN54" s="55"/>
    </row>
    <row r="55" spans="1:40" ht="15" hidden="1" thickBot="1" x14ac:dyDescent="0.4">
      <c r="A55" s="117"/>
      <c r="B55" s="118"/>
      <c r="C55" s="424"/>
      <c r="D55" s="124" t="s">
        <v>13</v>
      </c>
      <c r="E55" s="125"/>
      <c r="F55" s="126"/>
      <c r="G55" s="126"/>
      <c r="H55" s="244"/>
      <c r="I55" s="244"/>
      <c r="J55" s="126"/>
      <c r="K55" s="126"/>
      <c r="L55" s="126"/>
      <c r="M55" s="126"/>
      <c r="N55" s="126"/>
      <c r="O55" s="244"/>
      <c r="P55" s="244"/>
      <c r="Q55" s="126"/>
      <c r="R55" s="126"/>
      <c r="S55" s="250"/>
      <c r="T55" s="250"/>
      <c r="U55" s="126"/>
      <c r="V55" s="244"/>
      <c r="W55" s="244"/>
      <c r="X55" s="126"/>
      <c r="Y55" s="126"/>
      <c r="Z55" s="126"/>
      <c r="AA55" s="126"/>
      <c r="AB55" s="126"/>
      <c r="AC55" s="244"/>
      <c r="AD55" s="244"/>
      <c r="AE55" s="126"/>
      <c r="AF55" s="126"/>
      <c r="AG55" s="126"/>
      <c r="AH55" s="126"/>
      <c r="AI55" s="126"/>
      <c r="AJ55" s="127"/>
      <c r="AK55" s="123"/>
      <c r="AL55" s="55"/>
      <c r="AM55" s="55"/>
      <c r="AN55" s="55"/>
    </row>
    <row r="56" spans="1:40" ht="15" hidden="1" thickBot="1" x14ac:dyDescent="0.4">
      <c r="A56" s="117"/>
      <c r="B56" s="118"/>
      <c r="C56" s="424"/>
      <c r="D56" s="124" t="s">
        <v>15</v>
      </c>
      <c r="E56" s="125"/>
      <c r="F56" s="126"/>
      <c r="G56" s="126"/>
      <c r="H56" s="244"/>
      <c r="I56" s="244"/>
      <c r="J56" s="126"/>
      <c r="K56" s="126"/>
      <c r="L56" s="126"/>
      <c r="M56" s="126"/>
      <c r="N56" s="126"/>
      <c r="O56" s="244"/>
      <c r="P56" s="244"/>
      <c r="Q56" s="126"/>
      <c r="R56" s="126"/>
      <c r="S56" s="250"/>
      <c r="T56" s="250"/>
      <c r="U56" s="126"/>
      <c r="V56" s="244"/>
      <c r="W56" s="244"/>
      <c r="X56" s="126"/>
      <c r="Y56" s="126"/>
      <c r="Z56" s="126"/>
      <c r="AA56" s="126"/>
      <c r="AB56" s="126"/>
      <c r="AC56" s="244"/>
      <c r="AD56" s="244"/>
      <c r="AE56" s="126"/>
      <c r="AF56" s="126"/>
      <c r="AG56" s="126"/>
      <c r="AH56" s="126"/>
      <c r="AI56" s="126"/>
      <c r="AJ56" s="127"/>
      <c r="AK56" s="123"/>
      <c r="AL56" s="55"/>
      <c r="AM56" s="55"/>
      <c r="AN56" s="55"/>
    </row>
    <row r="57" spans="1:40" ht="15" hidden="1" thickBot="1" x14ac:dyDescent="0.4">
      <c r="A57" s="117"/>
      <c r="B57" s="118"/>
      <c r="C57" s="424"/>
      <c r="D57" s="124" t="s">
        <v>16</v>
      </c>
      <c r="E57" s="125"/>
      <c r="F57" s="126"/>
      <c r="G57" s="126"/>
      <c r="H57" s="244"/>
      <c r="I57" s="244"/>
      <c r="J57" s="126"/>
      <c r="K57" s="126"/>
      <c r="L57" s="126"/>
      <c r="M57" s="126"/>
      <c r="N57" s="126"/>
      <c r="O57" s="244"/>
      <c r="P57" s="244"/>
      <c r="Q57" s="126"/>
      <c r="R57" s="126"/>
      <c r="S57" s="250"/>
      <c r="T57" s="250"/>
      <c r="U57" s="126"/>
      <c r="V57" s="244"/>
      <c r="W57" s="244"/>
      <c r="X57" s="126"/>
      <c r="Y57" s="126"/>
      <c r="Z57" s="126"/>
      <c r="AA57" s="126"/>
      <c r="AB57" s="126"/>
      <c r="AC57" s="244"/>
      <c r="AD57" s="244"/>
      <c r="AE57" s="126"/>
      <c r="AF57" s="126"/>
      <c r="AG57" s="126"/>
      <c r="AH57" s="126"/>
      <c r="AI57" s="126"/>
      <c r="AJ57" s="127"/>
      <c r="AK57" s="123"/>
      <c r="AL57" s="55"/>
      <c r="AM57" s="55"/>
      <c r="AN57" s="55"/>
    </row>
    <row r="58" spans="1:40" ht="15" hidden="1" thickBot="1" x14ac:dyDescent="0.4">
      <c r="A58" s="117"/>
      <c r="B58" s="118"/>
      <c r="C58" s="424"/>
      <c r="D58" s="124" t="s">
        <v>18</v>
      </c>
      <c r="E58" s="125"/>
      <c r="F58" s="126"/>
      <c r="G58" s="126"/>
      <c r="H58" s="244"/>
      <c r="I58" s="244"/>
      <c r="J58" s="126"/>
      <c r="K58" s="126"/>
      <c r="L58" s="126"/>
      <c r="M58" s="126"/>
      <c r="N58" s="126"/>
      <c r="O58" s="244"/>
      <c r="P58" s="244"/>
      <c r="Q58" s="126"/>
      <c r="R58" s="126"/>
      <c r="S58" s="250"/>
      <c r="T58" s="250"/>
      <c r="U58" s="126"/>
      <c r="V58" s="244"/>
      <c r="W58" s="244"/>
      <c r="X58" s="126"/>
      <c r="Y58" s="126"/>
      <c r="Z58" s="126"/>
      <c r="AA58" s="126"/>
      <c r="AB58" s="126"/>
      <c r="AC58" s="244"/>
      <c r="AD58" s="244"/>
      <c r="AE58" s="126"/>
      <c r="AF58" s="126"/>
      <c r="AG58" s="126"/>
      <c r="AH58" s="126"/>
      <c r="AI58" s="126"/>
      <c r="AJ58" s="127"/>
      <c r="AK58" s="123"/>
      <c r="AL58" s="55"/>
      <c r="AM58" s="55"/>
      <c r="AN58" s="55"/>
    </row>
    <row r="59" spans="1:40" ht="15" hidden="1" thickBot="1" x14ac:dyDescent="0.4">
      <c r="A59" s="117"/>
      <c r="B59" s="118"/>
      <c r="C59" s="424"/>
      <c r="D59" s="124" t="s">
        <v>17</v>
      </c>
      <c r="E59" s="125"/>
      <c r="F59" s="126"/>
      <c r="G59" s="126"/>
      <c r="H59" s="244"/>
      <c r="I59" s="244"/>
      <c r="J59" s="126"/>
      <c r="K59" s="126"/>
      <c r="L59" s="126"/>
      <c r="M59" s="126"/>
      <c r="N59" s="126"/>
      <c r="O59" s="244"/>
      <c r="P59" s="244"/>
      <c r="Q59" s="126"/>
      <c r="R59" s="126"/>
      <c r="S59" s="250"/>
      <c r="T59" s="250"/>
      <c r="U59" s="126"/>
      <c r="V59" s="244"/>
      <c r="W59" s="244"/>
      <c r="X59" s="126"/>
      <c r="Y59" s="126"/>
      <c r="Z59" s="126"/>
      <c r="AA59" s="126"/>
      <c r="AB59" s="126"/>
      <c r="AC59" s="244"/>
      <c r="AD59" s="244"/>
      <c r="AE59" s="126"/>
      <c r="AF59" s="126"/>
      <c r="AG59" s="126"/>
      <c r="AH59" s="126"/>
      <c r="AI59" s="126"/>
      <c r="AJ59" s="127"/>
      <c r="AK59" s="123"/>
      <c r="AL59" s="55"/>
      <c r="AM59" s="55"/>
      <c r="AN59" s="55"/>
    </row>
    <row r="60" spans="1:40" ht="15" hidden="1" thickBot="1" x14ac:dyDescent="0.4">
      <c r="A60" s="117"/>
      <c r="B60" s="118"/>
      <c r="C60" s="424"/>
      <c r="D60" s="124" t="s">
        <v>14</v>
      </c>
      <c r="E60" s="125"/>
      <c r="F60" s="126"/>
      <c r="G60" s="126"/>
      <c r="H60" s="244"/>
      <c r="I60" s="244"/>
      <c r="J60" s="126"/>
      <c r="K60" s="126"/>
      <c r="L60" s="126"/>
      <c r="M60" s="126"/>
      <c r="N60" s="126"/>
      <c r="O60" s="244"/>
      <c r="P60" s="244"/>
      <c r="Q60" s="126"/>
      <c r="R60" s="126"/>
      <c r="S60" s="250"/>
      <c r="T60" s="250"/>
      <c r="U60" s="126"/>
      <c r="V60" s="244"/>
      <c r="W60" s="244"/>
      <c r="X60" s="126"/>
      <c r="Y60" s="126"/>
      <c r="Z60" s="126"/>
      <c r="AA60" s="126"/>
      <c r="AB60" s="126"/>
      <c r="AC60" s="244"/>
      <c r="AD60" s="244"/>
      <c r="AE60" s="126"/>
      <c r="AF60" s="126"/>
      <c r="AG60" s="126"/>
      <c r="AH60" s="126"/>
      <c r="AI60" s="126"/>
      <c r="AJ60" s="127"/>
      <c r="AK60" s="123"/>
      <c r="AL60" s="55"/>
      <c r="AM60" s="55"/>
      <c r="AN60" s="55"/>
    </row>
    <row r="61" spans="1:40" ht="15" hidden="1" thickBot="1" x14ac:dyDescent="0.4">
      <c r="A61" s="117"/>
      <c r="B61" s="118"/>
      <c r="C61" s="424"/>
      <c r="D61" s="124" t="s">
        <v>39</v>
      </c>
      <c r="E61" s="125"/>
      <c r="F61" s="126"/>
      <c r="G61" s="126"/>
      <c r="H61" s="244"/>
      <c r="I61" s="244"/>
      <c r="J61" s="126"/>
      <c r="K61" s="126"/>
      <c r="L61" s="126"/>
      <c r="M61" s="126"/>
      <c r="N61" s="126"/>
      <c r="O61" s="244"/>
      <c r="P61" s="244"/>
      <c r="Q61" s="126"/>
      <c r="R61" s="126"/>
      <c r="S61" s="250"/>
      <c r="T61" s="250"/>
      <c r="U61" s="126"/>
      <c r="V61" s="244"/>
      <c r="W61" s="244"/>
      <c r="X61" s="126"/>
      <c r="Y61" s="126"/>
      <c r="Z61" s="126"/>
      <c r="AA61" s="126"/>
      <c r="AB61" s="126"/>
      <c r="AC61" s="244"/>
      <c r="AD61" s="244"/>
      <c r="AE61" s="126"/>
      <c r="AF61" s="126"/>
      <c r="AG61" s="126"/>
      <c r="AH61" s="126"/>
      <c r="AI61" s="126"/>
      <c r="AJ61" s="131"/>
      <c r="AK61" s="123"/>
      <c r="AL61" s="55"/>
      <c r="AM61" s="55"/>
      <c r="AN61" s="55"/>
    </row>
    <row r="62" spans="1:40" ht="15.5" hidden="1" thickTop="1" thickBot="1" x14ac:dyDescent="0.4">
      <c r="A62" s="117"/>
      <c r="B62" s="118"/>
      <c r="C62" s="424"/>
      <c r="D62" s="132" t="s">
        <v>19</v>
      </c>
      <c r="E62" s="133"/>
      <c r="F62" s="134"/>
      <c r="G62" s="134"/>
      <c r="H62" s="245"/>
      <c r="I62" s="245"/>
      <c r="J62" s="134"/>
      <c r="K62" s="134"/>
      <c r="L62" s="134"/>
      <c r="M62" s="134"/>
      <c r="N62" s="134"/>
      <c r="O62" s="245"/>
      <c r="P62" s="245"/>
      <c r="Q62" s="134"/>
      <c r="R62" s="134"/>
      <c r="S62" s="251"/>
      <c r="T62" s="251"/>
      <c r="U62" s="134"/>
      <c r="V62" s="245"/>
      <c r="W62" s="245"/>
      <c r="X62" s="134"/>
      <c r="Y62" s="134"/>
      <c r="Z62" s="134"/>
      <c r="AA62" s="134"/>
      <c r="AB62" s="134"/>
      <c r="AC62" s="245"/>
      <c r="AD62" s="245"/>
      <c r="AE62" s="134"/>
      <c r="AF62" s="134"/>
      <c r="AG62" s="134"/>
      <c r="AH62" s="134"/>
      <c r="AI62" s="134"/>
      <c r="AJ62" s="135"/>
      <c r="AK62" s="136"/>
      <c r="AL62" s="55"/>
      <c r="AM62" s="55"/>
      <c r="AN62" s="55"/>
    </row>
    <row r="63" spans="1:40" ht="15.5" hidden="1" thickTop="1" thickBot="1" x14ac:dyDescent="0.4">
      <c r="A63" s="117"/>
      <c r="B63" s="137"/>
      <c r="C63" s="138"/>
      <c r="D63" s="139" t="s">
        <v>26</v>
      </c>
      <c r="E63" s="140"/>
      <c r="F63" s="141"/>
      <c r="G63" s="141"/>
      <c r="H63" s="246"/>
      <c r="I63" s="246"/>
      <c r="J63" s="141"/>
      <c r="K63" s="141"/>
      <c r="L63" s="141"/>
      <c r="M63" s="141"/>
      <c r="N63" s="141"/>
      <c r="O63" s="246"/>
      <c r="P63" s="246"/>
      <c r="Q63" s="141"/>
      <c r="R63" s="141"/>
      <c r="S63" s="252"/>
      <c r="T63" s="252"/>
      <c r="U63" s="141"/>
      <c r="V63" s="246"/>
      <c r="W63" s="246"/>
      <c r="X63" s="141"/>
      <c r="Y63" s="141"/>
      <c r="Z63" s="141"/>
      <c r="AA63" s="141"/>
      <c r="AB63" s="141"/>
      <c r="AC63" s="246"/>
      <c r="AD63" s="246"/>
      <c r="AE63" s="141"/>
      <c r="AF63" s="141"/>
      <c r="AG63" s="141"/>
      <c r="AH63" s="141"/>
      <c r="AI63" s="141"/>
      <c r="AJ63" s="142"/>
      <c r="AK63" s="143"/>
      <c r="AL63" s="55"/>
      <c r="AM63" s="55"/>
      <c r="AN63" s="55"/>
    </row>
    <row r="64" spans="1:40" s="147" customFormat="1" ht="16" hidden="1" thickBot="1" x14ac:dyDescent="0.4">
      <c r="A64" s="273" t="s">
        <v>28</v>
      </c>
      <c r="B64" s="274" t="s">
        <v>30</v>
      </c>
      <c r="C64" s="275" t="s">
        <v>70</v>
      </c>
      <c r="D64" s="276" t="s">
        <v>56</v>
      </c>
      <c r="E64" s="228"/>
      <c r="F64" s="144"/>
      <c r="G64" s="144"/>
      <c r="H64" s="247"/>
      <c r="I64" s="247"/>
      <c r="J64" s="144"/>
      <c r="K64" s="144"/>
      <c r="L64" s="144"/>
      <c r="M64" s="144"/>
      <c r="N64" s="144"/>
      <c r="O64" s="247"/>
      <c r="P64" s="247"/>
      <c r="Q64" s="144"/>
      <c r="R64" s="144"/>
      <c r="S64" s="253"/>
      <c r="T64" s="253"/>
      <c r="U64" s="144"/>
      <c r="V64" s="247"/>
      <c r="W64" s="247"/>
      <c r="X64" s="144"/>
      <c r="Y64" s="144"/>
      <c r="Z64" s="144"/>
      <c r="AA64" s="144"/>
      <c r="AB64" s="144"/>
      <c r="AC64" s="247"/>
      <c r="AD64" s="247"/>
      <c r="AE64" s="144"/>
      <c r="AF64" s="144"/>
      <c r="AG64" s="144"/>
      <c r="AH64" s="144"/>
      <c r="AI64" s="144"/>
      <c r="AJ64" s="145"/>
      <c r="AK64" s="146"/>
      <c r="AL64" s="55"/>
      <c r="AM64" s="55"/>
      <c r="AN64" s="55"/>
    </row>
    <row r="65" spans="1:40" ht="15" hidden="1" thickBot="1" x14ac:dyDescent="0.4">
      <c r="A65" s="148">
        <v>0.27100000000000002</v>
      </c>
      <c r="B65" s="149">
        <f>+C65/$C$77</f>
        <v>0.13999999999999999</v>
      </c>
      <c r="C65" s="150">
        <f t="shared" ref="C65:C76" si="158">+SUMPRODUCT(F65:AI65,$F$39:$AI$39)</f>
        <v>1.4000000000000001</v>
      </c>
      <c r="D65" s="70" t="str">
        <f>D25</f>
        <v>PLATFORMADA</v>
      </c>
      <c r="E65" s="277">
        <v>0.14000000000000001</v>
      </c>
      <c r="F65" s="230">
        <f t="shared" ref="F65:F74" si="159">E65</f>
        <v>0.14000000000000001</v>
      </c>
      <c r="G65" s="230">
        <f t="shared" ref="G65:G74" si="160">F65</f>
        <v>0.14000000000000001</v>
      </c>
      <c r="H65" s="230">
        <f t="shared" ref="H65:H74" si="161">G65</f>
        <v>0.14000000000000001</v>
      </c>
      <c r="I65" s="230">
        <f t="shared" ref="I65:I74" si="162">H65</f>
        <v>0.14000000000000001</v>
      </c>
      <c r="J65" s="230">
        <f t="shared" ref="J65:J74" si="163">I65</f>
        <v>0.14000000000000001</v>
      </c>
      <c r="K65" s="230">
        <f t="shared" ref="K65:K74" si="164">J65</f>
        <v>0.14000000000000001</v>
      </c>
      <c r="L65" s="230">
        <f t="shared" ref="L65:L74" si="165">K65</f>
        <v>0.14000000000000001</v>
      </c>
      <c r="M65" s="230">
        <f t="shared" ref="M65:M74" si="166">L65</f>
        <v>0.14000000000000001</v>
      </c>
      <c r="N65" s="230">
        <f t="shared" ref="N65:N74" si="167">M65</f>
        <v>0.14000000000000001</v>
      </c>
      <c r="O65" s="230">
        <f t="shared" ref="O65:O74" si="168">N65</f>
        <v>0.14000000000000001</v>
      </c>
      <c r="P65" s="230">
        <f t="shared" ref="P65:P74" si="169">O65</f>
        <v>0.14000000000000001</v>
      </c>
      <c r="Q65" s="230">
        <f t="shared" ref="Q65:Q74" si="170">P65</f>
        <v>0.14000000000000001</v>
      </c>
      <c r="R65" s="230">
        <f t="shared" ref="R65:R74" si="171">Q65</f>
        <v>0.14000000000000001</v>
      </c>
      <c r="S65" s="230">
        <f t="shared" ref="S65:S74" si="172">R65</f>
        <v>0.14000000000000001</v>
      </c>
      <c r="T65" s="230">
        <f t="shared" ref="T65:U74" si="173">S65</f>
        <v>0.14000000000000001</v>
      </c>
      <c r="U65" s="230">
        <f t="shared" si="173"/>
        <v>0.14000000000000001</v>
      </c>
      <c r="V65" s="230">
        <f t="shared" ref="V65:V74" si="174">U65</f>
        <v>0.14000000000000001</v>
      </c>
      <c r="W65" s="230">
        <f t="shared" ref="W65:W74" si="175">V65</f>
        <v>0.14000000000000001</v>
      </c>
      <c r="X65" s="230">
        <f t="shared" ref="X65:X74" si="176">W65</f>
        <v>0.14000000000000001</v>
      </c>
      <c r="Y65" s="230">
        <f t="shared" ref="Y65:Y74" si="177">X65</f>
        <v>0.14000000000000001</v>
      </c>
      <c r="Z65" s="230">
        <f t="shared" ref="Z65:Z74" si="178">Y65</f>
        <v>0.14000000000000001</v>
      </c>
      <c r="AA65" s="230">
        <f t="shared" ref="AA65:AA74" si="179">Z65</f>
        <v>0.14000000000000001</v>
      </c>
      <c r="AB65" s="230">
        <f t="shared" ref="AB65:AB74" si="180">AA65</f>
        <v>0.14000000000000001</v>
      </c>
      <c r="AC65" s="230">
        <f t="shared" ref="AC65:AC74" si="181">AB65</f>
        <v>0.14000000000000001</v>
      </c>
      <c r="AD65" s="230">
        <f t="shared" ref="AD65:AD74" si="182">AC65</f>
        <v>0.14000000000000001</v>
      </c>
      <c r="AE65" s="230">
        <f t="shared" ref="AE65:AE74" si="183">AD65</f>
        <v>0.14000000000000001</v>
      </c>
      <c r="AF65" s="230">
        <f t="shared" ref="AF65:AF74" si="184">AE65</f>
        <v>0.14000000000000001</v>
      </c>
      <c r="AG65" s="230">
        <f t="shared" ref="AG65:AG74" si="185">AF65</f>
        <v>0.14000000000000001</v>
      </c>
      <c r="AH65" s="230">
        <f t="shared" ref="AH65:AH74" si="186">AG65</f>
        <v>0.14000000000000001</v>
      </c>
      <c r="AI65" s="230">
        <f t="shared" ref="AI65:AI74" si="187">AH65</f>
        <v>0.14000000000000001</v>
      </c>
      <c r="AJ65" s="151"/>
      <c r="AK65" s="152"/>
      <c r="AL65" s="55"/>
      <c r="AM65" s="55"/>
      <c r="AN65" s="55"/>
    </row>
    <row r="66" spans="1:40" ht="15.5" hidden="1" thickTop="1" thickBot="1" x14ac:dyDescent="0.4">
      <c r="A66" s="148">
        <v>0.04</v>
      </c>
      <c r="B66" s="153">
        <f t="shared" ref="B66:B76" si="188">+C66/$C$77</f>
        <v>9.9999999999999978E-2</v>
      </c>
      <c r="C66" s="154">
        <f t="shared" si="158"/>
        <v>1</v>
      </c>
      <c r="D66" s="72" t="str">
        <f t="shared" ref="D66:D74" si="189">D26</f>
        <v>Nafta Virgen</v>
      </c>
      <c r="E66" s="278">
        <v>0.1</v>
      </c>
      <c r="F66" s="230">
        <f t="shared" si="159"/>
        <v>0.1</v>
      </c>
      <c r="G66" s="230">
        <f t="shared" si="160"/>
        <v>0.1</v>
      </c>
      <c r="H66" s="230">
        <f t="shared" si="161"/>
        <v>0.1</v>
      </c>
      <c r="I66" s="230">
        <f t="shared" si="162"/>
        <v>0.1</v>
      </c>
      <c r="J66" s="230">
        <f t="shared" si="163"/>
        <v>0.1</v>
      </c>
      <c r="K66" s="230">
        <f t="shared" si="164"/>
        <v>0.1</v>
      </c>
      <c r="L66" s="230">
        <f t="shared" si="165"/>
        <v>0.1</v>
      </c>
      <c r="M66" s="230">
        <f t="shared" si="166"/>
        <v>0.1</v>
      </c>
      <c r="N66" s="230">
        <f t="shared" si="167"/>
        <v>0.1</v>
      </c>
      <c r="O66" s="230">
        <f t="shared" si="168"/>
        <v>0.1</v>
      </c>
      <c r="P66" s="230">
        <f t="shared" si="169"/>
        <v>0.1</v>
      </c>
      <c r="Q66" s="230">
        <f t="shared" si="170"/>
        <v>0.1</v>
      </c>
      <c r="R66" s="230">
        <f t="shared" si="171"/>
        <v>0.1</v>
      </c>
      <c r="S66" s="230">
        <f t="shared" si="172"/>
        <v>0.1</v>
      </c>
      <c r="T66" s="230">
        <f t="shared" si="173"/>
        <v>0.1</v>
      </c>
      <c r="U66" s="230">
        <f t="shared" si="173"/>
        <v>0.1</v>
      </c>
      <c r="V66" s="230">
        <f t="shared" si="174"/>
        <v>0.1</v>
      </c>
      <c r="W66" s="230">
        <f t="shared" si="175"/>
        <v>0.1</v>
      </c>
      <c r="X66" s="230">
        <f t="shared" si="176"/>
        <v>0.1</v>
      </c>
      <c r="Y66" s="230">
        <f t="shared" si="177"/>
        <v>0.1</v>
      </c>
      <c r="Z66" s="230">
        <f t="shared" si="178"/>
        <v>0.1</v>
      </c>
      <c r="AA66" s="230">
        <f t="shared" si="179"/>
        <v>0.1</v>
      </c>
      <c r="AB66" s="230">
        <f t="shared" si="180"/>
        <v>0.1</v>
      </c>
      <c r="AC66" s="230">
        <f t="shared" si="181"/>
        <v>0.1</v>
      </c>
      <c r="AD66" s="230">
        <f t="shared" si="182"/>
        <v>0.1</v>
      </c>
      <c r="AE66" s="230">
        <f t="shared" si="183"/>
        <v>0.1</v>
      </c>
      <c r="AF66" s="230">
        <f t="shared" si="184"/>
        <v>0.1</v>
      </c>
      <c r="AG66" s="230">
        <f t="shared" si="185"/>
        <v>0.1</v>
      </c>
      <c r="AH66" s="230">
        <f t="shared" si="186"/>
        <v>0.1</v>
      </c>
      <c r="AI66" s="230">
        <f t="shared" si="187"/>
        <v>0.1</v>
      </c>
      <c r="AJ66" s="155"/>
      <c r="AK66" s="156"/>
      <c r="AL66" s="55"/>
      <c r="AM66" s="55"/>
      <c r="AN66" s="55"/>
    </row>
    <row r="67" spans="1:40" ht="15" hidden="1" thickBot="1" x14ac:dyDescent="0.4">
      <c r="A67" s="148">
        <v>0.19900000000000001</v>
      </c>
      <c r="B67" s="153">
        <f t="shared" si="188"/>
        <v>9.9999999999999978E-2</v>
      </c>
      <c r="C67" s="154">
        <f t="shared" si="158"/>
        <v>1</v>
      </c>
      <c r="D67" s="74" t="str">
        <f t="shared" si="189"/>
        <v>N MEDIA</v>
      </c>
      <c r="E67" s="278">
        <v>0.1</v>
      </c>
      <c r="F67" s="230">
        <f t="shared" si="159"/>
        <v>0.1</v>
      </c>
      <c r="G67" s="230">
        <f t="shared" si="160"/>
        <v>0.1</v>
      </c>
      <c r="H67" s="230">
        <f t="shared" si="161"/>
        <v>0.1</v>
      </c>
      <c r="I67" s="230">
        <f t="shared" si="162"/>
        <v>0.1</v>
      </c>
      <c r="J67" s="230">
        <f t="shared" si="163"/>
        <v>0.1</v>
      </c>
      <c r="K67" s="230">
        <f t="shared" si="164"/>
        <v>0.1</v>
      </c>
      <c r="L67" s="230">
        <f t="shared" si="165"/>
        <v>0.1</v>
      </c>
      <c r="M67" s="230">
        <f t="shared" si="166"/>
        <v>0.1</v>
      </c>
      <c r="N67" s="230">
        <f t="shared" si="167"/>
        <v>0.1</v>
      </c>
      <c r="O67" s="230">
        <f t="shared" si="168"/>
        <v>0.1</v>
      </c>
      <c r="P67" s="230">
        <f t="shared" si="169"/>
        <v>0.1</v>
      </c>
      <c r="Q67" s="230">
        <f t="shared" si="170"/>
        <v>0.1</v>
      </c>
      <c r="R67" s="230">
        <f t="shared" si="171"/>
        <v>0.1</v>
      </c>
      <c r="S67" s="230">
        <f t="shared" si="172"/>
        <v>0.1</v>
      </c>
      <c r="T67" s="230">
        <f t="shared" si="173"/>
        <v>0.1</v>
      </c>
      <c r="U67" s="230">
        <f t="shared" si="173"/>
        <v>0.1</v>
      </c>
      <c r="V67" s="230">
        <f t="shared" si="174"/>
        <v>0.1</v>
      </c>
      <c r="W67" s="230">
        <f t="shared" si="175"/>
        <v>0.1</v>
      </c>
      <c r="X67" s="230">
        <f t="shared" si="176"/>
        <v>0.1</v>
      </c>
      <c r="Y67" s="230">
        <f t="shared" si="177"/>
        <v>0.1</v>
      </c>
      <c r="Z67" s="230">
        <f t="shared" si="178"/>
        <v>0.1</v>
      </c>
      <c r="AA67" s="230">
        <f t="shared" si="179"/>
        <v>0.1</v>
      </c>
      <c r="AB67" s="230">
        <f t="shared" si="180"/>
        <v>0.1</v>
      </c>
      <c r="AC67" s="230">
        <f t="shared" si="181"/>
        <v>0.1</v>
      </c>
      <c r="AD67" s="230">
        <f t="shared" si="182"/>
        <v>0.1</v>
      </c>
      <c r="AE67" s="230">
        <f t="shared" si="183"/>
        <v>0.1</v>
      </c>
      <c r="AF67" s="230">
        <f t="shared" si="184"/>
        <v>0.1</v>
      </c>
      <c r="AG67" s="230">
        <f t="shared" si="185"/>
        <v>0.1</v>
      </c>
      <c r="AH67" s="230">
        <f t="shared" si="186"/>
        <v>0.1</v>
      </c>
      <c r="AI67" s="230">
        <f t="shared" si="187"/>
        <v>0.1</v>
      </c>
      <c r="AJ67" s="157"/>
      <c r="AK67" s="158"/>
      <c r="AL67" s="55"/>
      <c r="AM67" s="55"/>
      <c r="AN67" s="55"/>
    </row>
    <row r="68" spans="1:40" ht="15" hidden="1" thickBot="1" x14ac:dyDescent="0.4">
      <c r="A68" s="148">
        <v>0.11899999999999999</v>
      </c>
      <c r="B68" s="153">
        <f t="shared" si="188"/>
        <v>0.22999999999999998</v>
      </c>
      <c r="C68" s="154">
        <f t="shared" si="158"/>
        <v>2.3000000000000003</v>
      </c>
      <c r="D68" s="74" t="str">
        <f t="shared" si="189"/>
        <v>N LIVIANA</v>
      </c>
      <c r="E68" s="278">
        <v>0.23</v>
      </c>
      <c r="F68" s="230">
        <f t="shared" si="159"/>
        <v>0.23</v>
      </c>
      <c r="G68" s="230">
        <f t="shared" si="160"/>
        <v>0.23</v>
      </c>
      <c r="H68" s="230">
        <f t="shared" si="161"/>
        <v>0.23</v>
      </c>
      <c r="I68" s="230">
        <f t="shared" si="162"/>
        <v>0.23</v>
      </c>
      <c r="J68" s="230">
        <f t="shared" si="163"/>
        <v>0.23</v>
      </c>
      <c r="K68" s="230">
        <f t="shared" si="164"/>
        <v>0.23</v>
      </c>
      <c r="L68" s="230">
        <f t="shared" si="165"/>
        <v>0.23</v>
      </c>
      <c r="M68" s="230">
        <f t="shared" si="166"/>
        <v>0.23</v>
      </c>
      <c r="N68" s="230">
        <f t="shared" si="167"/>
        <v>0.23</v>
      </c>
      <c r="O68" s="230">
        <f t="shared" si="168"/>
        <v>0.23</v>
      </c>
      <c r="P68" s="230">
        <f t="shared" si="169"/>
        <v>0.23</v>
      </c>
      <c r="Q68" s="230">
        <f t="shared" si="170"/>
        <v>0.23</v>
      </c>
      <c r="R68" s="230">
        <f t="shared" si="171"/>
        <v>0.23</v>
      </c>
      <c r="S68" s="230">
        <f t="shared" si="172"/>
        <v>0.23</v>
      </c>
      <c r="T68" s="230">
        <f t="shared" si="173"/>
        <v>0.23</v>
      </c>
      <c r="U68" s="230">
        <f t="shared" si="173"/>
        <v>0.23</v>
      </c>
      <c r="V68" s="230">
        <f t="shared" si="174"/>
        <v>0.23</v>
      </c>
      <c r="W68" s="230">
        <f t="shared" si="175"/>
        <v>0.23</v>
      </c>
      <c r="X68" s="230">
        <f t="shared" si="176"/>
        <v>0.23</v>
      </c>
      <c r="Y68" s="230">
        <f t="shared" si="177"/>
        <v>0.23</v>
      </c>
      <c r="Z68" s="230">
        <f t="shared" si="178"/>
        <v>0.23</v>
      </c>
      <c r="AA68" s="230">
        <f t="shared" si="179"/>
        <v>0.23</v>
      </c>
      <c r="AB68" s="230">
        <f t="shared" si="180"/>
        <v>0.23</v>
      </c>
      <c r="AC68" s="230">
        <f t="shared" si="181"/>
        <v>0.23</v>
      </c>
      <c r="AD68" s="230">
        <f t="shared" si="182"/>
        <v>0.23</v>
      </c>
      <c r="AE68" s="230">
        <f t="shared" si="183"/>
        <v>0.23</v>
      </c>
      <c r="AF68" s="230">
        <f t="shared" si="184"/>
        <v>0.23</v>
      </c>
      <c r="AG68" s="230">
        <f t="shared" si="185"/>
        <v>0.23</v>
      </c>
      <c r="AH68" s="230">
        <f t="shared" si="186"/>
        <v>0.23</v>
      </c>
      <c r="AI68" s="230">
        <f t="shared" si="187"/>
        <v>0.23</v>
      </c>
      <c r="AJ68" s="157"/>
      <c r="AK68" s="158"/>
      <c r="AL68" s="55"/>
      <c r="AM68" s="55"/>
      <c r="AN68" s="55"/>
    </row>
    <row r="69" spans="1:40" ht="15" hidden="1" thickBot="1" x14ac:dyDescent="0.4">
      <c r="A69" s="148">
        <v>0</v>
      </c>
      <c r="B69" s="153">
        <f t="shared" si="188"/>
        <v>0.22999999999999998</v>
      </c>
      <c r="C69" s="154">
        <f t="shared" si="158"/>
        <v>2.3000000000000003</v>
      </c>
      <c r="D69" s="74" t="str">
        <f t="shared" si="189"/>
        <v>N PESADA</v>
      </c>
      <c r="E69" s="278">
        <v>0.23</v>
      </c>
      <c r="F69" s="230">
        <f t="shared" si="159"/>
        <v>0.23</v>
      </c>
      <c r="G69" s="230">
        <f t="shared" si="160"/>
        <v>0.23</v>
      </c>
      <c r="H69" s="230">
        <f t="shared" si="161"/>
        <v>0.23</v>
      </c>
      <c r="I69" s="230">
        <f t="shared" si="162"/>
        <v>0.23</v>
      </c>
      <c r="J69" s="230">
        <f t="shared" si="163"/>
        <v>0.23</v>
      </c>
      <c r="K69" s="230">
        <f t="shared" si="164"/>
        <v>0.23</v>
      </c>
      <c r="L69" s="230">
        <f t="shared" si="165"/>
        <v>0.23</v>
      </c>
      <c r="M69" s="230">
        <f t="shared" si="166"/>
        <v>0.23</v>
      </c>
      <c r="N69" s="230">
        <f t="shared" si="167"/>
        <v>0.23</v>
      </c>
      <c r="O69" s="230">
        <f t="shared" si="168"/>
        <v>0.23</v>
      </c>
      <c r="P69" s="230">
        <f t="shared" si="169"/>
        <v>0.23</v>
      </c>
      <c r="Q69" s="230">
        <f t="shared" si="170"/>
        <v>0.23</v>
      </c>
      <c r="R69" s="230">
        <f t="shared" si="171"/>
        <v>0.23</v>
      </c>
      <c r="S69" s="230">
        <f t="shared" si="172"/>
        <v>0.23</v>
      </c>
      <c r="T69" s="230">
        <f t="shared" si="173"/>
        <v>0.23</v>
      </c>
      <c r="U69" s="230">
        <f t="shared" si="173"/>
        <v>0.23</v>
      </c>
      <c r="V69" s="230">
        <f t="shared" si="174"/>
        <v>0.23</v>
      </c>
      <c r="W69" s="230">
        <f t="shared" si="175"/>
        <v>0.23</v>
      </c>
      <c r="X69" s="230">
        <f t="shared" si="176"/>
        <v>0.23</v>
      </c>
      <c r="Y69" s="230">
        <f t="shared" si="177"/>
        <v>0.23</v>
      </c>
      <c r="Z69" s="230">
        <f t="shared" si="178"/>
        <v>0.23</v>
      </c>
      <c r="AA69" s="230">
        <f t="shared" si="179"/>
        <v>0.23</v>
      </c>
      <c r="AB69" s="230">
        <f t="shared" si="180"/>
        <v>0.23</v>
      </c>
      <c r="AC69" s="230">
        <f t="shared" si="181"/>
        <v>0.23</v>
      </c>
      <c r="AD69" s="230">
        <f t="shared" si="182"/>
        <v>0.23</v>
      </c>
      <c r="AE69" s="230">
        <f t="shared" si="183"/>
        <v>0.23</v>
      </c>
      <c r="AF69" s="230">
        <f t="shared" si="184"/>
        <v>0.23</v>
      </c>
      <c r="AG69" s="230">
        <f t="shared" si="185"/>
        <v>0.23</v>
      </c>
      <c r="AH69" s="230">
        <f t="shared" si="186"/>
        <v>0.23</v>
      </c>
      <c r="AI69" s="230">
        <f t="shared" si="187"/>
        <v>0.23</v>
      </c>
      <c r="AJ69" s="157"/>
      <c r="AK69" s="158"/>
      <c r="AL69" s="55"/>
      <c r="AM69" s="55"/>
      <c r="AN69" s="55"/>
    </row>
    <row r="70" spans="1:40" ht="15" hidden="1" thickBot="1" x14ac:dyDescent="0.4">
      <c r="A70" s="148">
        <v>0.156</v>
      </c>
      <c r="B70" s="153">
        <f t="shared" si="188"/>
        <v>7.9999999999999988E-2</v>
      </c>
      <c r="C70" s="154">
        <f t="shared" si="158"/>
        <v>0.8</v>
      </c>
      <c r="D70" s="72" t="str">
        <f t="shared" si="189"/>
        <v>ALQUILATO</v>
      </c>
      <c r="E70" s="278">
        <v>0.08</v>
      </c>
      <c r="F70" s="230">
        <f t="shared" si="159"/>
        <v>0.08</v>
      </c>
      <c r="G70" s="230">
        <f t="shared" si="160"/>
        <v>0.08</v>
      </c>
      <c r="H70" s="230">
        <f t="shared" si="161"/>
        <v>0.08</v>
      </c>
      <c r="I70" s="230">
        <f t="shared" si="162"/>
        <v>0.08</v>
      </c>
      <c r="J70" s="230">
        <f t="shared" si="163"/>
        <v>0.08</v>
      </c>
      <c r="K70" s="230">
        <f t="shared" si="164"/>
        <v>0.08</v>
      </c>
      <c r="L70" s="230">
        <f t="shared" si="165"/>
        <v>0.08</v>
      </c>
      <c r="M70" s="230">
        <f t="shared" si="166"/>
        <v>0.08</v>
      </c>
      <c r="N70" s="230">
        <f t="shared" si="167"/>
        <v>0.08</v>
      </c>
      <c r="O70" s="230">
        <f t="shared" si="168"/>
        <v>0.08</v>
      </c>
      <c r="P70" s="230">
        <f t="shared" si="169"/>
        <v>0.08</v>
      </c>
      <c r="Q70" s="230">
        <f t="shared" si="170"/>
        <v>0.08</v>
      </c>
      <c r="R70" s="230">
        <f t="shared" si="171"/>
        <v>0.08</v>
      </c>
      <c r="S70" s="230">
        <f t="shared" si="172"/>
        <v>0.08</v>
      </c>
      <c r="T70" s="230">
        <f t="shared" si="173"/>
        <v>0.08</v>
      </c>
      <c r="U70" s="230">
        <f t="shared" si="173"/>
        <v>0.08</v>
      </c>
      <c r="V70" s="230">
        <f t="shared" si="174"/>
        <v>0.08</v>
      </c>
      <c r="W70" s="230">
        <f t="shared" si="175"/>
        <v>0.08</v>
      </c>
      <c r="X70" s="230">
        <f t="shared" si="176"/>
        <v>0.08</v>
      </c>
      <c r="Y70" s="230">
        <f t="shared" si="177"/>
        <v>0.08</v>
      </c>
      <c r="Z70" s="230">
        <f t="shared" si="178"/>
        <v>0.08</v>
      </c>
      <c r="AA70" s="230">
        <f t="shared" si="179"/>
        <v>0.08</v>
      </c>
      <c r="AB70" s="230">
        <f t="shared" si="180"/>
        <v>0.08</v>
      </c>
      <c r="AC70" s="230">
        <f t="shared" si="181"/>
        <v>0.08</v>
      </c>
      <c r="AD70" s="230">
        <f t="shared" si="182"/>
        <v>0.08</v>
      </c>
      <c r="AE70" s="230">
        <f t="shared" si="183"/>
        <v>0.08</v>
      </c>
      <c r="AF70" s="230">
        <f t="shared" si="184"/>
        <v>0.08</v>
      </c>
      <c r="AG70" s="230">
        <f t="shared" si="185"/>
        <v>0.08</v>
      </c>
      <c r="AH70" s="230">
        <f t="shared" si="186"/>
        <v>0.08</v>
      </c>
      <c r="AI70" s="230">
        <f t="shared" si="187"/>
        <v>0.08</v>
      </c>
      <c r="AJ70" s="157"/>
      <c r="AK70" s="158"/>
      <c r="AL70" s="55"/>
      <c r="AM70" s="55"/>
      <c r="AN70" s="55"/>
    </row>
    <row r="71" spans="1:40" ht="15" hidden="1" thickBot="1" x14ac:dyDescent="0.4">
      <c r="A71" s="148">
        <v>5.8000000000000003E-2</v>
      </c>
      <c r="B71" s="153">
        <f t="shared" si="188"/>
        <v>4.9999999999999989E-2</v>
      </c>
      <c r="C71" s="154">
        <f t="shared" si="158"/>
        <v>0.5</v>
      </c>
      <c r="D71" s="72" t="str">
        <f t="shared" si="189"/>
        <v>Etbe</v>
      </c>
      <c r="E71" s="278">
        <v>0.05</v>
      </c>
      <c r="F71" s="230">
        <f t="shared" si="159"/>
        <v>0.05</v>
      </c>
      <c r="G71" s="230">
        <f t="shared" si="160"/>
        <v>0.05</v>
      </c>
      <c r="H71" s="230">
        <f t="shared" si="161"/>
        <v>0.05</v>
      </c>
      <c r="I71" s="230">
        <f t="shared" si="162"/>
        <v>0.05</v>
      </c>
      <c r="J71" s="230">
        <f t="shared" si="163"/>
        <v>0.05</v>
      </c>
      <c r="K71" s="230">
        <f t="shared" si="164"/>
        <v>0.05</v>
      </c>
      <c r="L71" s="230">
        <f t="shared" si="165"/>
        <v>0.05</v>
      </c>
      <c r="M71" s="230">
        <f t="shared" si="166"/>
        <v>0.05</v>
      </c>
      <c r="N71" s="230">
        <f t="shared" si="167"/>
        <v>0.05</v>
      </c>
      <c r="O71" s="230">
        <f t="shared" si="168"/>
        <v>0.05</v>
      </c>
      <c r="P71" s="230">
        <f t="shared" si="169"/>
        <v>0.05</v>
      </c>
      <c r="Q71" s="230">
        <f t="shared" si="170"/>
        <v>0.05</v>
      </c>
      <c r="R71" s="230">
        <f t="shared" si="171"/>
        <v>0.05</v>
      </c>
      <c r="S71" s="230">
        <f t="shared" si="172"/>
        <v>0.05</v>
      </c>
      <c r="T71" s="230">
        <f t="shared" si="173"/>
        <v>0.05</v>
      </c>
      <c r="U71" s="230">
        <f t="shared" si="173"/>
        <v>0.05</v>
      </c>
      <c r="V71" s="230">
        <f t="shared" si="174"/>
        <v>0.05</v>
      </c>
      <c r="W71" s="230">
        <f t="shared" si="175"/>
        <v>0.05</v>
      </c>
      <c r="X71" s="230">
        <f t="shared" si="176"/>
        <v>0.05</v>
      </c>
      <c r="Y71" s="230">
        <f t="shared" si="177"/>
        <v>0.05</v>
      </c>
      <c r="Z71" s="230">
        <f t="shared" si="178"/>
        <v>0.05</v>
      </c>
      <c r="AA71" s="230">
        <f t="shared" si="179"/>
        <v>0.05</v>
      </c>
      <c r="AB71" s="230">
        <f t="shared" si="180"/>
        <v>0.05</v>
      </c>
      <c r="AC71" s="230">
        <f t="shared" si="181"/>
        <v>0.05</v>
      </c>
      <c r="AD71" s="230">
        <f t="shared" si="182"/>
        <v>0.05</v>
      </c>
      <c r="AE71" s="230">
        <f t="shared" si="183"/>
        <v>0.05</v>
      </c>
      <c r="AF71" s="230">
        <f t="shared" si="184"/>
        <v>0.05</v>
      </c>
      <c r="AG71" s="230">
        <f t="shared" si="185"/>
        <v>0.05</v>
      </c>
      <c r="AH71" s="230">
        <f t="shared" si="186"/>
        <v>0.05</v>
      </c>
      <c r="AI71" s="230">
        <f t="shared" si="187"/>
        <v>0.05</v>
      </c>
      <c r="AJ71" s="159"/>
      <c r="AK71" s="158"/>
      <c r="AL71" s="55"/>
      <c r="AM71" s="55"/>
      <c r="AN71" s="55"/>
    </row>
    <row r="72" spans="1:40" ht="15" hidden="1" thickBot="1" x14ac:dyDescent="0.4">
      <c r="A72" s="148">
        <v>0.127</v>
      </c>
      <c r="B72" s="153">
        <f t="shared" si="188"/>
        <v>6.9999999999999993E-2</v>
      </c>
      <c r="C72" s="154">
        <f t="shared" si="158"/>
        <v>0.70000000000000007</v>
      </c>
      <c r="D72" s="72" t="str">
        <f t="shared" si="189"/>
        <v>ISOMERADO</v>
      </c>
      <c r="E72" s="278">
        <v>7.0000000000000007E-2</v>
      </c>
      <c r="F72" s="230">
        <f t="shared" si="159"/>
        <v>7.0000000000000007E-2</v>
      </c>
      <c r="G72" s="230">
        <f t="shared" si="160"/>
        <v>7.0000000000000007E-2</v>
      </c>
      <c r="H72" s="230">
        <f t="shared" si="161"/>
        <v>7.0000000000000007E-2</v>
      </c>
      <c r="I72" s="230">
        <f t="shared" si="162"/>
        <v>7.0000000000000007E-2</v>
      </c>
      <c r="J72" s="230">
        <f t="shared" si="163"/>
        <v>7.0000000000000007E-2</v>
      </c>
      <c r="K72" s="230">
        <f t="shared" si="164"/>
        <v>7.0000000000000007E-2</v>
      </c>
      <c r="L72" s="230">
        <f t="shared" si="165"/>
        <v>7.0000000000000007E-2</v>
      </c>
      <c r="M72" s="230">
        <f t="shared" si="166"/>
        <v>7.0000000000000007E-2</v>
      </c>
      <c r="N72" s="230">
        <f t="shared" si="167"/>
        <v>7.0000000000000007E-2</v>
      </c>
      <c r="O72" s="230">
        <f t="shared" si="168"/>
        <v>7.0000000000000007E-2</v>
      </c>
      <c r="P72" s="230">
        <f t="shared" si="169"/>
        <v>7.0000000000000007E-2</v>
      </c>
      <c r="Q72" s="230">
        <f t="shared" si="170"/>
        <v>7.0000000000000007E-2</v>
      </c>
      <c r="R72" s="230">
        <f t="shared" si="171"/>
        <v>7.0000000000000007E-2</v>
      </c>
      <c r="S72" s="230">
        <f t="shared" si="172"/>
        <v>7.0000000000000007E-2</v>
      </c>
      <c r="T72" s="230">
        <f t="shared" si="173"/>
        <v>7.0000000000000007E-2</v>
      </c>
      <c r="U72" s="230">
        <f t="shared" si="173"/>
        <v>7.0000000000000007E-2</v>
      </c>
      <c r="V72" s="230">
        <f t="shared" si="174"/>
        <v>7.0000000000000007E-2</v>
      </c>
      <c r="W72" s="230">
        <f t="shared" si="175"/>
        <v>7.0000000000000007E-2</v>
      </c>
      <c r="X72" s="230">
        <f t="shared" si="176"/>
        <v>7.0000000000000007E-2</v>
      </c>
      <c r="Y72" s="230">
        <f t="shared" si="177"/>
        <v>7.0000000000000007E-2</v>
      </c>
      <c r="Z72" s="230">
        <f t="shared" si="178"/>
        <v>7.0000000000000007E-2</v>
      </c>
      <c r="AA72" s="230">
        <f t="shared" si="179"/>
        <v>7.0000000000000007E-2</v>
      </c>
      <c r="AB72" s="230">
        <f t="shared" si="180"/>
        <v>7.0000000000000007E-2</v>
      </c>
      <c r="AC72" s="230">
        <f t="shared" si="181"/>
        <v>7.0000000000000007E-2</v>
      </c>
      <c r="AD72" s="230">
        <f t="shared" si="182"/>
        <v>7.0000000000000007E-2</v>
      </c>
      <c r="AE72" s="230">
        <f t="shared" si="183"/>
        <v>7.0000000000000007E-2</v>
      </c>
      <c r="AF72" s="230">
        <f t="shared" si="184"/>
        <v>7.0000000000000007E-2</v>
      </c>
      <c r="AG72" s="230">
        <f t="shared" si="185"/>
        <v>7.0000000000000007E-2</v>
      </c>
      <c r="AH72" s="230">
        <f t="shared" si="186"/>
        <v>7.0000000000000007E-2</v>
      </c>
      <c r="AI72" s="230">
        <f t="shared" si="187"/>
        <v>7.0000000000000007E-2</v>
      </c>
      <c r="AJ72" s="159"/>
      <c r="AK72" s="158"/>
      <c r="AL72" s="55"/>
      <c r="AM72" s="55"/>
      <c r="AN72" s="55"/>
    </row>
    <row r="73" spans="1:40" ht="15.5" hidden="1" thickTop="1" thickBot="1" x14ac:dyDescent="0.4">
      <c r="A73" s="148">
        <v>0.03</v>
      </c>
      <c r="B73" s="153">
        <f t="shared" si="188"/>
        <v>0</v>
      </c>
      <c r="C73" s="154">
        <f t="shared" si="158"/>
        <v>0</v>
      </c>
      <c r="D73" s="233" t="s">
        <v>91</v>
      </c>
      <c r="E73" s="278">
        <v>0</v>
      </c>
      <c r="F73" s="230">
        <f t="shared" si="159"/>
        <v>0</v>
      </c>
      <c r="G73" s="230">
        <f t="shared" si="160"/>
        <v>0</v>
      </c>
      <c r="H73" s="230">
        <f t="shared" si="161"/>
        <v>0</v>
      </c>
      <c r="I73" s="230">
        <f t="shared" si="162"/>
        <v>0</v>
      </c>
      <c r="J73" s="230">
        <f t="shared" si="163"/>
        <v>0</v>
      </c>
      <c r="K73" s="230">
        <f t="shared" si="164"/>
        <v>0</v>
      </c>
      <c r="L73" s="230">
        <f t="shared" si="165"/>
        <v>0</v>
      </c>
      <c r="M73" s="230">
        <f t="shared" si="166"/>
        <v>0</v>
      </c>
      <c r="N73" s="230">
        <f t="shared" si="167"/>
        <v>0</v>
      </c>
      <c r="O73" s="230">
        <f t="shared" si="168"/>
        <v>0</v>
      </c>
      <c r="P73" s="230">
        <f t="shared" si="169"/>
        <v>0</v>
      </c>
      <c r="Q73" s="230">
        <f t="shared" si="170"/>
        <v>0</v>
      </c>
      <c r="R73" s="230">
        <f t="shared" si="171"/>
        <v>0</v>
      </c>
      <c r="S73" s="230">
        <f t="shared" si="172"/>
        <v>0</v>
      </c>
      <c r="T73" s="230">
        <f t="shared" si="173"/>
        <v>0</v>
      </c>
      <c r="U73" s="230">
        <f t="shared" si="173"/>
        <v>0</v>
      </c>
      <c r="V73" s="230">
        <f t="shared" si="174"/>
        <v>0</v>
      </c>
      <c r="W73" s="230">
        <f t="shared" si="175"/>
        <v>0</v>
      </c>
      <c r="X73" s="230">
        <f t="shared" si="176"/>
        <v>0</v>
      </c>
      <c r="Y73" s="230">
        <f t="shared" si="177"/>
        <v>0</v>
      </c>
      <c r="Z73" s="230">
        <f t="shared" si="178"/>
        <v>0</v>
      </c>
      <c r="AA73" s="230">
        <f t="shared" si="179"/>
        <v>0</v>
      </c>
      <c r="AB73" s="230">
        <f t="shared" si="180"/>
        <v>0</v>
      </c>
      <c r="AC73" s="230">
        <f t="shared" si="181"/>
        <v>0</v>
      </c>
      <c r="AD73" s="230">
        <f t="shared" si="182"/>
        <v>0</v>
      </c>
      <c r="AE73" s="230">
        <f t="shared" si="183"/>
        <v>0</v>
      </c>
      <c r="AF73" s="230">
        <f t="shared" si="184"/>
        <v>0</v>
      </c>
      <c r="AG73" s="230">
        <f t="shared" si="185"/>
        <v>0</v>
      </c>
      <c r="AH73" s="230">
        <f t="shared" si="186"/>
        <v>0</v>
      </c>
      <c r="AI73" s="230">
        <f t="shared" si="187"/>
        <v>0</v>
      </c>
      <c r="AJ73" s="160"/>
      <c r="AK73" s="161"/>
      <c r="AL73" s="55"/>
      <c r="AM73" s="55"/>
      <c r="AN73" s="55"/>
    </row>
    <row r="74" spans="1:40" ht="15" hidden="1" thickBot="1" x14ac:dyDescent="0.4">
      <c r="A74" s="148">
        <v>0</v>
      </c>
      <c r="B74" s="153">
        <f t="shared" si="188"/>
        <v>0</v>
      </c>
      <c r="C74" s="154">
        <f t="shared" si="158"/>
        <v>0</v>
      </c>
      <c r="D74" s="72" t="str">
        <f t="shared" si="189"/>
        <v>C4</v>
      </c>
      <c r="E74" s="278">
        <v>0</v>
      </c>
      <c r="F74" s="230">
        <f t="shared" si="159"/>
        <v>0</v>
      </c>
      <c r="G74" s="230">
        <f t="shared" si="160"/>
        <v>0</v>
      </c>
      <c r="H74" s="230">
        <f t="shared" si="161"/>
        <v>0</v>
      </c>
      <c r="I74" s="230">
        <f t="shared" si="162"/>
        <v>0</v>
      </c>
      <c r="J74" s="230">
        <f t="shared" si="163"/>
        <v>0</v>
      </c>
      <c r="K74" s="230">
        <f t="shared" si="164"/>
        <v>0</v>
      </c>
      <c r="L74" s="230">
        <f t="shared" si="165"/>
        <v>0</v>
      </c>
      <c r="M74" s="230">
        <f t="shared" si="166"/>
        <v>0</v>
      </c>
      <c r="N74" s="230">
        <f t="shared" si="167"/>
        <v>0</v>
      </c>
      <c r="O74" s="230">
        <f t="shared" si="168"/>
        <v>0</v>
      </c>
      <c r="P74" s="230">
        <f t="shared" si="169"/>
        <v>0</v>
      </c>
      <c r="Q74" s="230">
        <f t="shared" si="170"/>
        <v>0</v>
      </c>
      <c r="R74" s="230">
        <f t="shared" si="171"/>
        <v>0</v>
      </c>
      <c r="S74" s="230">
        <f t="shared" si="172"/>
        <v>0</v>
      </c>
      <c r="T74" s="230">
        <f t="shared" si="173"/>
        <v>0</v>
      </c>
      <c r="U74" s="230">
        <f t="shared" si="173"/>
        <v>0</v>
      </c>
      <c r="V74" s="230">
        <f t="shared" si="174"/>
        <v>0</v>
      </c>
      <c r="W74" s="230">
        <f t="shared" si="175"/>
        <v>0</v>
      </c>
      <c r="X74" s="230">
        <f t="shared" si="176"/>
        <v>0</v>
      </c>
      <c r="Y74" s="230">
        <f t="shared" si="177"/>
        <v>0</v>
      </c>
      <c r="Z74" s="230">
        <f t="shared" si="178"/>
        <v>0</v>
      </c>
      <c r="AA74" s="230">
        <f t="shared" si="179"/>
        <v>0</v>
      </c>
      <c r="AB74" s="230">
        <f t="shared" si="180"/>
        <v>0</v>
      </c>
      <c r="AC74" s="230">
        <f t="shared" si="181"/>
        <v>0</v>
      </c>
      <c r="AD74" s="230">
        <f t="shared" si="182"/>
        <v>0</v>
      </c>
      <c r="AE74" s="230">
        <f t="shared" si="183"/>
        <v>0</v>
      </c>
      <c r="AF74" s="230">
        <f t="shared" si="184"/>
        <v>0</v>
      </c>
      <c r="AG74" s="230">
        <f t="shared" si="185"/>
        <v>0</v>
      </c>
      <c r="AH74" s="230">
        <f t="shared" si="186"/>
        <v>0</v>
      </c>
      <c r="AI74" s="230">
        <f t="shared" si="187"/>
        <v>0</v>
      </c>
      <c r="AJ74" s="162"/>
      <c r="AK74" s="163"/>
      <c r="AL74" s="55"/>
      <c r="AM74" s="55"/>
      <c r="AN74" s="55"/>
    </row>
    <row r="75" spans="1:40" ht="15" hidden="1" thickBot="1" x14ac:dyDescent="0.4">
      <c r="A75" s="148">
        <v>0</v>
      </c>
      <c r="B75" s="153">
        <f t="shared" si="188"/>
        <v>0</v>
      </c>
      <c r="C75" s="154">
        <f t="shared" si="158"/>
        <v>0</v>
      </c>
      <c r="D75" s="224" t="str">
        <f>+C35</f>
        <v>TK_112</v>
      </c>
      <c r="E75" s="279"/>
      <c r="F75" s="230"/>
      <c r="G75" s="230"/>
      <c r="H75" s="230"/>
      <c r="I75" s="230"/>
      <c r="J75" s="230"/>
      <c r="K75" s="230"/>
      <c r="L75" s="230"/>
      <c r="M75" s="230"/>
      <c r="N75" s="230"/>
      <c r="O75" s="230"/>
      <c r="P75" s="230"/>
      <c r="Q75" s="230"/>
      <c r="R75" s="230"/>
      <c r="S75" s="230"/>
      <c r="T75" s="230"/>
      <c r="U75" s="230"/>
      <c r="V75" s="230"/>
      <c r="W75" s="230"/>
      <c r="X75" s="230"/>
      <c r="Y75" s="230"/>
      <c r="Z75" s="230"/>
      <c r="AA75" s="230"/>
      <c r="AB75" s="230"/>
      <c r="AC75" s="230"/>
      <c r="AD75" s="230"/>
      <c r="AE75" s="230"/>
      <c r="AF75" s="230"/>
      <c r="AG75" s="230"/>
      <c r="AH75" s="230"/>
      <c r="AI75" s="230"/>
      <c r="AJ75" s="165"/>
      <c r="AK75" s="166"/>
      <c r="AL75" s="55"/>
      <c r="AM75" s="55"/>
      <c r="AN75" s="55"/>
    </row>
    <row r="76" spans="1:40" s="38" customFormat="1" ht="15" hidden="1" thickBot="1" x14ac:dyDescent="0.4">
      <c r="A76" s="167">
        <v>0</v>
      </c>
      <c r="B76" s="153">
        <f t="shared" si="188"/>
        <v>0</v>
      </c>
      <c r="C76" s="154">
        <f t="shared" si="158"/>
        <v>0</v>
      </c>
      <c r="D76" s="225"/>
      <c r="E76" s="279"/>
      <c r="F76" s="230"/>
      <c r="G76" s="230"/>
      <c r="H76" s="230"/>
      <c r="I76" s="230"/>
      <c r="J76" s="230"/>
      <c r="K76" s="230"/>
      <c r="L76" s="230"/>
      <c r="M76" s="230"/>
      <c r="N76" s="230"/>
      <c r="O76" s="230"/>
      <c r="P76" s="230"/>
      <c r="Q76" s="230"/>
      <c r="R76" s="230"/>
      <c r="S76" s="230"/>
      <c r="T76" s="230"/>
      <c r="U76" s="230"/>
      <c r="V76" s="230"/>
      <c r="W76" s="230"/>
      <c r="X76" s="230"/>
      <c r="Y76" s="230"/>
      <c r="Z76" s="230"/>
      <c r="AA76" s="230"/>
      <c r="AB76" s="230"/>
      <c r="AC76" s="230"/>
      <c r="AD76" s="230"/>
      <c r="AE76" s="230"/>
      <c r="AF76" s="230"/>
      <c r="AG76" s="230"/>
      <c r="AH76" s="230"/>
      <c r="AI76" s="230"/>
      <c r="AJ76" s="165"/>
      <c r="AK76" s="166"/>
      <c r="AL76" s="55"/>
      <c r="AM76" s="55"/>
      <c r="AN76" s="55"/>
    </row>
    <row r="77" spans="1:40" ht="15" hidden="1" thickBot="1" x14ac:dyDescent="0.4">
      <c r="A77" s="117"/>
      <c r="B77" s="169"/>
      <c r="C77" s="170">
        <f>SUM(C65:C76)</f>
        <v>10.000000000000002</v>
      </c>
      <c r="D77" s="226"/>
      <c r="E77" s="280">
        <f>SUM(E65:E76)</f>
        <v>1</v>
      </c>
      <c r="F77" s="230">
        <f t="shared" ref="F77:AH77" si="190">SUM(F65:F76)</f>
        <v>1</v>
      </c>
      <c r="G77" s="230">
        <f t="shared" si="190"/>
        <v>1</v>
      </c>
      <c r="H77" s="230">
        <f t="shared" si="190"/>
        <v>1</v>
      </c>
      <c r="I77" s="230">
        <f t="shared" si="190"/>
        <v>1</v>
      </c>
      <c r="J77" s="230">
        <f t="shared" si="190"/>
        <v>1</v>
      </c>
      <c r="K77" s="230">
        <f t="shared" si="190"/>
        <v>1</v>
      </c>
      <c r="L77" s="230">
        <f t="shared" si="190"/>
        <v>1</v>
      </c>
      <c r="M77" s="230">
        <f t="shared" si="190"/>
        <v>1</v>
      </c>
      <c r="N77" s="230">
        <f t="shared" si="190"/>
        <v>1</v>
      </c>
      <c r="O77" s="230">
        <f t="shared" si="190"/>
        <v>1</v>
      </c>
      <c r="P77" s="230">
        <f t="shared" si="190"/>
        <v>1</v>
      </c>
      <c r="Q77" s="230">
        <f t="shared" si="190"/>
        <v>1</v>
      </c>
      <c r="R77" s="230">
        <f t="shared" si="190"/>
        <v>1</v>
      </c>
      <c r="S77" s="230">
        <f t="shared" si="190"/>
        <v>1</v>
      </c>
      <c r="T77" s="230">
        <f t="shared" si="190"/>
        <v>1</v>
      </c>
      <c r="U77" s="230">
        <f t="shared" si="190"/>
        <v>1</v>
      </c>
      <c r="V77" s="230">
        <f t="shared" si="190"/>
        <v>1</v>
      </c>
      <c r="W77" s="230">
        <f t="shared" si="190"/>
        <v>1</v>
      </c>
      <c r="X77" s="230">
        <f t="shared" si="190"/>
        <v>1</v>
      </c>
      <c r="Y77" s="230">
        <f t="shared" si="190"/>
        <v>1</v>
      </c>
      <c r="Z77" s="230">
        <f t="shared" si="190"/>
        <v>1</v>
      </c>
      <c r="AA77" s="230">
        <f t="shared" si="190"/>
        <v>1</v>
      </c>
      <c r="AB77" s="230">
        <f t="shared" si="190"/>
        <v>1</v>
      </c>
      <c r="AC77" s="230">
        <f t="shared" si="190"/>
        <v>1</v>
      </c>
      <c r="AD77" s="230">
        <f t="shared" si="190"/>
        <v>1</v>
      </c>
      <c r="AE77" s="230">
        <f t="shared" si="190"/>
        <v>1</v>
      </c>
      <c r="AF77" s="230">
        <f t="shared" si="190"/>
        <v>1</v>
      </c>
      <c r="AG77" s="230">
        <f t="shared" si="190"/>
        <v>1</v>
      </c>
      <c r="AH77" s="230">
        <f t="shared" si="190"/>
        <v>1</v>
      </c>
      <c r="AI77" s="230">
        <f t="shared" ref="AI77" si="191">SUM(AI65:AI76)</f>
        <v>1</v>
      </c>
      <c r="AJ77" s="171"/>
      <c r="AK77" s="172"/>
      <c r="AL77" s="55"/>
      <c r="AM77" s="55"/>
      <c r="AN77" s="55"/>
    </row>
    <row r="78" spans="1:40" s="55" customFormat="1" ht="16" thickBot="1" x14ac:dyDescent="0.4">
      <c r="A78" s="173" t="s">
        <v>28</v>
      </c>
      <c r="B78" s="174"/>
      <c r="C78" s="175" t="s">
        <v>71</v>
      </c>
      <c r="D78" s="173" t="s">
        <v>54</v>
      </c>
      <c r="E78" s="281"/>
      <c r="F78" s="324">
        <v>1</v>
      </c>
      <c r="G78" s="324">
        <v>2</v>
      </c>
      <c r="H78" s="324">
        <v>3</v>
      </c>
      <c r="I78" s="324">
        <v>4</v>
      </c>
      <c r="J78" s="324">
        <v>5</v>
      </c>
      <c r="K78" s="324">
        <v>6</v>
      </c>
      <c r="L78" s="324">
        <v>7</v>
      </c>
      <c r="M78" s="324">
        <v>8</v>
      </c>
      <c r="N78" s="324">
        <v>9</v>
      </c>
      <c r="O78" s="324">
        <v>10</v>
      </c>
      <c r="P78" s="324">
        <v>11</v>
      </c>
      <c r="Q78" s="324">
        <v>12</v>
      </c>
      <c r="R78" s="324">
        <v>13</v>
      </c>
      <c r="S78" s="324">
        <v>14</v>
      </c>
      <c r="T78" s="324">
        <v>15</v>
      </c>
      <c r="U78" s="324">
        <v>16</v>
      </c>
      <c r="V78" s="324">
        <v>17</v>
      </c>
      <c r="W78" s="324">
        <v>18</v>
      </c>
      <c r="X78" s="324">
        <v>19</v>
      </c>
      <c r="Y78" s="324">
        <v>20</v>
      </c>
      <c r="Z78" s="324">
        <v>21</v>
      </c>
      <c r="AA78" s="324">
        <v>22</v>
      </c>
      <c r="AB78" s="324">
        <v>23</v>
      </c>
      <c r="AC78" s="324">
        <v>24</v>
      </c>
      <c r="AD78" s="324">
        <v>25</v>
      </c>
      <c r="AE78" s="324">
        <v>26</v>
      </c>
      <c r="AF78" s="324">
        <v>27</v>
      </c>
      <c r="AG78" s="324">
        <v>28</v>
      </c>
      <c r="AH78" s="324">
        <v>29</v>
      </c>
      <c r="AI78" s="324">
        <v>30</v>
      </c>
    </row>
    <row r="79" spans="1:40" s="55" customFormat="1" x14ac:dyDescent="0.35">
      <c r="A79" s="335">
        <v>0.27100000000000002</v>
      </c>
      <c r="B79" s="336">
        <f t="shared" ref="B79:B88" si="192">+C79/$C$89</f>
        <v>0.14000000000000004</v>
      </c>
      <c r="C79" s="337">
        <f t="shared" ref="C79:C88" si="193">+SUMPRODUCT(F79:AI79,$F$38:$AI$38)+SUMPRODUCT($F$40:$AI$40,F79:AI79)</f>
        <v>4.620000000000001</v>
      </c>
      <c r="D79" s="332" t="str">
        <f t="shared" ref="D79:D88" si="194">+D65</f>
        <v>PLATFORMADA</v>
      </c>
      <c r="E79" s="338">
        <v>0.14000000000000001</v>
      </c>
      <c r="F79" s="177">
        <f t="shared" ref="F79:F88" si="195">+E79</f>
        <v>0.14000000000000001</v>
      </c>
      <c r="G79" s="177">
        <f t="shared" ref="G79:AI79" si="196">+F79</f>
        <v>0.14000000000000001</v>
      </c>
      <c r="H79" s="177">
        <f t="shared" si="196"/>
        <v>0.14000000000000001</v>
      </c>
      <c r="I79" s="177">
        <f t="shared" si="196"/>
        <v>0.14000000000000001</v>
      </c>
      <c r="J79" s="177">
        <f t="shared" si="196"/>
        <v>0.14000000000000001</v>
      </c>
      <c r="K79" s="177">
        <f t="shared" si="196"/>
        <v>0.14000000000000001</v>
      </c>
      <c r="L79" s="177">
        <f t="shared" si="196"/>
        <v>0.14000000000000001</v>
      </c>
      <c r="M79" s="177">
        <f t="shared" si="196"/>
        <v>0.14000000000000001</v>
      </c>
      <c r="N79" s="177">
        <f t="shared" si="196"/>
        <v>0.14000000000000001</v>
      </c>
      <c r="O79" s="177">
        <f t="shared" si="196"/>
        <v>0.14000000000000001</v>
      </c>
      <c r="P79" s="177">
        <f t="shared" si="196"/>
        <v>0.14000000000000001</v>
      </c>
      <c r="Q79" s="177">
        <f t="shared" si="196"/>
        <v>0.14000000000000001</v>
      </c>
      <c r="R79" s="177">
        <f t="shared" si="196"/>
        <v>0.14000000000000001</v>
      </c>
      <c r="S79" s="177">
        <f t="shared" si="196"/>
        <v>0.14000000000000001</v>
      </c>
      <c r="T79" s="177">
        <f t="shared" si="196"/>
        <v>0.14000000000000001</v>
      </c>
      <c r="U79" s="177">
        <f t="shared" si="196"/>
        <v>0.14000000000000001</v>
      </c>
      <c r="V79" s="177">
        <f t="shared" si="196"/>
        <v>0.14000000000000001</v>
      </c>
      <c r="W79" s="177">
        <f t="shared" si="196"/>
        <v>0.14000000000000001</v>
      </c>
      <c r="X79" s="177">
        <f t="shared" si="196"/>
        <v>0.14000000000000001</v>
      </c>
      <c r="Y79" s="177">
        <f t="shared" si="196"/>
        <v>0.14000000000000001</v>
      </c>
      <c r="Z79" s="177">
        <f t="shared" si="196"/>
        <v>0.14000000000000001</v>
      </c>
      <c r="AA79" s="177">
        <f t="shared" si="196"/>
        <v>0.14000000000000001</v>
      </c>
      <c r="AB79" s="177">
        <f t="shared" si="196"/>
        <v>0.14000000000000001</v>
      </c>
      <c r="AC79" s="177">
        <f t="shared" si="196"/>
        <v>0.14000000000000001</v>
      </c>
      <c r="AD79" s="177">
        <f t="shared" si="196"/>
        <v>0.14000000000000001</v>
      </c>
      <c r="AE79" s="177">
        <f t="shared" si="196"/>
        <v>0.14000000000000001</v>
      </c>
      <c r="AF79" s="177">
        <f t="shared" si="196"/>
        <v>0.14000000000000001</v>
      </c>
      <c r="AG79" s="177">
        <f t="shared" si="196"/>
        <v>0.14000000000000001</v>
      </c>
      <c r="AH79" s="177">
        <f t="shared" si="196"/>
        <v>0.14000000000000001</v>
      </c>
      <c r="AI79" s="177">
        <f t="shared" si="196"/>
        <v>0.14000000000000001</v>
      </c>
    </row>
    <row r="80" spans="1:40" x14ac:dyDescent="0.35">
      <c r="A80" s="335">
        <v>0.04</v>
      </c>
      <c r="B80" s="339">
        <f t="shared" si="192"/>
        <v>9.9999999999999992E-2</v>
      </c>
      <c r="C80" s="340">
        <f t="shared" si="193"/>
        <v>3.3</v>
      </c>
      <c r="D80" s="333" t="str">
        <f t="shared" si="194"/>
        <v>Nafta Virgen</v>
      </c>
      <c r="E80" s="341">
        <v>0.1</v>
      </c>
      <c r="F80" s="177">
        <f t="shared" si="195"/>
        <v>0.1</v>
      </c>
      <c r="G80" s="177">
        <f t="shared" ref="G80:AI80" si="197">+F80</f>
        <v>0.1</v>
      </c>
      <c r="H80" s="177">
        <f t="shared" si="197"/>
        <v>0.1</v>
      </c>
      <c r="I80" s="177">
        <f t="shared" si="197"/>
        <v>0.1</v>
      </c>
      <c r="J80" s="177">
        <f t="shared" si="197"/>
        <v>0.1</v>
      </c>
      <c r="K80" s="177">
        <f t="shared" si="197"/>
        <v>0.1</v>
      </c>
      <c r="L80" s="177">
        <f t="shared" si="197"/>
        <v>0.1</v>
      </c>
      <c r="M80" s="177">
        <f t="shared" si="197"/>
        <v>0.1</v>
      </c>
      <c r="N80" s="177">
        <f t="shared" si="197"/>
        <v>0.1</v>
      </c>
      <c r="O80" s="177">
        <f t="shared" si="197"/>
        <v>0.1</v>
      </c>
      <c r="P80" s="177">
        <f t="shared" si="197"/>
        <v>0.1</v>
      </c>
      <c r="Q80" s="177">
        <f t="shared" si="197"/>
        <v>0.1</v>
      </c>
      <c r="R80" s="177">
        <f t="shared" si="197"/>
        <v>0.1</v>
      </c>
      <c r="S80" s="177">
        <f t="shared" si="197"/>
        <v>0.1</v>
      </c>
      <c r="T80" s="177">
        <f t="shared" si="197"/>
        <v>0.1</v>
      </c>
      <c r="U80" s="177">
        <f t="shared" si="197"/>
        <v>0.1</v>
      </c>
      <c r="V80" s="177">
        <f t="shared" si="197"/>
        <v>0.1</v>
      </c>
      <c r="W80" s="177">
        <f t="shared" si="197"/>
        <v>0.1</v>
      </c>
      <c r="X80" s="177">
        <f t="shared" si="197"/>
        <v>0.1</v>
      </c>
      <c r="Y80" s="177">
        <f t="shared" si="197"/>
        <v>0.1</v>
      </c>
      <c r="Z80" s="177">
        <f t="shared" si="197"/>
        <v>0.1</v>
      </c>
      <c r="AA80" s="177">
        <f t="shared" si="197"/>
        <v>0.1</v>
      </c>
      <c r="AB80" s="177">
        <f t="shared" si="197"/>
        <v>0.1</v>
      </c>
      <c r="AC80" s="177">
        <f t="shared" si="197"/>
        <v>0.1</v>
      </c>
      <c r="AD80" s="177">
        <f t="shared" si="197"/>
        <v>0.1</v>
      </c>
      <c r="AE80" s="177">
        <f t="shared" si="197"/>
        <v>0.1</v>
      </c>
      <c r="AF80" s="177">
        <f t="shared" si="197"/>
        <v>0.1</v>
      </c>
      <c r="AG80" s="177">
        <f t="shared" si="197"/>
        <v>0.1</v>
      </c>
      <c r="AH80" s="177">
        <f t="shared" si="197"/>
        <v>0.1</v>
      </c>
      <c r="AI80" s="177">
        <f t="shared" si="197"/>
        <v>0.1</v>
      </c>
      <c r="AJ80" s="55"/>
      <c r="AK80" s="55"/>
      <c r="AL80" s="55"/>
      <c r="AM80" s="55"/>
      <c r="AN80" s="55"/>
    </row>
    <row r="81" spans="1:40" x14ac:dyDescent="0.35">
      <c r="A81" s="335">
        <v>0.19900000000000001</v>
      </c>
      <c r="B81" s="339">
        <f t="shared" si="192"/>
        <v>9.9999999999999992E-2</v>
      </c>
      <c r="C81" s="340">
        <f t="shared" si="193"/>
        <v>3.3</v>
      </c>
      <c r="D81" s="333" t="str">
        <f t="shared" si="194"/>
        <v>N MEDIA</v>
      </c>
      <c r="E81" s="341">
        <v>0.1</v>
      </c>
      <c r="F81" s="177">
        <f t="shared" si="195"/>
        <v>0.1</v>
      </c>
      <c r="G81" s="177">
        <f t="shared" ref="G81:AI81" si="198">+F81</f>
        <v>0.1</v>
      </c>
      <c r="H81" s="177">
        <f t="shared" si="198"/>
        <v>0.1</v>
      </c>
      <c r="I81" s="177">
        <f t="shared" si="198"/>
        <v>0.1</v>
      </c>
      <c r="J81" s="177">
        <f t="shared" si="198"/>
        <v>0.1</v>
      </c>
      <c r="K81" s="177">
        <f t="shared" si="198"/>
        <v>0.1</v>
      </c>
      <c r="L81" s="177">
        <f t="shared" si="198"/>
        <v>0.1</v>
      </c>
      <c r="M81" s="177">
        <f t="shared" si="198"/>
        <v>0.1</v>
      </c>
      <c r="N81" s="177">
        <f t="shared" si="198"/>
        <v>0.1</v>
      </c>
      <c r="O81" s="177">
        <f t="shared" si="198"/>
        <v>0.1</v>
      </c>
      <c r="P81" s="177">
        <f t="shared" si="198"/>
        <v>0.1</v>
      </c>
      <c r="Q81" s="177">
        <f t="shared" si="198"/>
        <v>0.1</v>
      </c>
      <c r="R81" s="177">
        <f t="shared" si="198"/>
        <v>0.1</v>
      </c>
      <c r="S81" s="177">
        <f t="shared" si="198"/>
        <v>0.1</v>
      </c>
      <c r="T81" s="177">
        <f t="shared" si="198"/>
        <v>0.1</v>
      </c>
      <c r="U81" s="177">
        <f t="shared" si="198"/>
        <v>0.1</v>
      </c>
      <c r="V81" s="177">
        <f t="shared" si="198"/>
        <v>0.1</v>
      </c>
      <c r="W81" s="177">
        <f t="shared" si="198"/>
        <v>0.1</v>
      </c>
      <c r="X81" s="177">
        <f t="shared" si="198"/>
        <v>0.1</v>
      </c>
      <c r="Y81" s="177">
        <f t="shared" si="198"/>
        <v>0.1</v>
      </c>
      <c r="Z81" s="177">
        <f t="shared" si="198"/>
        <v>0.1</v>
      </c>
      <c r="AA81" s="177">
        <f t="shared" si="198"/>
        <v>0.1</v>
      </c>
      <c r="AB81" s="177">
        <f t="shared" si="198"/>
        <v>0.1</v>
      </c>
      <c r="AC81" s="177">
        <f t="shared" si="198"/>
        <v>0.1</v>
      </c>
      <c r="AD81" s="177">
        <f t="shared" si="198"/>
        <v>0.1</v>
      </c>
      <c r="AE81" s="177">
        <f t="shared" si="198"/>
        <v>0.1</v>
      </c>
      <c r="AF81" s="177">
        <f t="shared" si="198"/>
        <v>0.1</v>
      </c>
      <c r="AG81" s="177">
        <f t="shared" si="198"/>
        <v>0.1</v>
      </c>
      <c r="AH81" s="177">
        <f t="shared" si="198"/>
        <v>0.1</v>
      </c>
      <c r="AI81" s="177">
        <f t="shared" si="198"/>
        <v>0.1</v>
      </c>
      <c r="AJ81" s="55"/>
      <c r="AK81" s="55"/>
      <c r="AL81" s="55"/>
      <c r="AM81" s="55"/>
      <c r="AN81" s="55"/>
    </row>
    <row r="82" spans="1:40" x14ac:dyDescent="0.35">
      <c r="A82" s="335">
        <v>0.11899999999999999</v>
      </c>
      <c r="B82" s="339">
        <f t="shared" si="192"/>
        <v>0.23</v>
      </c>
      <c r="C82" s="340">
        <f t="shared" si="193"/>
        <v>7.5900000000000007</v>
      </c>
      <c r="D82" s="333" t="str">
        <f t="shared" si="194"/>
        <v>N LIVIANA</v>
      </c>
      <c r="E82" s="341">
        <v>0.23</v>
      </c>
      <c r="F82" s="177">
        <f t="shared" si="195"/>
        <v>0.23</v>
      </c>
      <c r="G82" s="177">
        <f t="shared" ref="G82:AI82" si="199">+F82</f>
        <v>0.23</v>
      </c>
      <c r="H82" s="177">
        <f t="shared" si="199"/>
        <v>0.23</v>
      </c>
      <c r="I82" s="177">
        <f t="shared" si="199"/>
        <v>0.23</v>
      </c>
      <c r="J82" s="177">
        <f t="shared" si="199"/>
        <v>0.23</v>
      </c>
      <c r="K82" s="177">
        <f t="shared" si="199"/>
        <v>0.23</v>
      </c>
      <c r="L82" s="177">
        <f t="shared" si="199"/>
        <v>0.23</v>
      </c>
      <c r="M82" s="177">
        <f t="shared" si="199"/>
        <v>0.23</v>
      </c>
      <c r="N82" s="177">
        <f t="shared" si="199"/>
        <v>0.23</v>
      </c>
      <c r="O82" s="177">
        <f t="shared" si="199"/>
        <v>0.23</v>
      </c>
      <c r="P82" s="177">
        <f t="shared" si="199"/>
        <v>0.23</v>
      </c>
      <c r="Q82" s="177">
        <f t="shared" si="199"/>
        <v>0.23</v>
      </c>
      <c r="R82" s="177">
        <f t="shared" si="199"/>
        <v>0.23</v>
      </c>
      <c r="S82" s="177">
        <f t="shared" si="199"/>
        <v>0.23</v>
      </c>
      <c r="T82" s="177">
        <f t="shared" si="199"/>
        <v>0.23</v>
      </c>
      <c r="U82" s="177">
        <f t="shared" si="199"/>
        <v>0.23</v>
      </c>
      <c r="V82" s="177">
        <f t="shared" si="199"/>
        <v>0.23</v>
      </c>
      <c r="W82" s="177">
        <f t="shared" si="199"/>
        <v>0.23</v>
      </c>
      <c r="X82" s="177">
        <f t="shared" si="199"/>
        <v>0.23</v>
      </c>
      <c r="Y82" s="177">
        <f t="shared" si="199"/>
        <v>0.23</v>
      </c>
      <c r="Z82" s="177">
        <f t="shared" si="199"/>
        <v>0.23</v>
      </c>
      <c r="AA82" s="177">
        <f t="shared" si="199"/>
        <v>0.23</v>
      </c>
      <c r="AB82" s="177">
        <f t="shared" si="199"/>
        <v>0.23</v>
      </c>
      <c r="AC82" s="177">
        <f t="shared" si="199"/>
        <v>0.23</v>
      </c>
      <c r="AD82" s="177">
        <f t="shared" si="199"/>
        <v>0.23</v>
      </c>
      <c r="AE82" s="177">
        <f t="shared" si="199"/>
        <v>0.23</v>
      </c>
      <c r="AF82" s="177">
        <f t="shared" si="199"/>
        <v>0.23</v>
      </c>
      <c r="AG82" s="177">
        <f t="shared" si="199"/>
        <v>0.23</v>
      </c>
      <c r="AH82" s="177">
        <f t="shared" si="199"/>
        <v>0.23</v>
      </c>
      <c r="AI82" s="177">
        <f t="shared" si="199"/>
        <v>0.23</v>
      </c>
      <c r="AJ82" s="55"/>
      <c r="AK82" s="55"/>
      <c r="AL82" s="55"/>
      <c r="AM82" s="55"/>
      <c r="AN82" s="55"/>
    </row>
    <row r="83" spans="1:40" x14ac:dyDescent="0.35">
      <c r="A83" s="335">
        <v>0</v>
      </c>
      <c r="B83" s="339">
        <f t="shared" si="192"/>
        <v>0.23</v>
      </c>
      <c r="C83" s="340">
        <f t="shared" si="193"/>
        <v>7.5900000000000007</v>
      </c>
      <c r="D83" s="333" t="str">
        <f t="shared" si="194"/>
        <v>N PESADA</v>
      </c>
      <c r="E83" s="341">
        <v>0.23</v>
      </c>
      <c r="F83" s="177">
        <f t="shared" si="195"/>
        <v>0.23</v>
      </c>
      <c r="G83" s="177">
        <f t="shared" ref="G83:AI83" si="200">+F83</f>
        <v>0.23</v>
      </c>
      <c r="H83" s="177">
        <f t="shared" si="200"/>
        <v>0.23</v>
      </c>
      <c r="I83" s="177">
        <f t="shared" si="200"/>
        <v>0.23</v>
      </c>
      <c r="J83" s="177">
        <f t="shared" si="200"/>
        <v>0.23</v>
      </c>
      <c r="K83" s="177">
        <f t="shared" si="200"/>
        <v>0.23</v>
      </c>
      <c r="L83" s="177">
        <f t="shared" si="200"/>
        <v>0.23</v>
      </c>
      <c r="M83" s="177">
        <f t="shared" si="200"/>
        <v>0.23</v>
      </c>
      <c r="N83" s="177">
        <f t="shared" si="200"/>
        <v>0.23</v>
      </c>
      <c r="O83" s="177">
        <f t="shared" si="200"/>
        <v>0.23</v>
      </c>
      <c r="P83" s="177">
        <f t="shared" si="200"/>
        <v>0.23</v>
      </c>
      <c r="Q83" s="177">
        <f t="shared" si="200"/>
        <v>0.23</v>
      </c>
      <c r="R83" s="177">
        <f t="shared" si="200"/>
        <v>0.23</v>
      </c>
      <c r="S83" s="177">
        <f t="shared" si="200"/>
        <v>0.23</v>
      </c>
      <c r="T83" s="177">
        <f t="shared" si="200"/>
        <v>0.23</v>
      </c>
      <c r="U83" s="177">
        <f t="shared" si="200"/>
        <v>0.23</v>
      </c>
      <c r="V83" s="177">
        <f t="shared" si="200"/>
        <v>0.23</v>
      </c>
      <c r="W83" s="177">
        <f t="shared" si="200"/>
        <v>0.23</v>
      </c>
      <c r="X83" s="177">
        <f t="shared" si="200"/>
        <v>0.23</v>
      </c>
      <c r="Y83" s="177">
        <f t="shared" si="200"/>
        <v>0.23</v>
      </c>
      <c r="Z83" s="177">
        <f t="shared" si="200"/>
        <v>0.23</v>
      </c>
      <c r="AA83" s="177">
        <f t="shared" si="200"/>
        <v>0.23</v>
      </c>
      <c r="AB83" s="177">
        <f t="shared" si="200"/>
        <v>0.23</v>
      </c>
      <c r="AC83" s="177">
        <f t="shared" si="200"/>
        <v>0.23</v>
      </c>
      <c r="AD83" s="177">
        <f t="shared" si="200"/>
        <v>0.23</v>
      </c>
      <c r="AE83" s="177">
        <f t="shared" si="200"/>
        <v>0.23</v>
      </c>
      <c r="AF83" s="177">
        <f t="shared" si="200"/>
        <v>0.23</v>
      </c>
      <c r="AG83" s="177">
        <f t="shared" si="200"/>
        <v>0.23</v>
      </c>
      <c r="AH83" s="177">
        <f t="shared" si="200"/>
        <v>0.23</v>
      </c>
      <c r="AI83" s="177">
        <f t="shared" si="200"/>
        <v>0.23</v>
      </c>
      <c r="AJ83" s="55"/>
      <c r="AK83" s="55"/>
      <c r="AL83" s="55"/>
      <c r="AM83" s="36"/>
      <c r="AN83" s="36"/>
    </row>
    <row r="84" spans="1:40" x14ac:dyDescent="0.35">
      <c r="A84" s="335">
        <v>0.156</v>
      </c>
      <c r="B84" s="339">
        <f t="shared" si="192"/>
        <v>0.08</v>
      </c>
      <c r="C84" s="340">
        <f t="shared" si="193"/>
        <v>2.64</v>
      </c>
      <c r="D84" s="333" t="str">
        <f t="shared" si="194"/>
        <v>ALQUILATO</v>
      </c>
      <c r="E84" s="341">
        <v>0.08</v>
      </c>
      <c r="F84" s="177">
        <f t="shared" si="195"/>
        <v>0.08</v>
      </c>
      <c r="G84" s="177">
        <f t="shared" ref="G84:AI84" si="201">+F84</f>
        <v>0.08</v>
      </c>
      <c r="H84" s="177">
        <f t="shared" si="201"/>
        <v>0.08</v>
      </c>
      <c r="I84" s="177">
        <f t="shared" si="201"/>
        <v>0.08</v>
      </c>
      <c r="J84" s="177">
        <f t="shared" si="201"/>
        <v>0.08</v>
      </c>
      <c r="K84" s="177">
        <f t="shared" si="201"/>
        <v>0.08</v>
      </c>
      <c r="L84" s="177">
        <f t="shared" si="201"/>
        <v>0.08</v>
      </c>
      <c r="M84" s="177">
        <f t="shared" si="201"/>
        <v>0.08</v>
      </c>
      <c r="N84" s="177">
        <f t="shared" si="201"/>
        <v>0.08</v>
      </c>
      <c r="O84" s="177">
        <f t="shared" si="201"/>
        <v>0.08</v>
      </c>
      <c r="P84" s="177">
        <f t="shared" si="201"/>
        <v>0.08</v>
      </c>
      <c r="Q84" s="177">
        <f t="shared" si="201"/>
        <v>0.08</v>
      </c>
      <c r="R84" s="177">
        <f t="shared" si="201"/>
        <v>0.08</v>
      </c>
      <c r="S84" s="177">
        <f t="shared" si="201"/>
        <v>0.08</v>
      </c>
      <c r="T84" s="177">
        <f t="shared" si="201"/>
        <v>0.08</v>
      </c>
      <c r="U84" s="177">
        <f t="shared" si="201"/>
        <v>0.08</v>
      </c>
      <c r="V84" s="177">
        <f t="shared" si="201"/>
        <v>0.08</v>
      </c>
      <c r="W84" s="177">
        <f t="shared" si="201"/>
        <v>0.08</v>
      </c>
      <c r="X84" s="177">
        <f t="shared" si="201"/>
        <v>0.08</v>
      </c>
      <c r="Y84" s="177">
        <f t="shared" si="201"/>
        <v>0.08</v>
      </c>
      <c r="Z84" s="177">
        <f t="shared" si="201"/>
        <v>0.08</v>
      </c>
      <c r="AA84" s="177">
        <f t="shared" si="201"/>
        <v>0.08</v>
      </c>
      <c r="AB84" s="177">
        <f t="shared" si="201"/>
        <v>0.08</v>
      </c>
      <c r="AC84" s="177">
        <f t="shared" si="201"/>
        <v>0.08</v>
      </c>
      <c r="AD84" s="177">
        <f t="shared" si="201"/>
        <v>0.08</v>
      </c>
      <c r="AE84" s="177">
        <f t="shared" si="201"/>
        <v>0.08</v>
      </c>
      <c r="AF84" s="177">
        <f t="shared" si="201"/>
        <v>0.08</v>
      </c>
      <c r="AG84" s="177">
        <f t="shared" si="201"/>
        <v>0.08</v>
      </c>
      <c r="AH84" s="177">
        <f t="shared" si="201"/>
        <v>0.08</v>
      </c>
      <c r="AI84" s="177">
        <f t="shared" si="201"/>
        <v>0.08</v>
      </c>
      <c r="AJ84" s="55"/>
      <c r="AK84" s="55"/>
      <c r="AL84" s="55"/>
      <c r="AM84" s="36"/>
      <c r="AN84" s="36"/>
    </row>
    <row r="85" spans="1:40" x14ac:dyDescent="0.35">
      <c r="A85" s="335">
        <v>5.8000000000000003E-2</v>
      </c>
      <c r="B85" s="339">
        <f t="shared" si="192"/>
        <v>4.9999999999999996E-2</v>
      </c>
      <c r="C85" s="340">
        <f t="shared" si="193"/>
        <v>1.65</v>
      </c>
      <c r="D85" s="333" t="str">
        <f t="shared" si="194"/>
        <v>Etbe</v>
      </c>
      <c r="E85" s="341">
        <v>0.05</v>
      </c>
      <c r="F85" s="177">
        <f t="shared" si="195"/>
        <v>0.05</v>
      </c>
      <c r="G85" s="177">
        <f t="shared" ref="G85:AI85" si="202">+F85</f>
        <v>0.05</v>
      </c>
      <c r="H85" s="177">
        <f t="shared" si="202"/>
        <v>0.05</v>
      </c>
      <c r="I85" s="177">
        <f t="shared" si="202"/>
        <v>0.05</v>
      </c>
      <c r="J85" s="177">
        <f t="shared" si="202"/>
        <v>0.05</v>
      </c>
      <c r="K85" s="177">
        <f t="shared" si="202"/>
        <v>0.05</v>
      </c>
      <c r="L85" s="177">
        <f t="shared" si="202"/>
        <v>0.05</v>
      </c>
      <c r="M85" s="177">
        <f t="shared" si="202"/>
        <v>0.05</v>
      </c>
      <c r="N85" s="177">
        <f t="shared" si="202"/>
        <v>0.05</v>
      </c>
      <c r="O85" s="177">
        <f t="shared" si="202"/>
        <v>0.05</v>
      </c>
      <c r="P85" s="177">
        <f t="shared" si="202"/>
        <v>0.05</v>
      </c>
      <c r="Q85" s="177">
        <f t="shared" si="202"/>
        <v>0.05</v>
      </c>
      <c r="R85" s="177">
        <f t="shared" si="202"/>
        <v>0.05</v>
      </c>
      <c r="S85" s="177">
        <f t="shared" si="202"/>
        <v>0.05</v>
      </c>
      <c r="T85" s="177">
        <f t="shared" si="202"/>
        <v>0.05</v>
      </c>
      <c r="U85" s="177">
        <f t="shared" si="202"/>
        <v>0.05</v>
      </c>
      <c r="V85" s="177">
        <f t="shared" si="202"/>
        <v>0.05</v>
      </c>
      <c r="W85" s="177">
        <f t="shared" si="202"/>
        <v>0.05</v>
      </c>
      <c r="X85" s="177">
        <f t="shared" si="202"/>
        <v>0.05</v>
      </c>
      <c r="Y85" s="177">
        <f t="shared" si="202"/>
        <v>0.05</v>
      </c>
      <c r="Z85" s="177">
        <f t="shared" si="202"/>
        <v>0.05</v>
      </c>
      <c r="AA85" s="177">
        <f t="shared" si="202"/>
        <v>0.05</v>
      </c>
      <c r="AB85" s="177">
        <f t="shared" si="202"/>
        <v>0.05</v>
      </c>
      <c r="AC85" s="177">
        <f t="shared" si="202"/>
        <v>0.05</v>
      </c>
      <c r="AD85" s="177">
        <f t="shared" si="202"/>
        <v>0.05</v>
      </c>
      <c r="AE85" s="177">
        <f t="shared" si="202"/>
        <v>0.05</v>
      </c>
      <c r="AF85" s="177">
        <f t="shared" si="202"/>
        <v>0.05</v>
      </c>
      <c r="AG85" s="177">
        <f t="shared" si="202"/>
        <v>0.05</v>
      </c>
      <c r="AH85" s="177">
        <f t="shared" si="202"/>
        <v>0.05</v>
      </c>
      <c r="AI85" s="177">
        <f t="shared" si="202"/>
        <v>0.05</v>
      </c>
      <c r="AJ85" s="55"/>
      <c r="AK85" s="55"/>
      <c r="AL85" s="55"/>
      <c r="AM85" s="36"/>
      <c r="AN85" s="36"/>
    </row>
    <row r="86" spans="1:40" x14ac:dyDescent="0.35">
      <c r="A86" s="335">
        <v>0.127</v>
      </c>
      <c r="B86" s="339">
        <f t="shared" si="192"/>
        <v>7.0000000000000021E-2</v>
      </c>
      <c r="C86" s="340">
        <f t="shared" si="193"/>
        <v>2.3100000000000005</v>
      </c>
      <c r="D86" s="333" t="str">
        <f t="shared" si="194"/>
        <v>ISOMERADO</v>
      </c>
      <c r="E86" s="341">
        <v>7.0000000000000007E-2</v>
      </c>
      <c r="F86" s="177">
        <f t="shared" si="195"/>
        <v>7.0000000000000007E-2</v>
      </c>
      <c r="G86" s="177">
        <f t="shared" ref="G86:AI86" si="203">+F86</f>
        <v>7.0000000000000007E-2</v>
      </c>
      <c r="H86" s="177">
        <f t="shared" si="203"/>
        <v>7.0000000000000007E-2</v>
      </c>
      <c r="I86" s="177">
        <f t="shared" si="203"/>
        <v>7.0000000000000007E-2</v>
      </c>
      <c r="J86" s="177">
        <f t="shared" si="203"/>
        <v>7.0000000000000007E-2</v>
      </c>
      <c r="K86" s="177">
        <f t="shared" si="203"/>
        <v>7.0000000000000007E-2</v>
      </c>
      <c r="L86" s="177">
        <f t="shared" si="203"/>
        <v>7.0000000000000007E-2</v>
      </c>
      <c r="M86" s="177">
        <f t="shared" si="203"/>
        <v>7.0000000000000007E-2</v>
      </c>
      <c r="N86" s="177">
        <f t="shared" si="203"/>
        <v>7.0000000000000007E-2</v>
      </c>
      <c r="O86" s="177">
        <f t="shared" si="203"/>
        <v>7.0000000000000007E-2</v>
      </c>
      <c r="P86" s="177">
        <f t="shared" si="203"/>
        <v>7.0000000000000007E-2</v>
      </c>
      <c r="Q86" s="177">
        <f t="shared" si="203"/>
        <v>7.0000000000000007E-2</v>
      </c>
      <c r="R86" s="177">
        <f t="shared" si="203"/>
        <v>7.0000000000000007E-2</v>
      </c>
      <c r="S86" s="177">
        <f t="shared" si="203"/>
        <v>7.0000000000000007E-2</v>
      </c>
      <c r="T86" s="177">
        <f t="shared" si="203"/>
        <v>7.0000000000000007E-2</v>
      </c>
      <c r="U86" s="177">
        <f t="shared" si="203"/>
        <v>7.0000000000000007E-2</v>
      </c>
      <c r="V86" s="177">
        <f t="shared" si="203"/>
        <v>7.0000000000000007E-2</v>
      </c>
      <c r="W86" s="177">
        <f t="shared" si="203"/>
        <v>7.0000000000000007E-2</v>
      </c>
      <c r="X86" s="177">
        <f t="shared" si="203"/>
        <v>7.0000000000000007E-2</v>
      </c>
      <c r="Y86" s="177">
        <f t="shared" si="203"/>
        <v>7.0000000000000007E-2</v>
      </c>
      <c r="Z86" s="177">
        <f t="shared" si="203"/>
        <v>7.0000000000000007E-2</v>
      </c>
      <c r="AA86" s="177">
        <f t="shared" si="203"/>
        <v>7.0000000000000007E-2</v>
      </c>
      <c r="AB86" s="177">
        <f t="shared" si="203"/>
        <v>7.0000000000000007E-2</v>
      </c>
      <c r="AC86" s="177">
        <f t="shared" si="203"/>
        <v>7.0000000000000007E-2</v>
      </c>
      <c r="AD86" s="177">
        <f t="shared" si="203"/>
        <v>7.0000000000000007E-2</v>
      </c>
      <c r="AE86" s="177">
        <f t="shared" si="203"/>
        <v>7.0000000000000007E-2</v>
      </c>
      <c r="AF86" s="177">
        <f t="shared" si="203"/>
        <v>7.0000000000000007E-2</v>
      </c>
      <c r="AG86" s="177">
        <f t="shared" si="203"/>
        <v>7.0000000000000007E-2</v>
      </c>
      <c r="AH86" s="177">
        <f t="shared" si="203"/>
        <v>7.0000000000000007E-2</v>
      </c>
      <c r="AI86" s="177">
        <f t="shared" si="203"/>
        <v>7.0000000000000007E-2</v>
      </c>
      <c r="AJ86" s="55"/>
      <c r="AK86" s="55"/>
      <c r="AL86" s="55"/>
      <c r="AM86" s="36"/>
      <c r="AN86" s="36"/>
    </row>
    <row r="87" spans="1:40" x14ac:dyDescent="0.35">
      <c r="A87" s="335">
        <v>0.03</v>
      </c>
      <c r="B87" s="339">
        <f t="shared" si="192"/>
        <v>0</v>
      </c>
      <c r="C87" s="340">
        <f t="shared" si="193"/>
        <v>0</v>
      </c>
      <c r="D87" s="333" t="str">
        <f t="shared" si="194"/>
        <v>Base Octanica</v>
      </c>
      <c r="E87" s="341">
        <v>0</v>
      </c>
      <c r="F87" s="177">
        <f t="shared" si="195"/>
        <v>0</v>
      </c>
      <c r="G87" s="177">
        <f t="shared" ref="G87:AI87" si="204">+F87</f>
        <v>0</v>
      </c>
      <c r="H87" s="177">
        <f t="shared" si="204"/>
        <v>0</v>
      </c>
      <c r="I87" s="177">
        <f t="shared" si="204"/>
        <v>0</v>
      </c>
      <c r="J87" s="177">
        <f t="shared" si="204"/>
        <v>0</v>
      </c>
      <c r="K87" s="177">
        <f t="shared" si="204"/>
        <v>0</v>
      </c>
      <c r="L87" s="177">
        <f t="shared" si="204"/>
        <v>0</v>
      </c>
      <c r="M87" s="177">
        <f t="shared" si="204"/>
        <v>0</v>
      </c>
      <c r="N87" s="177">
        <f t="shared" si="204"/>
        <v>0</v>
      </c>
      <c r="O87" s="177">
        <f t="shared" si="204"/>
        <v>0</v>
      </c>
      <c r="P87" s="177">
        <f t="shared" si="204"/>
        <v>0</v>
      </c>
      <c r="Q87" s="177">
        <f t="shared" si="204"/>
        <v>0</v>
      </c>
      <c r="R87" s="177">
        <f t="shared" si="204"/>
        <v>0</v>
      </c>
      <c r="S87" s="177">
        <f t="shared" si="204"/>
        <v>0</v>
      </c>
      <c r="T87" s="177">
        <f t="shared" si="204"/>
        <v>0</v>
      </c>
      <c r="U87" s="177">
        <f t="shared" si="204"/>
        <v>0</v>
      </c>
      <c r="V87" s="177">
        <f t="shared" si="204"/>
        <v>0</v>
      </c>
      <c r="W87" s="177">
        <f t="shared" si="204"/>
        <v>0</v>
      </c>
      <c r="X87" s="177">
        <f t="shared" si="204"/>
        <v>0</v>
      </c>
      <c r="Y87" s="177">
        <f t="shared" si="204"/>
        <v>0</v>
      </c>
      <c r="Z87" s="177">
        <f t="shared" si="204"/>
        <v>0</v>
      </c>
      <c r="AA87" s="177">
        <f t="shared" si="204"/>
        <v>0</v>
      </c>
      <c r="AB87" s="177">
        <f t="shared" si="204"/>
        <v>0</v>
      </c>
      <c r="AC87" s="177">
        <f t="shared" si="204"/>
        <v>0</v>
      </c>
      <c r="AD87" s="177">
        <f t="shared" si="204"/>
        <v>0</v>
      </c>
      <c r="AE87" s="177">
        <f t="shared" si="204"/>
        <v>0</v>
      </c>
      <c r="AF87" s="177">
        <f t="shared" si="204"/>
        <v>0</v>
      </c>
      <c r="AG87" s="177">
        <f t="shared" si="204"/>
        <v>0</v>
      </c>
      <c r="AH87" s="177">
        <f t="shared" si="204"/>
        <v>0</v>
      </c>
      <c r="AI87" s="177">
        <f t="shared" si="204"/>
        <v>0</v>
      </c>
      <c r="AJ87" s="55"/>
      <c r="AK87" s="55"/>
      <c r="AL87" s="55"/>
      <c r="AM87" s="36"/>
      <c r="AN87" s="36"/>
    </row>
    <row r="88" spans="1:40" x14ac:dyDescent="0.35">
      <c r="A88" s="335">
        <v>0</v>
      </c>
      <c r="B88" s="339">
        <f t="shared" si="192"/>
        <v>0</v>
      </c>
      <c r="C88" s="340">
        <f t="shared" si="193"/>
        <v>0</v>
      </c>
      <c r="D88" s="333" t="str">
        <f t="shared" si="194"/>
        <v>C4</v>
      </c>
      <c r="E88" s="341">
        <v>0</v>
      </c>
      <c r="F88" s="177">
        <f t="shared" si="195"/>
        <v>0</v>
      </c>
      <c r="G88" s="177">
        <f t="shared" ref="G88:AI88" si="205">+F88</f>
        <v>0</v>
      </c>
      <c r="H88" s="177">
        <f t="shared" si="205"/>
        <v>0</v>
      </c>
      <c r="I88" s="177">
        <f t="shared" si="205"/>
        <v>0</v>
      </c>
      <c r="J88" s="177">
        <f t="shared" si="205"/>
        <v>0</v>
      </c>
      <c r="K88" s="177">
        <f t="shared" si="205"/>
        <v>0</v>
      </c>
      <c r="L88" s="177">
        <f t="shared" si="205"/>
        <v>0</v>
      </c>
      <c r="M88" s="177">
        <f t="shared" si="205"/>
        <v>0</v>
      </c>
      <c r="N88" s="177">
        <f t="shared" si="205"/>
        <v>0</v>
      </c>
      <c r="O88" s="177">
        <f t="shared" si="205"/>
        <v>0</v>
      </c>
      <c r="P88" s="177">
        <f t="shared" si="205"/>
        <v>0</v>
      </c>
      <c r="Q88" s="177">
        <f t="shared" si="205"/>
        <v>0</v>
      </c>
      <c r="R88" s="177">
        <f t="shared" si="205"/>
        <v>0</v>
      </c>
      <c r="S88" s="177">
        <f t="shared" si="205"/>
        <v>0</v>
      </c>
      <c r="T88" s="177">
        <f t="shared" si="205"/>
        <v>0</v>
      </c>
      <c r="U88" s="177">
        <f t="shared" si="205"/>
        <v>0</v>
      </c>
      <c r="V88" s="177">
        <f t="shared" si="205"/>
        <v>0</v>
      </c>
      <c r="W88" s="177">
        <f t="shared" si="205"/>
        <v>0</v>
      </c>
      <c r="X88" s="177">
        <f t="shared" si="205"/>
        <v>0</v>
      </c>
      <c r="Y88" s="177">
        <f t="shared" si="205"/>
        <v>0</v>
      </c>
      <c r="Z88" s="177">
        <f t="shared" si="205"/>
        <v>0</v>
      </c>
      <c r="AA88" s="177">
        <f t="shared" si="205"/>
        <v>0</v>
      </c>
      <c r="AB88" s="177">
        <f t="shared" si="205"/>
        <v>0</v>
      </c>
      <c r="AC88" s="177">
        <f t="shared" si="205"/>
        <v>0</v>
      </c>
      <c r="AD88" s="177">
        <f t="shared" si="205"/>
        <v>0</v>
      </c>
      <c r="AE88" s="177">
        <f t="shared" si="205"/>
        <v>0</v>
      </c>
      <c r="AF88" s="177">
        <f t="shared" si="205"/>
        <v>0</v>
      </c>
      <c r="AG88" s="177">
        <f t="shared" si="205"/>
        <v>0</v>
      </c>
      <c r="AH88" s="177">
        <f t="shared" si="205"/>
        <v>0</v>
      </c>
      <c r="AI88" s="177">
        <f t="shared" si="205"/>
        <v>0</v>
      </c>
      <c r="AJ88" s="55"/>
      <c r="AK88" s="55"/>
      <c r="AL88" s="55"/>
      <c r="AM88" s="36"/>
      <c r="AN88" s="36"/>
    </row>
    <row r="89" spans="1:40" ht="15" thickBot="1" x14ac:dyDescent="0.4">
      <c r="A89" s="342">
        <v>0</v>
      </c>
      <c r="B89" s="343">
        <f>SUM(B79:B88)</f>
        <v>1</v>
      </c>
      <c r="C89" s="344">
        <f>SUM(C79:C88)</f>
        <v>33</v>
      </c>
      <c r="D89" s="334"/>
      <c r="E89" s="345">
        <f>SUM(E79:E88)</f>
        <v>1</v>
      </c>
      <c r="F89" s="179">
        <f>SUM(F79:F88)</f>
        <v>1</v>
      </c>
      <c r="G89" s="179">
        <f t="shared" ref="G89:AI89" si="206">SUM(G79:G88)</f>
        <v>1</v>
      </c>
      <c r="H89" s="179">
        <f t="shared" si="206"/>
        <v>1</v>
      </c>
      <c r="I89" s="179">
        <f t="shared" si="206"/>
        <v>1</v>
      </c>
      <c r="J89" s="179">
        <f t="shared" si="206"/>
        <v>1</v>
      </c>
      <c r="K89" s="179">
        <f t="shared" si="206"/>
        <v>1</v>
      </c>
      <c r="L89" s="179">
        <f t="shared" si="206"/>
        <v>1</v>
      </c>
      <c r="M89" s="179">
        <f t="shared" si="206"/>
        <v>1</v>
      </c>
      <c r="N89" s="179">
        <f t="shared" si="206"/>
        <v>1</v>
      </c>
      <c r="O89" s="179">
        <f t="shared" si="206"/>
        <v>1</v>
      </c>
      <c r="P89" s="179">
        <f t="shared" si="206"/>
        <v>1</v>
      </c>
      <c r="Q89" s="179">
        <f t="shared" si="206"/>
        <v>1</v>
      </c>
      <c r="R89" s="179">
        <f t="shared" si="206"/>
        <v>1</v>
      </c>
      <c r="S89" s="179">
        <f t="shared" si="206"/>
        <v>1</v>
      </c>
      <c r="T89" s="179">
        <f t="shared" si="206"/>
        <v>1</v>
      </c>
      <c r="U89" s="179">
        <f t="shared" si="206"/>
        <v>1</v>
      </c>
      <c r="V89" s="179">
        <f t="shared" si="206"/>
        <v>1</v>
      </c>
      <c r="W89" s="179">
        <f t="shared" si="206"/>
        <v>1</v>
      </c>
      <c r="X89" s="179">
        <f t="shared" si="206"/>
        <v>1</v>
      </c>
      <c r="Y89" s="179">
        <f t="shared" si="206"/>
        <v>1</v>
      </c>
      <c r="Z89" s="179">
        <f t="shared" si="206"/>
        <v>1</v>
      </c>
      <c r="AA89" s="179">
        <f t="shared" si="206"/>
        <v>1</v>
      </c>
      <c r="AB89" s="179">
        <f t="shared" si="206"/>
        <v>1</v>
      </c>
      <c r="AC89" s="179">
        <f t="shared" si="206"/>
        <v>1</v>
      </c>
      <c r="AD89" s="179">
        <f t="shared" si="206"/>
        <v>1</v>
      </c>
      <c r="AE89" s="179">
        <f t="shared" si="206"/>
        <v>1</v>
      </c>
      <c r="AF89" s="179">
        <f t="shared" si="206"/>
        <v>1</v>
      </c>
      <c r="AG89" s="179">
        <f t="shared" si="206"/>
        <v>1</v>
      </c>
      <c r="AH89" s="179">
        <f t="shared" si="206"/>
        <v>1</v>
      </c>
      <c r="AI89" s="179">
        <f t="shared" si="206"/>
        <v>1</v>
      </c>
      <c r="AJ89" s="55"/>
      <c r="AK89" s="55"/>
      <c r="AL89" s="55"/>
      <c r="AM89" s="36"/>
      <c r="AN89" s="36"/>
    </row>
    <row r="90" spans="1:40" ht="16" thickBot="1" x14ac:dyDescent="0.4">
      <c r="A90" s="350" t="s">
        <v>78</v>
      </c>
      <c r="B90" s="351"/>
      <c r="C90" s="352" t="s">
        <v>62</v>
      </c>
      <c r="D90" s="350" t="s">
        <v>77</v>
      </c>
      <c r="E90" s="364"/>
      <c r="F90" s="324">
        <v>1</v>
      </c>
      <c r="G90" s="324">
        <v>2</v>
      </c>
      <c r="H90" s="324">
        <v>3</v>
      </c>
      <c r="I90" s="324">
        <v>4</v>
      </c>
      <c r="J90" s="324">
        <v>5</v>
      </c>
      <c r="K90" s="324">
        <v>6</v>
      </c>
      <c r="L90" s="324">
        <v>7</v>
      </c>
      <c r="M90" s="324">
        <v>8</v>
      </c>
      <c r="N90" s="324">
        <v>9</v>
      </c>
      <c r="O90" s="324">
        <v>10</v>
      </c>
      <c r="P90" s="324">
        <v>11</v>
      </c>
      <c r="Q90" s="324">
        <v>12</v>
      </c>
      <c r="R90" s="324">
        <v>13</v>
      </c>
      <c r="S90" s="324">
        <v>14</v>
      </c>
      <c r="T90" s="324">
        <v>15</v>
      </c>
      <c r="U90" s="324">
        <v>16</v>
      </c>
      <c r="V90" s="324">
        <v>17</v>
      </c>
      <c r="W90" s="324">
        <v>18</v>
      </c>
      <c r="X90" s="324">
        <v>19</v>
      </c>
      <c r="Y90" s="324">
        <v>20</v>
      </c>
      <c r="Z90" s="324">
        <v>21</v>
      </c>
      <c r="AA90" s="324">
        <v>22</v>
      </c>
      <c r="AB90" s="324">
        <v>23</v>
      </c>
      <c r="AC90" s="324">
        <v>24</v>
      </c>
      <c r="AD90" s="324">
        <v>25</v>
      </c>
      <c r="AE90" s="324">
        <v>26</v>
      </c>
      <c r="AF90" s="324">
        <v>27</v>
      </c>
      <c r="AG90" s="324">
        <v>28</v>
      </c>
      <c r="AH90" s="324">
        <v>29</v>
      </c>
      <c r="AI90" s="324">
        <v>30</v>
      </c>
      <c r="AJ90" s="55"/>
      <c r="AK90" s="55"/>
      <c r="AL90" s="55"/>
      <c r="AM90" s="36"/>
      <c r="AN90" s="36"/>
    </row>
    <row r="91" spans="1:40" x14ac:dyDescent="0.35">
      <c r="A91" s="353">
        <v>0.55800000000000005</v>
      </c>
      <c r="B91" s="354">
        <f>+C91/$C$102</f>
        <v>0.51</v>
      </c>
      <c r="C91" s="355">
        <f t="shared" ref="C91:C101" si="207">+SUMPRODUCT(F91:AI91,$F$41:$AI$41)</f>
        <v>7.9050000000000002</v>
      </c>
      <c r="D91" s="356" t="str">
        <f>+D65</f>
        <v>PLATFORMADA</v>
      </c>
      <c r="E91" s="365">
        <v>0.51</v>
      </c>
      <c r="F91" s="291">
        <f>+$E91</f>
        <v>0.51</v>
      </c>
      <c r="G91" s="180">
        <f t="shared" ref="G91:V100" si="208">+$E91</f>
        <v>0.51</v>
      </c>
      <c r="H91" s="180">
        <f t="shared" si="208"/>
        <v>0.51</v>
      </c>
      <c r="I91" s="180">
        <f t="shared" si="208"/>
        <v>0.51</v>
      </c>
      <c r="J91" s="180">
        <f t="shared" si="208"/>
        <v>0.51</v>
      </c>
      <c r="K91" s="180">
        <f t="shared" si="208"/>
        <v>0.51</v>
      </c>
      <c r="L91" s="180">
        <f t="shared" si="208"/>
        <v>0.51</v>
      </c>
      <c r="M91" s="180">
        <f t="shared" si="208"/>
        <v>0.51</v>
      </c>
      <c r="N91" s="180">
        <f t="shared" si="208"/>
        <v>0.51</v>
      </c>
      <c r="O91" s="180">
        <f t="shared" si="208"/>
        <v>0.51</v>
      </c>
      <c r="P91" s="180">
        <f t="shared" si="208"/>
        <v>0.51</v>
      </c>
      <c r="Q91" s="180">
        <f t="shared" si="208"/>
        <v>0.51</v>
      </c>
      <c r="R91" s="180">
        <f t="shared" si="208"/>
        <v>0.51</v>
      </c>
      <c r="S91" s="180">
        <f t="shared" si="208"/>
        <v>0.51</v>
      </c>
      <c r="T91" s="180">
        <f t="shared" si="208"/>
        <v>0.51</v>
      </c>
      <c r="U91" s="180">
        <f t="shared" si="208"/>
        <v>0.51</v>
      </c>
      <c r="V91" s="180">
        <f t="shared" si="208"/>
        <v>0.51</v>
      </c>
      <c r="W91" s="180">
        <f t="shared" ref="W91:AI100" si="209">+$E91</f>
        <v>0.51</v>
      </c>
      <c r="X91" s="180">
        <f t="shared" si="209"/>
        <v>0.51</v>
      </c>
      <c r="Y91" s="180">
        <f t="shared" si="209"/>
        <v>0.51</v>
      </c>
      <c r="Z91" s="180">
        <f t="shared" si="209"/>
        <v>0.51</v>
      </c>
      <c r="AA91" s="180">
        <f t="shared" si="209"/>
        <v>0.51</v>
      </c>
      <c r="AB91" s="180">
        <f t="shared" si="209"/>
        <v>0.51</v>
      </c>
      <c r="AC91" s="180">
        <f t="shared" si="209"/>
        <v>0.51</v>
      </c>
      <c r="AD91" s="180">
        <f t="shared" si="209"/>
        <v>0.51</v>
      </c>
      <c r="AE91" s="180">
        <f t="shared" si="209"/>
        <v>0.51</v>
      </c>
      <c r="AF91" s="180">
        <f t="shared" si="209"/>
        <v>0.51</v>
      </c>
      <c r="AG91" s="180">
        <f t="shared" si="209"/>
        <v>0.51</v>
      </c>
      <c r="AH91" s="180">
        <f t="shared" si="209"/>
        <v>0.51</v>
      </c>
      <c r="AI91" s="180">
        <f t="shared" si="209"/>
        <v>0.51</v>
      </c>
      <c r="AJ91" s="55"/>
      <c r="AK91" s="55"/>
      <c r="AL91" s="55"/>
      <c r="AM91" s="36"/>
      <c r="AN91" s="36"/>
    </row>
    <row r="92" spans="1:40" x14ac:dyDescent="0.35">
      <c r="A92" s="353">
        <v>3.3000000000000002E-2</v>
      </c>
      <c r="B92" s="357">
        <f t="shared" ref="B92:B101" si="210">+C92/$C$102</f>
        <v>0</v>
      </c>
      <c r="C92" s="358">
        <f t="shared" si="207"/>
        <v>0</v>
      </c>
      <c r="D92" s="359" t="str">
        <f>+D66</f>
        <v>Nafta Virgen</v>
      </c>
      <c r="E92" s="366"/>
      <c r="F92" s="292">
        <f t="shared" ref="F92:F100" si="211">+$E92</f>
        <v>0</v>
      </c>
      <c r="G92" s="293">
        <f t="shared" si="208"/>
        <v>0</v>
      </c>
      <c r="H92" s="293">
        <f t="shared" si="208"/>
        <v>0</v>
      </c>
      <c r="I92" s="293">
        <f t="shared" si="208"/>
        <v>0</v>
      </c>
      <c r="J92" s="293">
        <f t="shared" si="208"/>
        <v>0</v>
      </c>
      <c r="K92" s="293">
        <f t="shared" si="208"/>
        <v>0</v>
      </c>
      <c r="L92" s="293">
        <f t="shared" si="208"/>
        <v>0</v>
      </c>
      <c r="M92" s="293">
        <f t="shared" si="208"/>
        <v>0</v>
      </c>
      <c r="N92" s="293">
        <f t="shared" si="208"/>
        <v>0</v>
      </c>
      <c r="O92" s="293">
        <f t="shared" si="208"/>
        <v>0</v>
      </c>
      <c r="P92" s="293">
        <f t="shared" si="208"/>
        <v>0</v>
      </c>
      <c r="Q92" s="293">
        <f t="shared" si="208"/>
        <v>0</v>
      </c>
      <c r="R92" s="293">
        <f t="shared" si="208"/>
        <v>0</v>
      </c>
      <c r="S92" s="293">
        <f t="shared" si="208"/>
        <v>0</v>
      </c>
      <c r="T92" s="293">
        <f t="shared" si="208"/>
        <v>0</v>
      </c>
      <c r="U92" s="293">
        <f t="shared" si="208"/>
        <v>0</v>
      </c>
      <c r="V92" s="293">
        <f t="shared" si="208"/>
        <v>0</v>
      </c>
      <c r="W92" s="293">
        <f t="shared" si="209"/>
        <v>0</v>
      </c>
      <c r="X92" s="293">
        <f t="shared" si="209"/>
        <v>0</v>
      </c>
      <c r="Y92" s="293">
        <f t="shared" si="209"/>
        <v>0</v>
      </c>
      <c r="Z92" s="293">
        <f t="shared" si="209"/>
        <v>0</v>
      </c>
      <c r="AA92" s="293">
        <f t="shared" si="209"/>
        <v>0</v>
      </c>
      <c r="AB92" s="293">
        <f t="shared" si="209"/>
        <v>0</v>
      </c>
      <c r="AC92" s="293">
        <f t="shared" si="209"/>
        <v>0</v>
      </c>
      <c r="AD92" s="293">
        <f t="shared" si="209"/>
        <v>0</v>
      </c>
      <c r="AE92" s="293">
        <f t="shared" si="209"/>
        <v>0</v>
      </c>
      <c r="AF92" s="293">
        <f t="shared" si="209"/>
        <v>0</v>
      </c>
      <c r="AG92" s="293">
        <f t="shared" si="209"/>
        <v>0</v>
      </c>
      <c r="AH92" s="293">
        <f t="shared" si="209"/>
        <v>0</v>
      </c>
      <c r="AI92" s="293">
        <f t="shared" si="209"/>
        <v>0</v>
      </c>
      <c r="AJ92" s="55"/>
      <c r="AK92" s="55"/>
      <c r="AL92" s="55"/>
      <c r="AM92" s="36"/>
      <c r="AN92" s="36"/>
    </row>
    <row r="93" spans="1:40" x14ac:dyDescent="0.35">
      <c r="A93" s="353">
        <v>2.5999999999999999E-2</v>
      </c>
      <c r="B93" s="357">
        <f t="shared" si="210"/>
        <v>8.0000000000000016E-2</v>
      </c>
      <c r="C93" s="358">
        <f t="shared" si="207"/>
        <v>1.2400000000000002</v>
      </c>
      <c r="D93" s="359" t="str">
        <f>+D81</f>
        <v>N MEDIA</v>
      </c>
      <c r="E93" s="366">
        <v>0.08</v>
      </c>
      <c r="F93" s="292">
        <f t="shared" si="211"/>
        <v>0.08</v>
      </c>
      <c r="G93" s="293">
        <f t="shared" si="208"/>
        <v>0.08</v>
      </c>
      <c r="H93" s="293">
        <f t="shared" si="208"/>
        <v>0.08</v>
      </c>
      <c r="I93" s="293">
        <f t="shared" si="208"/>
        <v>0.08</v>
      </c>
      <c r="J93" s="293">
        <f t="shared" si="208"/>
        <v>0.08</v>
      </c>
      <c r="K93" s="293">
        <f t="shared" si="208"/>
        <v>0.08</v>
      </c>
      <c r="L93" s="293">
        <f t="shared" si="208"/>
        <v>0.08</v>
      </c>
      <c r="M93" s="293">
        <f t="shared" si="208"/>
        <v>0.08</v>
      </c>
      <c r="N93" s="293">
        <f t="shared" si="208"/>
        <v>0.08</v>
      </c>
      <c r="O93" s="293">
        <f t="shared" si="208"/>
        <v>0.08</v>
      </c>
      <c r="P93" s="293">
        <f t="shared" si="208"/>
        <v>0.08</v>
      </c>
      <c r="Q93" s="293">
        <f t="shared" si="208"/>
        <v>0.08</v>
      </c>
      <c r="R93" s="293">
        <f t="shared" si="208"/>
        <v>0.08</v>
      </c>
      <c r="S93" s="293">
        <f t="shared" si="208"/>
        <v>0.08</v>
      </c>
      <c r="T93" s="293">
        <f t="shared" si="208"/>
        <v>0.08</v>
      </c>
      <c r="U93" s="293">
        <f t="shared" si="208"/>
        <v>0.08</v>
      </c>
      <c r="V93" s="293">
        <f t="shared" si="208"/>
        <v>0.08</v>
      </c>
      <c r="W93" s="293">
        <f t="shared" si="209"/>
        <v>0.08</v>
      </c>
      <c r="X93" s="293">
        <f t="shared" si="209"/>
        <v>0.08</v>
      </c>
      <c r="Y93" s="293">
        <f t="shared" si="209"/>
        <v>0.08</v>
      </c>
      <c r="Z93" s="293">
        <f t="shared" si="209"/>
        <v>0.08</v>
      </c>
      <c r="AA93" s="293">
        <f t="shared" si="209"/>
        <v>0.08</v>
      </c>
      <c r="AB93" s="293">
        <f t="shared" si="209"/>
        <v>0.08</v>
      </c>
      <c r="AC93" s="293">
        <f t="shared" si="209"/>
        <v>0.08</v>
      </c>
      <c r="AD93" s="293">
        <f t="shared" si="209"/>
        <v>0.08</v>
      </c>
      <c r="AE93" s="293">
        <f t="shared" si="209"/>
        <v>0.08</v>
      </c>
      <c r="AF93" s="293">
        <f t="shared" si="209"/>
        <v>0.08</v>
      </c>
      <c r="AG93" s="293">
        <f t="shared" si="209"/>
        <v>0.08</v>
      </c>
      <c r="AH93" s="293">
        <f t="shared" si="209"/>
        <v>0.08</v>
      </c>
      <c r="AI93" s="293">
        <f t="shared" si="209"/>
        <v>0.08</v>
      </c>
      <c r="AJ93" s="55"/>
      <c r="AK93" s="55"/>
      <c r="AL93" s="55"/>
      <c r="AM93" s="36"/>
      <c r="AN93" s="36"/>
    </row>
    <row r="94" spans="1:40" x14ac:dyDescent="0.35">
      <c r="A94" s="353">
        <v>0.23599999999999999</v>
      </c>
      <c r="B94" s="357">
        <f t="shared" si="210"/>
        <v>0.1</v>
      </c>
      <c r="C94" s="358">
        <f t="shared" si="207"/>
        <v>1.55</v>
      </c>
      <c r="D94" s="359" t="str">
        <f t="shared" ref="D94:D100" si="212">+D68</f>
        <v>N LIVIANA</v>
      </c>
      <c r="E94" s="366">
        <v>0.1</v>
      </c>
      <c r="F94" s="292">
        <f t="shared" si="211"/>
        <v>0.1</v>
      </c>
      <c r="G94" s="293">
        <f t="shared" si="208"/>
        <v>0.1</v>
      </c>
      <c r="H94" s="293">
        <f t="shared" si="208"/>
        <v>0.1</v>
      </c>
      <c r="I94" s="293">
        <f t="shared" si="208"/>
        <v>0.1</v>
      </c>
      <c r="J94" s="293">
        <f t="shared" si="208"/>
        <v>0.1</v>
      </c>
      <c r="K94" s="293">
        <f t="shared" si="208"/>
        <v>0.1</v>
      </c>
      <c r="L94" s="293">
        <f t="shared" si="208"/>
        <v>0.1</v>
      </c>
      <c r="M94" s="293">
        <f t="shared" si="208"/>
        <v>0.1</v>
      </c>
      <c r="N94" s="293">
        <f t="shared" si="208"/>
        <v>0.1</v>
      </c>
      <c r="O94" s="293">
        <f t="shared" si="208"/>
        <v>0.1</v>
      </c>
      <c r="P94" s="293">
        <f t="shared" si="208"/>
        <v>0.1</v>
      </c>
      <c r="Q94" s="293">
        <f t="shared" si="208"/>
        <v>0.1</v>
      </c>
      <c r="R94" s="293">
        <f t="shared" si="208"/>
        <v>0.1</v>
      </c>
      <c r="S94" s="293">
        <f t="shared" si="208"/>
        <v>0.1</v>
      </c>
      <c r="T94" s="293">
        <f>+$E94</f>
        <v>0.1</v>
      </c>
      <c r="U94" s="293">
        <f t="shared" si="208"/>
        <v>0.1</v>
      </c>
      <c r="V94" s="293">
        <f t="shared" si="208"/>
        <v>0.1</v>
      </c>
      <c r="W94" s="293">
        <f t="shared" si="209"/>
        <v>0.1</v>
      </c>
      <c r="X94" s="293">
        <f t="shared" si="209"/>
        <v>0.1</v>
      </c>
      <c r="Y94" s="293">
        <f t="shared" si="209"/>
        <v>0.1</v>
      </c>
      <c r="Z94" s="293">
        <f t="shared" si="209"/>
        <v>0.1</v>
      </c>
      <c r="AA94" s="293">
        <f t="shared" si="209"/>
        <v>0.1</v>
      </c>
      <c r="AB94" s="293">
        <f t="shared" si="209"/>
        <v>0.1</v>
      </c>
      <c r="AC94" s="293">
        <f t="shared" si="209"/>
        <v>0.1</v>
      </c>
      <c r="AD94" s="293">
        <f t="shared" si="209"/>
        <v>0.1</v>
      </c>
      <c r="AE94" s="293">
        <f t="shared" si="209"/>
        <v>0.1</v>
      </c>
      <c r="AF94" s="293">
        <f t="shared" si="209"/>
        <v>0.1</v>
      </c>
      <c r="AG94" s="293">
        <f t="shared" si="209"/>
        <v>0.1</v>
      </c>
      <c r="AH94" s="293">
        <f t="shared" si="209"/>
        <v>0.1</v>
      </c>
      <c r="AI94" s="293">
        <f t="shared" si="209"/>
        <v>0.1</v>
      </c>
      <c r="AJ94" s="55"/>
      <c r="AK94" s="55"/>
      <c r="AL94" s="55"/>
      <c r="AM94" s="36"/>
      <c r="AN94" s="36"/>
    </row>
    <row r="95" spans="1:40" x14ac:dyDescent="0.35">
      <c r="A95" s="353">
        <v>1E-3</v>
      </c>
      <c r="B95" s="357">
        <f t="shared" si="210"/>
        <v>0.09</v>
      </c>
      <c r="C95" s="358">
        <f t="shared" si="207"/>
        <v>1.395</v>
      </c>
      <c r="D95" s="359" t="str">
        <f t="shared" si="212"/>
        <v>N PESADA</v>
      </c>
      <c r="E95" s="366">
        <v>0.09</v>
      </c>
      <c r="F95" s="292">
        <f t="shared" si="211"/>
        <v>0.09</v>
      </c>
      <c r="G95" s="293">
        <f t="shared" si="208"/>
        <v>0.09</v>
      </c>
      <c r="H95" s="293">
        <f t="shared" si="208"/>
        <v>0.09</v>
      </c>
      <c r="I95" s="293">
        <f t="shared" si="208"/>
        <v>0.09</v>
      </c>
      <c r="J95" s="293">
        <f t="shared" si="208"/>
        <v>0.09</v>
      </c>
      <c r="K95" s="293">
        <f t="shared" si="208"/>
        <v>0.09</v>
      </c>
      <c r="L95" s="293">
        <f t="shared" si="208"/>
        <v>0.09</v>
      </c>
      <c r="M95" s="293">
        <f t="shared" si="208"/>
        <v>0.09</v>
      </c>
      <c r="N95" s="293">
        <f t="shared" si="208"/>
        <v>0.09</v>
      </c>
      <c r="O95" s="293">
        <f t="shared" si="208"/>
        <v>0.09</v>
      </c>
      <c r="P95" s="293">
        <f t="shared" si="208"/>
        <v>0.09</v>
      </c>
      <c r="Q95" s="293">
        <f t="shared" si="208"/>
        <v>0.09</v>
      </c>
      <c r="R95" s="293">
        <f t="shared" si="208"/>
        <v>0.09</v>
      </c>
      <c r="S95" s="293">
        <f t="shared" si="208"/>
        <v>0.09</v>
      </c>
      <c r="T95" s="293">
        <f t="shared" si="208"/>
        <v>0.09</v>
      </c>
      <c r="U95" s="293">
        <f t="shared" si="208"/>
        <v>0.09</v>
      </c>
      <c r="V95" s="293">
        <f t="shared" si="208"/>
        <v>0.09</v>
      </c>
      <c r="W95" s="293">
        <f t="shared" si="209"/>
        <v>0.09</v>
      </c>
      <c r="X95" s="293">
        <f t="shared" si="209"/>
        <v>0.09</v>
      </c>
      <c r="Y95" s="293">
        <f t="shared" si="209"/>
        <v>0.09</v>
      </c>
      <c r="Z95" s="293">
        <f t="shared" si="209"/>
        <v>0.09</v>
      </c>
      <c r="AA95" s="293">
        <f t="shared" si="209"/>
        <v>0.09</v>
      </c>
      <c r="AB95" s="293">
        <f t="shared" si="209"/>
        <v>0.09</v>
      </c>
      <c r="AC95" s="293">
        <f t="shared" si="209"/>
        <v>0.09</v>
      </c>
      <c r="AD95" s="293">
        <f t="shared" si="209"/>
        <v>0.09</v>
      </c>
      <c r="AE95" s="293">
        <f t="shared" si="209"/>
        <v>0.09</v>
      </c>
      <c r="AF95" s="293">
        <f t="shared" si="209"/>
        <v>0.09</v>
      </c>
      <c r="AG95" s="293">
        <f t="shared" si="209"/>
        <v>0.09</v>
      </c>
      <c r="AH95" s="293">
        <f t="shared" si="209"/>
        <v>0.09</v>
      </c>
      <c r="AI95" s="293">
        <f t="shared" si="209"/>
        <v>0.09</v>
      </c>
      <c r="AJ95" s="55"/>
      <c r="AK95" s="55"/>
      <c r="AL95" s="55"/>
      <c r="AM95" s="36"/>
      <c r="AN95" s="36"/>
    </row>
    <row r="96" spans="1:40" x14ac:dyDescent="0.35">
      <c r="A96" s="353">
        <v>8.9999999999999993E-3</v>
      </c>
      <c r="B96" s="357">
        <f t="shared" si="210"/>
        <v>0.09</v>
      </c>
      <c r="C96" s="358">
        <f t="shared" si="207"/>
        <v>1.395</v>
      </c>
      <c r="D96" s="359" t="str">
        <f t="shared" si="212"/>
        <v>ALQUILATO</v>
      </c>
      <c r="E96" s="366">
        <v>0.09</v>
      </c>
      <c r="F96" s="292">
        <f t="shared" si="211"/>
        <v>0.09</v>
      </c>
      <c r="G96" s="293">
        <f t="shared" si="208"/>
        <v>0.09</v>
      </c>
      <c r="H96" s="293">
        <f t="shared" si="208"/>
        <v>0.09</v>
      </c>
      <c r="I96" s="293">
        <f t="shared" si="208"/>
        <v>0.09</v>
      </c>
      <c r="J96" s="293">
        <f t="shared" si="208"/>
        <v>0.09</v>
      </c>
      <c r="K96" s="293">
        <f t="shared" si="208"/>
        <v>0.09</v>
      </c>
      <c r="L96" s="293">
        <f t="shared" si="208"/>
        <v>0.09</v>
      </c>
      <c r="M96" s="293">
        <f t="shared" si="208"/>
        <v>0.09</v>
      </c>
      <c r="N96" s="293">
        <f t="shared" si="208"/>
        <v>0.09</v>
      </c>
      <c r="O96" s="293">
        <f t="shared" si="208"/>
        <v>0.09</v>
      </c>
      <c r="P96" s="293">
        <f t="shared" si="208"/>
        <v>0.09</v>
      </c>
      <c r="Q96" s="293">
        <f t="shared" si="208"/>
        <v>0.09</v>
      </c>
      <c r="R96" s="293">
        <f t="shared" si="208"/>
        <v>0.09</v>
      </c>
      <c r="S96" s="293">
        <f t="shared" si="208"/>
        <v>0.09</v>
      </c>
      <c r="T96" s="293">
        <f t="shared" si="208"/>
        <v>0.09</v>
      </c>
      <c r="U96" s="293">
        <f t="shared" si="208"/>
        <v>0.09</v>
      </c>
      <c r="V96" s="293">
        <f t="shared" si="208"/>
        <v>0.09</v>
      </c>
      <c r="W96" s="293">
        <f t="shared" si="209"/>
        <v>0.09</v>
      </c>
      <c r="X96" s="293">
        <f t="shared" si="209"/>
        <v>0.09</v>
      </c>
      <c r="Y96" s="293">
        <f t="shared" si="209"/>
        <v>0.09</v>
      </c>
      <c r="Z96" s="293">
        <f t="shared" si="209"/>
        <v>0.09</v>
      </c>
      <c r="AA96" s="293">
        <f t="shared" si="209"/>
        <v>0.09</v>
      </c>
      <c r="AB96" s="293">
        <f t="shared" si="209"/>
        <v>0.09</v>
      </c>
      <c r="AC96" s="293">
        <f t="shared" si="209"/>
        <v>0.09</v>
      </c>
      <c r="AD96" s="293">
        <f t="shared" si="209"/>
        <v>0.09</v>
      </c>
      <c r="AE96" s="293">
        <f t="shared" si="209"/>
        <v>0.09</v>
      </c>
      <c r="AF96" s="293">
        <f t="shared" si="209"/>
        <v>0.09</v>
      </c>
      <c r="AG96" s="293">
        <f t="shared" si="209"/>
        <v>0.09</v>
      </c>
      <c r="AH96" s="293">
        <f t="shared" si="209"/>
        <v>0.09</v>
      </c>
      <c r="AI96" s="293">
        <f t="shared" si="209"/>
        <v>0.09</v>
      </c>
      <c r="AJ96" s="55"/>
      <c r="AK96" s="55"/>
      <c r="AL96" s="55"/>
      <c r="AM96" s="36"/>
      <c r="AN96" s="36"/>
    </row>
    <row r="97" spans="1:40" hidden="1" x14ac:dyDescent="0.35">
      <c r="A97" s="353">
        <v>5.3999999999999999E-2</v>
      </c>
      <c r="B97" s="357">
        <f t="shared" si="210"/>
        <v>0</v>
      </c>
      <c r="C97" s="358">
        <f t="shared" si="207"/>
        <v>0</v>
      </c>
      <c r="D97" s="359" t="str">
        <f t="shared" si="212"/>
        <v>Etbe</v>
      </c>
      <c r="E97" s="366"/>
      <c r="F97" s="292">
        <f t="shared" si="211"/>
        <v>0</v>
      </c>
      <c r="G97" s="293">
        <f t="shared" si="208"/>
        <v>0</v>
      </c>
      <c r="H97" s="293">
        <f t="shared" si="208"/>
        <v>0</v>
      </c>
      <c r="I97" s="293">
        <f t="shared" si="208"/>
        <v>0</v>
      </c>
      <c r="J97" s="293">
        <f t="shared" si="208"/>
        <v>0</v>
      </c>
      <c r="K97" s="293">
        <f t="shared" si="208"/>
        <v>0</v>
      </c>
      <c r="L97" s="293">
        <f t="shared" si="208"/>
        <v>0</v>
      </c>
      <c r="M97" s="293">
        <f t="shared" si="208"/>
        <v>0</v>
      </c>
      <c r="N97" s="293">
        <f t="shared" si="208"/>
        <v>0</v>
      </c>
      <c r="O97" s="293">
        <f t="shared" si="208"/>
        <v>0</v>
      </c>
      <c r="P97" s="293">
        <f t="shared" si="208"/>
        <v>0</v>
      </c>
      <c r="Q97" s="293">
        <f t="shared" si="208"/>
        <v>0</v>
      </c>
      <c r="R97" s="293">
        <f t="shared" si="208"/>
        <v>0</v>
      </c>
      <c r="S97" s="293">
        <f t="shared" si="208"/>
        <v>0</v>
      </c>
      <c r="T97" s="293">
        <f t="shared" si="208"/>
        <v>0</v>
      </c>
      <c r="U97" s="293">
        <f t="shared" si="208"/>
        <v>0</v>
      </c>
      <c r="V97" s="293">
        <f t="shared" si="208"/>
        <v>0</v>
      </c>
      <c r="W97" s="293">
        <f t="shared" si="209"/>
        <v>0</v>
      </c>
      <c r="X97" s="293">
        <f t="shared" si="209"/>
        <v>0</v>
      </c>
      <c r="Y97" s="293">
        <f t="shared" si="209"/>
        <v>0</v>
      </c>
      <c r="Z97" s="293">
        <f t="shared" si="209"/>
        <v>0</v>
      </c>
      <c r="AA97" s="293">
        <f t="shared" si="209"/>
        <v>0</v>
      </c>
      <c r="AB97" s="293">
        <f t="shared" si="209"/>
        <v>0</v>
      </c>
      <c r="AC97" s="293">
        <f t="shared" si="209"/>
        <v>0</v>
      </c>
      <c r="AD97" s="293">
        <f t="shared" si="209"/>
        <v>0</v>
      </c>
      <c r="AE97" s="293">
        <f t="shared" si="209"/>
        <v>0</v>
      </c>
      <c r="AF97" s="293">
        <f t="shared" si="209"/>
        <v>0</v>
      </c>
      <c r="AG97" s="293">
        <f t="shared" si="209"/>
        <v>0</v>
      </c>
      <c r="AH97" s="293">
        <f t="shared" si="209"/>
        <v>0</v>
      </c>
      <c r="AI97" s="293">
        <f t="shared" si="209"/>
        <v>0</v>
      </c>
      <c r="AJ97" s="55"/>
      <c r="AK97" s="55"/>
      <c r="AL97" s="55"/>
      <c r="AM97" s="36"/>
      <c r="AN97" s="36"/>
    </row>
    <row r="98" spans="1:40" x14ac:dyDescent="0.35">
      <c r="A98" s="353">
        <v>5.2999999999999999E-2</v>
      </c>
      <c r="B98" s="357">
        <f t="shared" si="210"/>
        <v>0.13</v>
      </c>
      <c r="C98" s="358">
        <f t="shared" si="207"/>
        <v>2.0150000000000001</v>
      </c>
      <c r="D98" s="359" t="str">
        <f t="shared" si="212"/>
        <v>ISOMERADO</v>
      </c>
      <c r="E98" s="366">
        <v>0.13</v>
      </c>
      <c r="F98" s="292">
        <f t="shared" si="211"/>
        <v>0.13</v>
      </c>
      <c r="G98" s="293">
        <f t="shared" si="208"/>
        <v>0.13</v>
      </c>
      <c r="H98" s="293">
        <f t="shared" si="208"/>
        <v>0.13</v>
      </c>
      <c r="I98" s="293">
        <f t="shared" si="208"/>
        <v>0.13</v>
      </c>
      <c r="J98" s="293">
        <f t="shared" si="208"/>
        <v>0.13</v>
      </c>
      <c r="K98" s="293">
        <f t="shared" si="208"/>
        <v>0.13</v>
      </c>
      <c r="L98" s="293">
        <f t="shared" si="208"/>
        <v>0.13</v>
      </c>
      <c r="M98" s="293">
        <f t="shared" si="208"/>
        <v>0.13</v>
      </c>
      <c r="N98" s="293">
        <f t="shared" si="208"/>
        <v>0.13</v>
      </c>
      <c r="O98" s="293">
        <f t="shared" si="208"/>
        <v>0.13</v>
      </c>
      <c r="P98" s="293">
        <f t="shared" si="208"/>
        <v>0.13</v>
      </c>
      <c r="Q98" s="293">
        <f t="shared" si="208"/>
        <v>0.13</v>
      </c>
      <c r="R98" s="293">
        <f t="shared" si="208"/>
        <v>0.13</v>
      </c>
      <c r="S98" s="293">
        <f t="shared" si="208"/>
        <v>0.13</v>
      </c>
      <c r="T98" s="293">
        <f t="shared" si="208"/>
        <v>0.13</v>
      </c>
      <c r="U98" s="293">
        <f t="shared" si="208"/>
        <v>0.13</v>
      </c>
      <c r="V98" s="293">
        <f t="shared" si="208"/>
        <v>0.13</v>
      </c>
      <c r="W98" s="293">
        <f t="shared" si="209"/>
        <v>0.13</v>
      </c>
      <c r="X98" s="293">
        <f t="shared" si="209"/>
        <v>0.13</v>
      </c>
      <c r="Y98" s="293">
        <f t="shared" si="209"/>
        <v>0.13</v>
      </c>
      <c r="Z98" s="293">
        <f t="shared" si="209"/>
        <v>0.13</v>
      </c>
      <c r="AA98" s="293">
        <f t="shared" si="209"/>
        <v>0.13</v>
      </c>
      <c r="AB98" s="293">
        <f t="shared" si="209"/>
        <v>0.13</v>
      </c>
      <c r="AC98" s="293">
        <f t="shared" si="209"/>
        <v>0.13</v>
      </c>
      <c r="AD98" s="293">
        <f t="shared" si="209"/>
        <v>0.13</v>
      </c>
      <c r="AE98" s="293">
        <f t="shared" si="209"/>
        <v>0.13</v>
      </c>
      <c r="AF98" s="293">
        <f t="shared" si="209"/>
        <v>0.13</v>
      </c>
      <c r="AG98" s="293">
        <f t="shared" si="209"/>
        <v>0.13</v>
      </c>
      <c r="AH98" s="293">
        <f t="shared" si="209"/>
        <v>0.13</v>
      </c>
      <c r="AI98" s="293">
        <f t="shared" si="209"/>
        <v>0.13</v>
      </c>
      <c r="AJ98" s="55"/>
      <c r="AK98" s="55"/>
      <c r="AL98" s="55"/>
      <c r="AM98" s="36"/>
      <c r="AN98" s="36"/>
    </row>
    <row r="99" spans="1:40" x14ac:dyDescent="0.35">
      <c r="A99" s="353">
        <v>0.03</v>
      </c>
      <c r="B99" s="357">
        <f t="shared" si="210"/>
        <v>0</v>
      </c>
      <c r="C99" s="358">
        <f t="shared" si="207"/>
        <v>0</v>
      </c>
      <c r="D99" s="359" t="str">
        <f t="shared" si="212"/>
        <v>Base Octanica</v>
      </c>
      <c r="E99" s="366">
        <v>0</v>
      </c>
      <c r="F99" s="292">
        <f t="shared" si="211"/>
        <v>0</v>
      </c>
      <c r="G99" s="293">
        <f t="shared" si="208"/>
        <v>0</v>
      </c>
      <c r="H99" s="293">
        <f t="shared" si="208"/>
        <v>0</v>
      </c>
      <c r="I99" s="293">
        <f t="shared" si="208"/>
        <v>0</v>
      </c>
      <c r="J99" s="293">
        <f t="shared" si="208"/>
        <v>0</v>
      </c>
      <c r="K99" s="293">
        <f t="shared" si="208"/>
        <v>0</v>
      </c>
      <c r="L99" s="293">
        <f t="shared" si="208"/>
        <v>0</v>
      </c>
      <c r="M99" s="293">
        <f t="shared" si="208"/>
        <v>0</v>
      </c>
      <c r="N99" s="293">
        <f t="shared" si="208"/>
        <v>0</v>
      </c>
      <c r="O99" s="293">
        <f t="shared" si="208"/>
        <v>0</v>
      </c>
      <c r="P99" s="293">
        <f t="shared" si="208"/>
        <v>0</v>
      </c>
      <c r="Q99" s="293">
        <f t="shared" si="208"/>
        <v>0</v>
      </c>
      <c r="R99" s="293">
        <f t="shared" si="208"/>
        <v>0</v>
      </c>
      <c r="S99" s="293">
        <f t="shared" si="208"/>
        <v>0</v>
      </c>
      <c r="T99" s="293">
        <f t="shared" si="208"/>
        <v>0</v>
      </c>
      <c r="U99" s="293">
        <f t="shared" si="208"/>
        <v>0</v>
      </c>
      <c r="V99" s="293">
        <f t="shared" si="208"/>
        <v>0</v>
      </c>
      <c r="W99" s="293">
        <f t="shared" si="209"/>
        <v>0</v>
      </c>
      <c r="X99" s="293">
        <f t="shared" si="209"/>
        <v>0</v>
      </c>
      <c r="Y99" s="293">
        <f t="shared" si="209"/>
        <v>0</v>
      </c>
      <c r="Z99" s="293">
        <f t="shared" si="209"/>
        <v>0</v>
      </c>
      <c r="AA99" s="293">
        <f t="shared" si="209"/>
        <v>0</v>
      </c>
      <c r="AB99" s="293">
        <f t="shared" si="209"/>
        <v>0</v>
      </c>
      <c r="AC99" s="293">
        <f t="shared" si="209"/>
        <v>0</v>
      </c>
      <c r="AD99" s="293">
        <f t="shared" si="209"/>
        <v>0</v>
      </c>
      <c r="AE99" s="293">
        <f t="shared" si="209"/>
        <v>0</v>
      </c>
      <c r="AF99" s="293">
        <f t="shared" si="209"/>
        <v>0</v>
      </c>
      <c r="AG99" s="293">
        <f t="shared" si="209"/>
        <v>0</v>
      </c>
      <c r="AH99" s="293">
        <f t="shared" si="209"/>
        <v>0</v>
      </c>
      <c r="AI99" s="293">
        <f t="shared" si="209"/>
        <v>0</v>
      </c>
      <c r="AJ99" s="55"/>
      <c r="AK99" s="55"/>
      <c r="AL99" s="55"/>
      <c r="AM99" s="36"/>
      <c r="AN99" s="36"/>
    </row>
    <row r="100" spans="1:40" x14ac:dyDescent="0.35">
      <c r="A100" s="353">
        <v>0</v>
      </c>
      <c r="B100" s="357">
        <f t="shared" si="210"/>
        <v>0</v>
      </c>
      <c r="C100" s="358">
        <f t="shared" si="207"/>
        <v>0</v>
      </c>
      <c r="D100" s="359" t="str">
        <f t="shared" si="212"/>
        <v>C4</v>
      </c>
      <c r="E100" s="366">
        <v>0</v>
      </c>
      <c r="F100" s="292">
        <f t="shared" si="211"/>
        <v>0</v>
      </c>
      <c r="G100" s="293">
        <f t="shared" si="208"/>
        <v>0</v>
      </c>
      <c r="H100" s="293">
        <f t="shared" si="208"/>
        <v>0</v>
      </c>
      <c r="I100" s="293">
        <f t="shared" si="208"/>
        <v>0</v>
      </c>
      <c r="J100" s="293">
        <f t="shared" si="208"/>
        <v>0</v>
      </c>
      <c r="K100" s="293">
        <f t="shared" si="208"/>
        <v>0</v>
      </c>
      <c r="L100" s="293">
        <f t="shared" si="208"/>
        <v>0</v>
      </c>
      <c r="M100" s="293">
        <f t="shared" si="208"/>
        <v>0</v>
      </c>
      <c r="N100" s="293">
        <f t="shared" si="208"/>
        <v>0</v>
      </c>
      <c r="O100" s="293">
        <f t="shared" si="208"/>
        <v>0</v>
      </c>
      <c r="P100" s="293">
        <f t="shared" si="208"/>
        <v>0</v>
      </c>
      <c r="Q100" s="293">
        <f t="shared" si="208"/>
        <v>0</v>
      </c>
      <c r="R100" s="293">
        <f t="shared" si="208"/>
        <v>0</v>
      </c>
      <c r="S100" s="293">
        <f t="shared" si="208"/>
        <v>0</v>
      </c>
      <c r="T100" s="293">
        <f t="shared" si="208"/>
        <v>0</v>
      </c>
      <c r="U100" s="293">
        <f t="shared" si="208"/>
        <v>0</v>
      </c>
      <c r="V100" s="293">
        <f t="shared" si="208"/>
        <v>0</v>
      </c>
      <c r="W100" s="293">
        <f t="shared" si="209"/>
        <v>0</v>
      </c>
      <c r="X100" s="293">
        <f t="shared" si="209"/>
        <v>0</v>
      </c>
      <c r="Y100" s="293">
        <f t="shared" si="209"/>
        <v>0</v>
      </c>
      <c r="Z100" s="293">
        <f t="shared" si="209"/>
        <v>0</v>
      </c>
      <c r="AA100" s="293">
        <f t="shared" si="209"/>
        <v>0</v>
      </c>
      <c r="AB100" s="293">
        <f t="shared" si="209"/>
        <v>0</v>
      </c>
      <c r="AC100" s="293">
        <f t="shared" si="209"/>
        <v>0</v>
      </c>
      <c r="AD100" s="293">
        <f t="shared" si="209"/>
        <v>0</v>
      </c>
      <c r="AE100" s="293">
        <f t="shared" si="209"/>
        <v>0</v>
      </c>
      <c r="AF100" s="293">
        <f t="shared" si="209"/>
        <v>0</v>
      </c>
      <c r="AG100" s="293">
        <f t="shared" si="209"/>
        <v>0</v>
      </c>
      <c r="AH100" s="293">
        <f t="shared" si="209"/>
        <v>0</v>
      </c>
      <c r="AI100" s="293">
        <f t="shared" si="209"/>
        <v>0</v>
      </c>
      <c r="AJ100" s="55"/>
      <c r="AK100" s="55"/>
      <c r="AL100" s="55"/>
      <c r="AM100" s="36"/>
      <c r="AN100" s="36"/>
    </row>
    <row r="101" spans="1:40" x14ac:dyDescent="0.35">
      <c r="A101" s="353">
        <v>0</v>
      </c>
      <c r="B101" s="357">
        <f t="shared" si="210"/>
        <v>0</v>
      </c>
      <c r="C101" s="358">
        <f t="shared" si="207"/>
        <v>0</v>
      </c>
      <c r="D101" s="359"/>
      <c r="E101" s="366"/>
      <c r="F101" s="181"/>
      <c r="G101" s="181"/>
      <c r="H101" s="181"/>
      <c r="I101" s="181"/>
      <c r="J101" s="181"/>
      <c r="K101" s="181"/>
      <c r="L101" s="181"/>
      <c r="M101" s="181"/>
      <c r="N101" s="181"/>
      <c r="O101" s="181"/>
      <c r="P101" s="181"/>
      <c r="Q101" s="181"/>
      <c r="R101" s="181"/>
      <c r="S101" s="181"/>
      <c r="T101" s="181"/>
      <c r="U101" s="181"/>
      <c r="V101" s="181"/>
      <c r="W101" s="181"/>
      <c r="X101" s="181"/>
      <c r="Y101" s="181"/>
      <c r="Z101" s="181"/>
      <c r="AA101" s="181"/>
      <c r="AB101" s="181"/>
      <c r="AC101" s="181"/>
      <c r="AD101" s="181"/>
      <c r="AE101" s="181"/>
      <c r="AF101" s="181"/>
      <c r="AG101" s="181"/>
      <c r="AH101" s="181"/>
      <c r="AI101" s="181"/>
      <c r="AJ101" s="55"/>
      <c r="AK101" s="55"/>
      <c r="AL101" s="55"/>
      <c r="AM101" s="36"/>
      <c r="AN101" s="36"/>
    </row>
    <row r="102" spans="1:40" ht="15" thickBot="1" x14ac:dyDescent="0.4">
      <c r="A102" s="360"/>
      <c r="B102" s="361">
        <f>SUM(B91:B101)</f>
        <v>1</v>
      </c>
      <c r="C102" s="362">
        <f>SUM(C91:C101)</f>
        <v>15.5</v>
      </c>
      <c r="D102" s="363"/>
      <c r="E102" s="367">
        <f>SUM(E91:E101)</f>
        <v>0.99999999999999989</v>
      </c>
      <c r="F102" s="182">
        <f t="shared" ref="F102:AH102" si="213">SUM(F91:F101)</f>
        <v>0.99999999999999989</v>
      </c>
      <c r="G102" s="182">
        <f t="shared" si="213"/>
        <v>0.99999999999999989</v>
      </c>
      <c r="H102" s="182">
        <f t="shared" si="213"/>
        <v>0.99999999999999989</v>
      </c>
      <c r="I102" s="182">
        <f t="shared" ref="I102:L102" si="214">SUM(I91:I101)</f>
        <v>0.99999999999999989</v>
      </c>
      <c r="J102" s="182">
        <f t="shared" si="214"/>
        <v>0.99999999999999989</v>
      </c>
      <c r="K102" s="182">
        <f t="shared" si="214"/>
        <v>0.99999999999999989</v>
      </c>
      <c r="L102" s="182">
        <f t="shared" si="214"/>
        <v>0.99999999999999989</v>
      </c>
      <c r="M102" s="182">
        <f t="shared" si="213"/>
        <v>0.99999999999999989</v>
      </c>
      <c r="N102" s="182">
        <f t="shared" si="213"/>
        <v>0.99999999999999989</v>
      </c>
      <c r="O102" s="182">
        <f t="shared" si="213"/>
        <v>0.99999999999999989</v>
      </c>
      <c r="P102" s="182">
        <f t="shared" si="213"/>
        <v>0.99999999999999989</v>
      </c>
      <c r="Q102" s="182">
        <f t="shared" si="213"/>
        <v>0.99999999999999989</v>
      </c>
      <c r="R102" s="182">
        <f t="shared" si="213"/>
        <v>0.99999999999999989</v>
      </c>
      <c r="S102" s="182">
        <f t="shared" si="213"/>
        <v>0.99999999999999989</v>
      </c>
      <c r="T102" s="182">
        <f t="shared" si="213"/>
        <v>0.99999999999999989</v>
      </c>
      <c r="U102" s="182">
        <f t="shared" si="213"/>
        <v>0.99999999999999989</v>
      </c>
      <c r="V102" s="182">
        <f t="shared" si="213"/>
        <v>0.99999999999999989</v>
      </c>
      <c r="W102" s="182">
        <f t="shared" si="213"/>
        <v>0.99999999999999989</v>
      </c>
      <c r="X102" s="182">
        <f t="shared" si="213"/>
        <v>0.99999999999999989</v>
      </c>
      <c r="Y102" s="182">
        <f t="shared" si="213"/>
        <v>0.99999999999999989</v>
      </c>
      <c r="Z102" s="182">
        <f t="shared" si="213"/>
        <v>0.99999999999999989</v>
      </c>
      <c r="AA102" s="182">
        <f t="shared" si="213"/>
        <v>0.99999999999999989</v>
      </c>
      <c r="AB102" s="182">
        <f t="shared" si="213"/>
        <v>0.99999999999999989</v>
      </c>
      <c r="AC102" s="182">
        <f t="shared" si="213"/>
        <v>0.99999999999999989</v>
      </c>
      <c r="AD102" s="182">
        <f t="shared" si="213"/>
        <v>0.99999999999999989</v>
      </c>
      <c r="AE102" s="182">
        <f t="shared" si="213"/>
        <v>0.99999999999999989</v>
      </c>
      <c r="AF102" s="182">
        <f t="shared" si="213"/>
        <v>0.99999999999999989</v>
      </c>
      <c r="AG102" s="182">
        <f t="shared" si="213"/>
        <v>0.99999999999999989</v>
      </c>
      <c r="AH102" s="182">
        <f t="shared" si="213"/>
        <v>0.99999999999999989</v>
      </c>
      <c r="AI102" s="182">
        <f t="shared" ref="AI102" si="215">SUM(AI91:AI101)</f>
        <v>0.99999999999999989</v>
      </c>
      <c r="AJ102" s="55"/>
      <c r="AK102" s="55"/>
      <c r="AL102" s="55"/>
      <c r="AM102" s="36"/>
      <c r="AN102" s="36"/>
    </row>
    <row r="103" spans="1:40" ht="15" hidden="1" thickBot="1" x14ac:dyDescent="0.4">
      <c r="A103" s="183" t="s">
        <v>27</v>
      </c>
      <c r="B103" s="184"/>
      <c r="C103" s="185"/>
      <c r="D103" s="186" t="s">
        <v>55</v>
      </c>
      <c r="E103" s="227">
        <f>SUM(E91:E102)</f>
        <v>1.9999999999999998</v>
      </c>
      <c r="F103" s="188"/>
      <c r="G103" s="188"/>
      <c r="H103" s="188"/>
      <c r="I103" s="188"/>
      <c r="J103" s="188"/>
      <c r="K103" s="188"/>
      <c r="L103" s="188"/>
      <c r="M103" s="188"/>
      <c r="N103" s="188"/>
      <c r="O103" s="188"/>
      <c r="P103" s="188"/>
      <c r="Q103" s="188"/>
      <c r="R103" s="188"/>
      <c r="S103" s="188"/>
      <c r="T103" s="188"/>
      <c r="U103" s="188"/>
      <c r="V103" s="188"/>
      <c r="W103" s="188"/>
      <c r="X103" s="188"/>
      <c r="Y103" s="188"/>
      <c r="Z103" s="188"/>
      <c r="AA103" s="188"/>
      <c r="AB103" s="188"/>
      <c r="AC103" s="188"/>
      <c r="AD103" s="188"/>
      <c r="AE103" s="188"/>
      <c r="AF103" s="188"/>
      <c r="AG103" s="188"/>
      <c r="AH103" s="188"/>
      <c r="AI103" s="188"/>
      <c r="AJ103" s="55"/>
      <c r="AK103" s="55"/>
      <c r="AL103" s="55"/>
      <c r="AM103" s="36"/>
      <c r="AN103" s="36"/>
    </row>
    <row r="104" spans="1:40" hidden="1" x14ac:dyDescent="0.35">
      <c r="A104" s="117"/>
      <c r="B104" s="189"/>
      <c r="C104" s="190"/>
      <c r="D104" s="191"/>
      <c r="E104" s="192"/>
      <c r="F104" s="193"/>
      <c r="G104" s="193"/>
      <c r="H104" s="193"/>
      <c r="I104" s="193"/>
      <c r="J104" s="193"/>
      <c r="K104" s="193"/>
      <c r="L104" s="193"/>
      <c r="M104" s="193"/>
      <c r="N104" s="193"/>
      <c r="O104" s="193"/>
      <c r="P104" s="193"/>
      <c r="Q104" s="193"/>
      <c r="R104" s="193"/>
      <c r="S104" s="193"/>
      <c r="T104" s="193"/>
      <c r="U104" s="193"/>
      <c r="V104" s="193"/>
      <c r="W104" s="193"/>
      <c r="X104" s="193"/>
      <c r="Y104" s="193"/>
      <c r="Z104" s="193"/>
      <c r="AA104" s="193"/>
      <c r="AB104" s="193"/>
      <c r="AC104" s="193"/>
      <c r="AD104" s="193"/>
      <c r="AE104" s="193"/>
      <c r="AF104" s="193"/>
      <c r="AG104" s="193"/>
      <c r="AH104" s="193"/>
      <c r="AI104" s="193"/>
      <c r="AJ104" s="55"/>
      <c r="AK104" s="55"/>
      <c r="AL104" s="55"/>
      <c r="AM104" s="36"/>
      <c r="AN104" s="36"/>
    </row>
    <row r="105" spans="1:40" hidden="1" x14ac:dyDescent="0.35">
      <c r="A105" s="117"/>
      <c r="B105" s="189"/>
      <c r="C105" s="190"/>
      <c r="D105" s="191"/>
      <c r="E105" s="192"/>
      <c r="F105" s="194"/>
      <c r="G105" s="194"/>
      <c r="H105" s="194"/>
      <c r="I105" s="194"/>
      <c r="J105" s="194"/>
      <c r="K105" s="194"/>
      <c r="L105" s="194"/>
      <c r="M105" s="194"/>
      <c r="N105" s="194"/>
      <c r="O105" s="194"/>
      <c r="P105" s="194"/>
      <c r="Q105" s="194"/>
      <c r="R105" s="194"/>
      <c r="S105" s="194"/>
      <c r="T105" s="194"/>
      <c r="U105" s="194"/>
      <c r="V105" s="194"/>
      <c r="W105" s="194"/>
      <c r="X105" s="194"/>
      <c r="Y105" s="194"/>
      <c r="Z105" s="194"/>
      <c r="AA105" s="194"/>
      <c r="AB105" s="194"/>
      <c r="AC105" s="194"/>
      <c r="AD105" s="194"/>
      <c r="AE105" s="194"/>
      <c r="AF105" s="194"/>
      <c r="AG105" s="194"/>
      <c r="AH105" s="194"/>
      <c r="AI105" s="194"/>
      <c r="AJ105" s="55"/>
      <c r="AK105" s="55"/>
      <c r="AL105" s="55"/>
      <c r="AM105" s="36"/>
      <c r="AN105" s="36"/>
    </row>
    <row r="106" spans="1:40" hidden="1" x14ac:dyDescent="0.35">
      <c r="A106" s="117"/>
      <c r="B106" s="189"/>
      <c r="C106" s="190"/>
      <c r="D106" s="191"/>
      <c r="E106" s="192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4"/>
      <c r="Q106" s="194"/>
      <c r="R106" s="194"/>
      <c r="S106" s="194"/>
      <c r="T106" s="194"/>
      <c r="U106" s="194"/>
      <c r="V106" s="194"/>
      <c r="W106" s="194"/>
      <c r="X106" s="194"/>
      <c r="Y106" s="194"/>
      <c r="Z106" s="194"/>
      <c r="AA106" s="194"/>
      <c r="AB106" s="194"/>
      <c r="AC106" s="194"/>
      <c r="AD106" s="194"/>
      <c r="AE106" s="194"/>
      <c r="AF106" s="194"/>
      <c r="AG106" s="194"/>
      <c r="AH106" s="194"/>
      <c r="AI106" s="194"/>
      <c r="AJ106" s="55"/>
      <c r="AK106" s="55"/>
      <c r="AL106" s="55"/>
      <c r="AM106" s="36"/>
      <c r="AN106" s="36"/>
    </row>
    <row r="107" spans="1:40" hidden="1" x14ac:dyDescent="0.35">
      <c r="A107" s="117"/>
      <c r="B107" s="189"/>
      <c r="C107" s="190"/>
      <c r="D107" s="191"/>
      <c r="E107" s="192"/>
      <c r="F107" s="194"/>
      <c r="G107" s="194"/>
      <c r="H107" s="194"/>
      <c r="I107" s="194"/>
      <c r="J107" s="194"/>
      <c r="K107" s="194"/>
      <c r="L107" s="194"/>
      <c r="M107" s="194"/>
      <c r="N107" s="194"/>
      <c r="O107" s="194"/>
      <c r="P107" s="194"/>
      <c r="Q107" s="194"/>
      <c r="R107" s="194"/>
      <c r="S107" s="194"/>
      <c r="T107" s="194"/>
      <c r="U107" s="194"/>
      <c r="V107" s="194"/>
      <c r="W107" s="194"/>
      <c r="X107" s="194"/>
      <c r="Y107" s="194"/>
      <c r="Z107" s="194"/>
      <c r="AA107" s="194"/>
      <c r="AB107" s="194"/>
      <c r="AC107" s="194"/>
      <c r="AD107" s="194"/>
      <c r="AE107" s="194"/>
      <c r="AF107" s="194"/>
      <c r="AG107" s="194"/>
      <c r="AH107" s="194"/>
      <c r="AI107" s="194"/>
      <c r="AJ107" s="55"/>
      <c r="AK107" s="55"/>
      <c r="AL107" s="55"/>
      <c r="AM107" s="36"/>
      <c r="AN107" s="36"/>
    </row>
    <row r="108" spans="1:40" hidden="1" x14ac:dyDescent="0.35">
      <c r="A108" s="117"/>
      <c r="B108" s="189"/>
      <c r="C108" s="190"/>
      <c r="D108" s="191"/>
      <c r="E108" s="192"/>
      <c r="F108" s="194"/>
      <c r="G108" s="194"/>
      <c r="H108" s="194"/>
      <c r="I108" s="194"/>
      <c r="J108" s="194"/>
      <c r="K108" s="194"/>
      <c r="L108" s="194"/>
      <c r="M108" s="194"/>
      <c r="N108" s="194"/>
      <c r="O108" s="194"/>
      <c r="P108" s="194"/>
      <c r="Q108" s="194"/>
      <c r="R108" s="194"/>
      <c r="S108" s="194"/>
      <c r="T108" s="194"/>
      <c r="U108" s="194"/>
      <c r="V108" s="194"/>
      <c r="W108" s="194"/>
      <c r="X108" s="194"/>
      <c r="Y108" s="194"/>
      <c r="Z108" s="194"/>
      <c r="AA108" s="194"/>
      <c r="AB108" s="194"/>
      <c r="AC108" s="194"/>
      <c r="AD108" s="194"/>
      <c r="AE108" s="194"/>
      <c r="AF108" s="194"/>
      <c r="AG108" s="194"/>
      <c r="AH108" s="194"/>
      <c r="AI108" s="194"/>
      <c r="AJ108" s="55"/>
      <c r="AK108" s="55"/>
      <c r="AL108" s="55"/>
      <c r="AM108" s="36"/>
      <c r="AN108" s="36"/>
    </row>
    <row r="109" spans="1:40" hidden="1" x14ac:dyDescent="0.35">
      <c r="A109" s="117"/>
      <c r="B109" s="189"/>
      <c r="C109" s="190"/>
      <c r="D109" s="191"/>
      <c r="E109" s="192"/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4"/>
      <c r="Q109" s="194"/>
      <c r="R109" s="194"/>
      <c r="S109" s="194"/>
      <c r="T109" s="194"/>
      <c r="U109" s="194"/>
      <c r="V109" s="194"/>
      <c r="W109" s="194"/>
      <c r="X109" s="194"/>
      <c r="Y109" s="194"/>
      <c r="Z109" s="194"/>
      <c r="AA109" s="194"/>
      <c r="AB109" s="194"/>
      <c r="AC109" s="194"/>
      <c r="AD109" s="194"/>
      <c r="AE109" s="194"/>
      <c r="AF109" s="194"/>
      <c r="AG109" s="194"/>
      <c r="AH109" s="194"/>
      <c r="AI109" s="194"/>
      <c r="AJ109" s="55"/>
      <c r="AK109" s="55"/>
      <c r="AL109" s="55"/>
      <c r="AM109" s="36"/>
      <c r="AN109" s="36"/>
    </row>
    <row r="110" spans="1:40" hidden="1" x14ac:dyDescent="0.35">
      <c r="A110" s="117"/>
      <c r="B110" s="189"/>
      <c r="C110" s="190"/>
      <c r="D110" s="191"/>
      <c r="E110" s="192"/>
      <c r="F110" s="194"/>
      <c r="G110" s="194"/>
      <c r="H110" s="194"/>
      <c r="I110" s="194"/>
      <c r="J110" s="194"/>
      <c r="K110" s="194"/>
      <c r="L110" s="194"/>
      <c r="M110" s="194"/>
      <c r="N110" s="194"/>
      <c r="O110" s="194"/>
      <c r="P110" s="194"/>
      <c r="Q110" s="194"/>
      <c r="R110" s="194"/>
      <c r="S110" s="194"/>
      <c r="T110" s="194"/>
      <c r="U110" s="194"/>
      <c r="V110" s="194"/>
      <c r="W110" s="194"/>
      <c r="X110" s="194"/>
      <c r="Y110" s="194"/>
      <c r="Z110" s="194"/>
      <c r="AA110" s="194"/>
      <c r="AB110" s="194"/>
      <c r="AC110" s="194"/>
      <c r="AD110" s="194"/>
      <c r="AE110" s="194"/>
      <c r="AF110" s="194"/>
      <c r="AG110" s="194"/>
      <c r="AH110" s="194"/>
      <c r="AI110" s="194"/>
      <c r="AJ110" s="55"/>
      <c r="AK110" s="55"/>
      <c r="AL110" s="55"/>
      <c r="AM110" s="36"/>
      <c r="AN110" s="36"/>
    </row>
    <row r="111" spans="1:40" hidden="1" x14ac:dyDescent="0.35">
      <c r="A111" s="117"/>
      <c r="B111" s="189"/>
      <c r="C111" s="190"/>
      <c r="D111" s="191"/>
      <c r="E111" s="192"/>
      <c r="F111" s="194"/>
      <c r="G111" s="194"/>
      <c r="H111" s="194"/>
      <c r="I111" s="194"/>
      <c r="J111" s="194"/>
      <c r="K111" s="194"/>
      <c r="L111" s="194"/>
      <c r="M111" s="194"/>
      <c r="N111" s="194"/>
      <c r="O111" s="194"/>
      <c r="P111" s="194"/>
      <c r="Q111" s="194"/>
      <c r="R111" s="194"/>
      <c r="S111" s="194"/>
      <c r="T111" s="194"/>
      <c r="U111" s="194"/>
      <c r="V111" s="194"/>
      <c r="W111" s="194"/>
      <c r="X111" s="194"/>
      <c r="Y111" s="194"/>
      <c r="Z111" s="194"/>
      <c r="AA111" s="194"/>
      <c r="AB111" s="194"/>
      <c r="AC111" s="194"/>
      <c r="AD111" s="194"/>
      <c r="AE111" s="194"/>
      <c r="AF111" s="194"/>
      <c r="AG111" s="194"/>
      <c r="AH111" s="194"/>
      <c r="AI111" s="194"/>
      <c r="AJ111" s="55"/>
      <c r="AK111" s="55"/>
      <c r="AL111" s="55"/>
      <c r="AM111" s="36"/>
      <c r="AN111" s="36"/>
    </row>
    <row r="112" spans="1:40" hidden="1" x14ac:dyDescent="0.35">
      <c r="A112" s="117"/>
      <c r="B112" s="189"/>
      <c r="C112" s="190"/>
      <c r="D112" s="191"/>
      <c r="E112" s="192"/>
      <c r="F112" s="194"/>
      <c r="G112" s="194"/>
      <c r="H112" s="194"/>
      <c r="I112" s="194"/>
      <c r="J112" s="194"/>
      <c r="K112" s="194"/>
      <c r="L112" s="194"/>
      <c r="M112" s="194"/>
      <c r="N112" s="194"/>
      <c r="O112" s="194"/>
      <c r="P112" s="194"/>
      <c r="Q112" s="194"/>
      <c r="R112" s="194"/>
      <c r="S112" s="194"/>
      <c r="T112" s="194"/>
      <c r="U112" s="194"/>
      <c r="V112" s="194"/>
      <c r="W112" s="194"/>
      <c r="X112" s="194"/>
      <c r="Y112" s="194"/>
      <c r="Z112" s="194"/>
      <c r="AA112" s="194"/>
      <c r="AB112" s="194"/>
      <c r="AC112" s="194"/>
      <c r="AD112" s="194"/>
      <c r="AE112" s="194"/>
      <c r="AF112" s="194"/>
      <c r="AG112" s="194"/>
      <c r="AH112" s="194"/>
      <c r="AI112" s="194"/>
      <c r="AJ112" s="55"/>
      <c r="AK112" s="55"/>
      <c r="AL112" s="55"/>
      <c r="AM112" s="36"/>
      <c r="AN112" s="36"/>
    </row>
    <row r="113" spans="1:40" hidden="1" x14ac:dyDescent="0.35">
      <c r="A113" s="117"/>
      <c r="B113" s="189"/>
      <c r="C113" s="190"/>
      <c r="D113" s="191"/>
      <c r="E113" s="192"/>
      <c r="F113" s="194"/>
      <c r="G113" s="194"/>
      <c r="H113" s="194"/>
      <c r="I113" s="194"/>
      <c r="J113" s="194"/>
      <c r="K113" s="194"/>
      <c r="L113" s="194"/>
      <c r="M113" s="194"/>
      <c r="N113" s="194"/>
      <c r="O113" s="194"/>
      <c r="P113" s="194"/>
      <c r="Q113" s="194"/>
      <c r="R113" s="194"/>
      <c r="S113" s="194"/>
      <c r="T113" s="194"/>
      <c r="U113" s="194"/>
      <c r="V113" s="194"/>
      <c r="W113" s="194"/>
      <c r="X113" s="194"/>
      <c r="Y113" s="194"/>
      <c r="Z113" s="194"/>
      <c r="AA113" s="194"/>
      <c r="AB113" s="194"/>
      <c r="AC113" s="194"/>
      <c r="AD113" s="194"/>
      <c r="AE113" s="194"/>
      <c r="AF113" s="194"/>
      <c r="AG113" s="194"/>
      <c r="AH113" s="194"/>
      <c r="AI113" s="194"/>
      <c r="AJ113" s="55"/>
      <c r="AK113" s="55"/>
      <c r="AL113" s="55"/>
      <c r="AM113" s="36"/>
      <c r="AN113" s="36"/>
    </row>
    <row r="114" spans="1:40" ht="15" hidden="1" thickBot="1" x14ac:dyDescent="0.4">
      <c r="A114" s="195"/>
      <c r="B114" s="189"/>
      <c r="C114" s="190"/>
      <c r="D114" s="191"/>
      <c r="E114" s="196"/>
      <c r="F114" s="194"/>
      <c r="G114" s="194"/>
      <c r="H114" s="194"/>
      <c r="I114" s="194"/>
      <c r="J114" s="194"/>
      <c r="K114" s="194"/>
      <c r="L114" s="194"/>
      <c r="M114" s="194"/>
      <c r="N114" s="194"/>
      <c r="O114" s="194"/>
      <c r="P114" s="194"/>
      <c r="Q114" s="194"/>
      <c r="R114" s="194"/>
      <c r="S114" s="194"/>
      <c r="T114" s="194"/>
      <c r="U114" s="194"/>
      <c r="V114" s="194"/>
      <c r="W114" s="194"/>
      <c r="X114" s="194"/>
      <c r="Y114" s="194"/>
      <c r="Z114" s="194"/>
      <c r="AA114" s="194"/>
      <c r="AB114" s="194"/>
      <c r="AC114" s="194"/>
      <c r="AD114" s="194"/>
      <c r="AE114" s="194"/>
      <c r="AF114" s="194"/>
      <c r="AG114" s="194"/>
      <c r="AH114" s="194"/>
      <c r="AI114" s="194"/>
      <c r="AJ114" s="55"/>
      <c r="AK114" s="55"/>
      <c r="AL114" s="55"/>
      <c r="AM114" s="36"/>
      <c r="AN114" s="36"/>
    </row>
    <row r="115" spans="1:40" ht="15" hidden="1" thickBot="1" x14ac:dyDescent="0.4">
      <c r="A115" s="197" t="s">
        <v>29</v>
      </c>
      <c r="B115" s="184"/>
      <c r="C115" s="185"/>
      <c r="D115" s="198" t="str">
        <f>A115</f>
        <v>SUPER PET.</v>
      </c>
      <c r="E115" s="187" t="s">
        <v>7</v>
      </c>
      <c r="F115" s="199"/>
      <c r="G115" s="199"/>
      <c r="H115" s="199"/>
      <c r="I115" s="199"/>
      <c r="J115" s="199"/>
      <c r="K115" s="199"/>
      <c r="L115" s="199"/>
      <c r="M115" s="199"/>
      <c r="N115" s="199"/>
      <c r="O115" s="199"/>
      <c r="P115" s="199"/>
      <c r="Q115" s="199"/>
      <c r="R115" s="199"/>
      <c r="S115" s="199"/>
      <c r="T115" s="199"/>
      <c r="U115" s="199"/>
      <c r="V115" s="199"/>
      <c r="W115" s="199"/>
      <c r="X115" s="199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55"/>
      <c r="AK115" s="55"/>
      <c r="AL115" s="55"/>
      <c r="AM115" s="36"/>
      <c r="AN115" s="36"/>
    </row>
    <row r="116" spans="1:40" hidden="1" x14ac:dyDescent="0.35">
      <c r="A116" s="117"/>
      <c r="B116" s="189"/>
      <c r="C116" s="190"/>
      <c r="D116" s="191"/>
      <c r="E116" s="192"/>
      <c r="F116" s="193"/>
      <c r="G116" s="193"/>
      <c r="H116" s="193"/>
      <c r="I116" s="193"/>
      <c r="J116" s="193"/>
      <c r="K116" s="193"/>
      <c r="L116" s="193"/>
      <c r="M116" s="193"/>
      <c r="N116" s="193"/>
      <c r="O116" s="193"/>
      <c r="P116" s="193"/>
      <c r="Q116" s="193"/>
      <c r="R116" s="193"/>
      <c r="S116" s="193"/>
      <c r="T116" s="193"/>
      <c r="U116" s="193"/>
      <c r="V116" s="193"/>
      <c r="W116" s="193"/>
      <c r="X116" s="193"/>
      <c r="Y116" s="193"/>
      <c r="Z116" s="193"/>
      <c r="AA116" s="193"/>
      <c r="AB116" s="193"/>
      <c r="AC116" s="193"/>
      <c r="AD116" s="193"/>
      <c r="AE116" s="193"/>
      <c r="AF116" s="193"/>
      <c r="AG116" s="193"/>
      <c r="AH116" s="193"/>
      <c r="AI116" s="193"/>
      <c r="AJ116" s="55"/>
      <c r="AK116" s="55"/>
      <c r="AL116" s="55"/>
      <c r="AM116" s="36"/>
      <c r="AN116" s="36"/>
    </row>
    <row r="117" spans="1:40" hidden="1" x14ac:dyDescent="0.35">
      <c r="A117" s="117"/>
      <c r="B117" s="189"/>
      <c r="C117" s="190"/>
      <c r="D117" s="191"/>
      <c r="E117" s="192"/>
      <c r="F117" s="194"/>
      <c r="G117" s="194"/>
      <c r="H117" s="194"/>
      <c r="I117" s="194"/>
      <c r="J117" s="194"/>
      <c r="K117" s="194"/>
      <c r="L117" s="194"/>
      <c r="M117" s="194"/>
      <c r="N117" s="194"/>
      <c r="O117" s="194"/>
      <c r="P117" s="194"/>
      <c r="Q117" s="194"/>
      <c r="R117" s="194"/>
      <c r="S117" s="194"/>
      <c r="T117" s="194"/>
      <c r="U117" s="194"/>
      <c r="V117" s="194"/>
      <c r="W117" s="194"/>
      <c r="X117" s="194"/>
      <c r="Y117" s="194"/>
      <c r="Z117" s="194"/>
      <c r="AA117" s="194"/>
      <c r="AB117" s="194"/>
      <c r="AC117" s="194"/>
      <c r="AD117" s="194"/>
      <c r="AE117" s="194"/>
      <c r="AF117" s="194"/>
      <c r="AG117" s="194"/>
      <c r="AH117" s="194"/>
      <c r="AI117" s="194"/>
      <c r="AJ117" s="55"/>
      <c r="AK117" s="55"/>
      <c r="AL117" s="55"/>
      <c r="AM117" s="36"/>
      <c r="AN117" s="36"/>
    </row>
    <row r="118" spans="1:40" hidden="1" x14ac:dyDescent="0.35">
      <c r="A118" s="117"/>
      <c r="B118" s="189"/>
      <c r="C118" s="190"/>
      <c r="D118" s="191"/>
      <c r="E118" s="192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4"/>
      <c r="Q118" s="194"/>
      <c r="R118" s="194"/>
      <c r="S118" s="194"/>
      <c r="T118" s="194"/>
      <c r="U118" s="194"/>
      <c r="V118" s="194"/>
      <c r="W118" s="194"/>
      <c r="X118" s="194"/>
      <c r="Y118" s="194"/>
      <c r="Z118" s="194"/>
      <c r="AA118" s="194"/>
      <c r="AB118" s="194"/>
      <c r="AC118" s="194"/>
      <c r="AD118" s="194"/>
      <c r="AE118" s="194"/>
      <c r="AF118" s="194"/>
      <c r="AG118" s="194"/>
      <c r="AH118" s="194"/>
      <c r="AI118" s="194"/>
      <c r="AJ118" s="55"/>
      <c r="AK118" s="55"/>
      <c r="AL118" s="55"/>
      <c r="AM118" s="36"/>
      <c r="AN118" s="36"/>
    </row>
    <row r="119" spans="1:40" hidden="1" x14ac:dyDescent="0.35">
      <c r="A119" s="117"/>
      <c r="B119" s="189"/>
      <c r="C119" s="190"/>
      <c r="D119" s="191"/>
      <c r="E119" s="192"/>
      <c r="F119" s="194"/>
      <c r="G119" s="194"/>
      <c r="H119" s="194"/>
      <c r="I119" s="194"/>
      <c r="J119" s="194"/>
      <c r="K119" s="194"/>
      <c r="L119" s="194"/>
      <c r="M119" s="194"/>
      <c r="N119" s="194"/>
      <c r="O119" s="194"/>
      <c r="P119" s="194"/>
      <c r="Q119" s="194"/>
      <c r="R119" s="194"/>
      <c r="S119" s="194"/>
      <c r="T119" s="194"/>
      <c r="U119" s="194"/>
      <c r="V119" s="194"/>
      <c r="W119" s="194"/>
      <c r="X119" s="194"/>
      <c r="Y119" s="194"/>
      <c r="Z119" s="194"/>
      <c r="AA119" s="194"/>
      <c r="AB119" s="194"/>
      <c r="AC119" s="194"/>
      <c r="AD119" s="194"/>
      <c r="AE119" s="194"/>
      <c r="AF119" s="194"/>
      <c r="AG119" s="194"/>
      <c r="AH119" s="194"/>
      <c r="AI119" s="194"/>
      <c r="AJ119" s="55"/>
      <c r="AK119" s="55"/>
      <c r="AL119" s="55"/>
      <c r="AM119" s="36"/>
      <c r="AN119" s="36"/>
    </row>
    <row r="120" spans="1:40" hidden="1" x14ac:dyDescent="0.35">
      <c r="A120" s="117"/>
      <c r="B120" s="189"/>
      <c r="C120" s="190"/>
      <c r="D120" s="191"/>
      <c r="E120" s="192"/>
      <c r="F120" s="194"/>
      <c r="G120" s="194"/>
      <c r="H120" s="194"/>
      <c r="I120" s="194"/>
      <c r="J120" s="194"/>
      <c r="K120" s="194"/>
      <c r="L120" s="194"/>
      <c r="M120" s="194"/>
      <c r="N120" s="194"/>
      <c r="O120" s="194"/>
      <c r="P120" s="194"/>
      <c r="Q120" s="194"/>
      <c r="R120" s="194"/>
      <c r="S120" s="194"/>
      <c r="T120" s="194"/>
      <c r="U120" s="194"/>
      <c r="V120" s="194"/>
      <c r="W120" s="194"/>
      <c r="X120" s="194"/>
      <c r="Y120" s="194"/>
      <c r="Z120" s="194"/>
      <c r="AA120" s="194"/>
      <c r="AB120" s="194"/>
      <c r="AC120" s="194"/>
      <c r="AD120" s="194"/>
      <c r="AE120" s="194"/>
      <c r="AF120" s="194"/>
      <c r="AG120" s="194"/>
      <c r="AH120" s="194"/>
      <c r="AI120" s="194"/>
      <c r="AJ120" s="55"/>
      <c r="AK120" s="55"/>
      <c r="AL120" s="55"/>
      <c r="AM120" s="36"/>
      <c r="AN120" s="36"/>
    </row>
    <row r="121" spans="1:40" hidden="1" x14ac:dyDescent="0.35">
      <c r="A121" s="117"/>
      <c r="B121" s="189"/>
      <c r="C121" s="190"/>
      <c r="D121" s="191"/>
      <c r="E121" s="192"/>
      <c r="F121" s="194"/>
      <c r="G121" s="194"/>
      <c r="H121" s="194"/>
      <c r="I121" s="194"/>
      <c r="J121" s="194"/>
      <c r="K121" s="194"/>
      <c r="L121" s="194"/>
      <c r="M121" s="194"/>
      <c r="N121" s="194"/>
      <c r="O121" s="194"/>
      <c r="P121" s="194"/>
      <c r="Q121" s="194"/>
      <c r="R121" s="194"/>
      <c r="S121" s="194"/>
      <c r="T121" s="194"/>
      <c r="U121" s="194"/>
      <c r="V121" s="194"/>
      <c r="W121" s="194"/>
      <c r="X121" s="194"/>
      <c r="Y121" s="194"/>
      <c r="Z121" s="194"/>
      <c r="AA121" s="194"/>
      <c r="AB121" s="194"/>
      <c r="AC121" s="194"/>
      <c r="AD121" s="194"/>
      <c r="AE121" s="194"/>
      <c r="AF121" s="194"/>
      <c r="AG121" s="194"/>
      <c r="AH121" s="194"/>
      <c r="AI121" s="194"/>
      <c r="AJ121" s="55"/>
      <c r="AK121" s="55"/>
      <c r="AL121" s="55"/>
      <c r="AM121" s="36"/>
      <c r="AN121" s="36"/>
    </row>
    <row r="122" spans="1:40" hidden="1" x14ac:dyDescent="0.35">
      <c r="A122" s="117"/>
      <c r="B122" s="189"/>
      <c r="C122" s="190"/>
      <c r="D122" s="191"/>
      <c r="E122" s="192"/>
      <c r="F122" s="194"/>
      <c r="G122" s="194"/>
      <c r="H122" s="194"/>
      <c r="I122" s="194"/>
      <c r="J122" s="194"/>
      <c r="K122" s="194"/>
      <c r="L122" s="194"/>
      <c r="M122" s="194"/>
      <c r="N122" s="194"/>
      <c r="O122" s="194"/>
      <c r="P122" s="194"/>
      <c r="Q122" s="194"/>
      <c r="R122" s="194"/>
      <c r="S122" s="194"/>
      <c r="T122" s="194"/>
      <c r="U122" s="194"/>
      <c r="V122" s="194"/>
      <c r="W122" s="194"/>
      <c r="X122" s="194"/>
      <c r="Y122" s="194"/>
      <c r="Z122" s="194"/>
      <c r="AA122" s="194"/>
      <c r="AB122" s="194"/>
      <c r="AC122" s="194"/>
      <c r="AD122" s="194"/>
      <c r="AE122" s="194"/>
      <c r="AF122" s="194"/>
      <c r="AG122" s="194"/>
      <c r="AH122" s="194"/>
      <c r="AI122" s="194"/>
      <c r="AJ122" s="55"/>
      <c r="AK122" s="55"/>
      <c r="AL122" s="55"/>
      <c r="AM122" s="36"/>
      <c r="AN122" s="36"/>
    </row>
    <row r="123" spans="1:40" hidden="1" x14ac:dyDescent="0.35">
      <c r="A123" s="117"/>
      <c r="B123" s="189"/>
      <c r="C123" s="190"/>
      <c r="D123" s="191"/>
      <c r="E123" s="192"/>
      <c r="F123" s="194"/>
      <c r="G123" s="194"/>
      <c r="H123" s="194"/>
      <c r="I123" s="194"/>
      <c r="J123" s="194"/>
      <c r="K123" s="194"/>
      <c r="L123" s="194"/>
      <c r="M123" s="194"/>
      <c r="N123" s="194"/>
      <c r="O123" s="194"/>
      <c r="P123" s="194"/>
      <c r="Q123" s="194"/>
      <c r="R123" s="194"/>
      <c r="S123" s="194"/>
      <c r="T123" s="194"/>
      <c r="U123" s="194"/>
      <c r="V123" s="194"/>
      <c r="W123" s="194"/>
      <c r="X123" s="194"/>
      <c r="Y123" s="194"/>
      <c r="Z123" s="194"/>
      <c r="AA123" s="194"/>
      <c r="AB123" s="194"/>
      <c r="AC123" s="194"/>
      <c r="AD123" s="194"/>
      <c r="AE123" s="194"/>
      <c r="AF123" s="194"/>
      <c r="AG123" s="194"/>
      <c r="AH123" s="194"/>
      <c r="AI123" s="194"/>
      <c r="AJ123" s="55"/>
      <c r="AK123" s="55"/>
      <c r="AL123" s="55"/>
      <c r="AM123" s="36"/>
      <c r="AN123" s="36"/>
    </row>
    <row r="124" spans="1:40" hidden="1" x14ac:dyDescent="0.35">
      <c r="A124" s="117"/>
      <c r="B124" s="189"/>
      <c r="C124" s="190"/>
      <c r="D124" s="191"/>
      <c r="E124" s="192"/>
      <c r="F124" s="194"/>
      <c r="G124" s="194"/>
      <c r="H124" s="194"/>
      <c r="I124" s="194"/>
      <c r="J124" s="194"/>
      <c r="K124" s="194"/>
      <c r="L124" s="194"/>
      <c r="M124" s="194"/>
      <c r="N124" s="194"/>
      <c r="O124" s="194"/>
      <c r="P124" s="194"/>
      <c r="Q124" s="194"/>
      <c r="R124" s="194"/>
      <c r="S124" s="194"/>
      <c r="T124" s="194"/>
      <c r="U124" s="194"/>
      <c r="V124" s="194"/>
      <c r="W124" s="194"/>
      <c r="X124" s="194"/>
      <c r="Y124" s="194"/>
      <c r="Z124" s="194"/>
      <c r="AA124" s="194"/>
      <c r="AB124" s="194"/>
      <c r="AC124" s="194"/>
      <c r="AD124" s="194"/>
      <c r="AE124" s="194"/>
      <c r="AF124" s="194"/>
      <c r="AG124" s="194"/>
      <c r="AH124" s="194"/>
      <c r="AI124" s="194"/>
      <c r="AJ124" s="55"/>
      <c r="AK124" s="55"/>
      <c r="AL124" s="55"/>
      <c r="AM124" s="36"/>
      <c r="AN124" s="36"/>
    </row>
    <row r="125" spans="1:40" hidden="1" x14ac:dyDescent="0.35">
      <c r="A125" s="117"/>
      <c r="B125" s="189"/>
      <c r="C125" s="190"/>
      <c r="D125" s="191"/>
      <c r="E125" s="192"/>
      <c r="F125" s="194"/>
      <c r="G125" s="194"/>
      <c r="H125" s="194"/>
      <c r="I125" s="194"/>
      <c r="J125" s="194"/>
      <c r="K125" s="194"/>
      <c r="L125" s="194"/>
      <c r="M125" s="194"/>
      <c r="N125" s="194"/>
      <c r="O125" s="194"/>
      <c r="P125" s="194"/>
      <c r="Q125" s="194"/>
      <c r="R125" s="194"/>
      <c r="S125" s="194"/>
      <c r="T125" s="194"/>
      <c r="U125" s="194"/>
      <c r="V125" s="194"/>
      <c r="W125" s="194"/>
      <c r="X125" s="194"/>
      <c r="Y125" s="194"/>
      <c r="Z125" s="194"/>
      <c r="AA125" s="194"/>
      <c r="AB125" s="194"/>
      <c r="AC125" s="194"/>
      <c r="AD125" s="194"/>
      <c r="AE125" s="194"/>
      <c r="AF125" s="194"/>
      <c r="AG125" s="194"/>
      <c r="AH125" s="194"/>
      <c r="AI125" s="194"/>
      <c r="AJ125" s="55"/>
      <c r="AK125" s="55"/>
      <c r="AL125" s="55"/>
      <c r="AM125" s="36"/>
      <c r="AN125" s="36"/>
    </row>
    <row r="126" spans="1:40" ht="15" hidden="1" thickBot="1" x14ac:dyDescent="0.4">
      <c r="A126" s="195"/>
      <c r="B126" s="189"/>
      <c r="C126" s="190"/>
      <c r="D126" s="191"/>
      <c r="E126" s="196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  <c r="P126" s="194"/>
      <c r="Q126" s="194"/>
      <c r="R126" s="194"/>
      <c r="S126" s="194"/>
      <c r="T126" s="194"/>
      <c r="U126" s="194"/>
      <c r="V126" s="194"/>
      <c r="W126" s="194"/>
      <c r="X126" s="194"/>
      <c r="Y126" s="194"/>
      <c r="Z126" s="194"/>
      <c r="AA126" s="194"/>
      <c r="AB126" s="194"/>
      <c r="AC126" s="194"/>
      <c r="AD126" s="194"/>
      <c r="AE126" s="194"/>
      <c r="AF126" s="194"/>
      <c r="AG126" s="194"/>
      <c r="AH126" s="194"/>
      <c r="AI126" s="194"/>
      <c r="AJ126" s="55"/>
      <c r="AK126" s="55"/>
      <c r="AL126" s="55"/>
      <c r="AM126" s="36"/>
      <c r="AN126" s="36"/>
    </row>
    <row r="127" spans="1:40" hidden="1" x14ac:dyDescent="0.35">
      <c r="C127" s="35"/>
      <c r="E127" s="38" t="s">
        <v>80</v>
      </c>
      <c r="F127" s="200"/>
      <c r="G127" s="200"/>
      <c r="H127" s="200"/>
      <c r="I127" s="200"/>
      <c r="J127" s="200"/>
      <c r="K127" s="200"/>
      <c r="L127" s="200"/>
      <c r="M127" s="200"/>
      <c r="N127" s="200"/>
      <c r="O127" s="200"/>
      <c r="P127" s="200"/>
      <c r="Q127" s="200"/>
      <c r="R127" s="200"/>
      <c r="S127" s="200"/>
      <c r="T127" s="200"/>
      <c r="U127" s="200"/>
      <c r="V127" s="200"/>
      <c r="W127" s="200"/>
      <c r="X127" s="200"/>
      <c r="Y127" s="200"/>
      <c r="Z127" s="200"/>
      <c r="AA127" s="200"/>
      <c r="AB127" s="200"/>
      <c r="AC127" s="200"/>
      <c r="AD127" s="200"/>
      <c r="AE127" s="200"/>
      <c r="AF127" s="200"/>
      <c r="AG127" s="200"/>
      <c r="AH127" s="200"/>
      <c r="AI127" s="200"/>
      <c r="AJ127" s="55"/>
      <c r="AK127" s="55"/>
      <c r="AL127" s="55"/>
      <c r="AM127" s="36"/>
      <c r="AN127" s="36"/>
    </row>
    <row r="128" spans="1:40" ht="15.75" hidden="1" customHeight="1" x14ac:dyDescent="0.35">
      <c r="C128" s="201">
        <f>I148</f>
        <v>1.2749999999999999</v>
      </c>
      <c r="D128" s="202" t="s">
        <v>2</v>
      </c>
      <c r="E128" s="203">
        <v>1.38</v>
      </c>
      <c r="F128" s="204">
        <f t="shared" ref="F128:AG128" si="216">F159/1000</f>
        <v>1.3514999999999999</v>
      </c>
      <c r="G128" s="204">
        <f t="shared" si="216"/>
        <v>1.3514999999999999</v>
      </c>
      <c r="H128" s="204">
        <f t="shared" si="216"/>
        <v>1.3514999999999999</v>
      </c>
      <c r="I128" s="204">
        <f t="shared" si="216"/>
        <v>1.3514999999999999</v>
      </c>
      <c r="J128" s="204">
        <f t="shared" si="216"/>
        <v>1.3514999999999999</v>
      </c>
      <c r="K128" s="204">
        <f t="shared" si="216"/>
        <v>1.3514999999999999</v>
      </c>
      <c r="L128" s="204">
        <f t="shared" si="216"/>
        <v>1.3514999999999999</v>
      </c>
      <c r="M128" s="204">
        <f t="shared" si="216"/>
        <v>1.3514999999999999</v>
      </c>
      <c r="N128" s="204">
        <f t="shared" si="216"/>
        <v>1.3514999999999999</v>
      </c>
      <c r="O128" s="204">
        <f t="shared" si="216"/>
        <v>1.3514999999999999</v>
      </c>
      <c r="P128" s="204">
        <f t="shared" si="216"/>
        <v>1.3514999999999999</v>
      </c>
      <c r="Q128" s="204">
        <f t="shared" si="216"/>
        <v>1.3514999999999999</v>
      </c>
      <c r="R128" s="204">
        <f t="shared" si="216"/>
        <v>1.3514999999999999</v>
      </c>
      <c r="S128" s="204">
        <f t="shared" si="216"/>
        <v>1.3514999999999999</v>
      </c>
      <c r="T128" s="204">
        <f t="shared" si="216"/>
        <v>1.3514999999999999</v>
      </c>
      <c r="U128" s="204">
        <f t="shared" si="216"/>
        <v>1.3514999999999999</v>
      </c>
      <c r="V128" s="204">
        <f t="shared" si="216"/>
        <v>1.3514999999999999</v>
      </c>
      <c r="W128" s="204">
        <f t="shared" si="216"/>
        <v>1.3514999999999999</v>
      </c>
      <c r="X128" s="204">
        <f t="shared" si="216"/>
        <v>1.3514999999999999</v>
      </c>
      <c r="Y128" s="204">
        <f t="shared" si="216"/>
        <v>1.3514999999999999</v>
      </c>
      <c r="Z128" s="204">
        <f t="shared" si="216"/>
        <v>1.3514999999999999</v>
      </c>
      <c r="AA128" s="204">
        <f t="shared" si="216"/>
        <v>1.3514999999999999</v>
      </c>
      <c r="AB128" s="204">
        <f t="shared" si="216"/>
        <v>1.3514999999999999</v>
      </c>
      <c r="AC128" s="204">
        <f t="shared" si="216"/>
        <v>1.3514999999999999</v>
      </c>
      <c r="AD128" s="204">
        <f t="shared" si="216"/>
        <v>1.3514999999999999</v>
      </c>
      <c r="AE128" s="204">
        <f t="shared" si="216"/>
        <v>1.3514999999999999</v>
      </c>
      <c r="AF128" s="204">
        <f t="shared" si="216"/>
        <v>1.3514999999999999</v>
      </c>
      <c r="AG128" s="204">
        <f t="shared" si="216"/>
        <v>1.3514999999999999</v>
      </c>
      <c r="AH128" s="204">
        <f t="shared" ref="AH128" si="217">AH159/1000</f>
        <v>1.3514999999999999</v>
      </c>
      <c r="AI128" s="204">
        <f t="shared" ref="AI128" si="218">AI159/1000</f>
        <v>1.3514999999999999</v>
      </c>
      <c r="AJ128" s="55"/>
      <c r="AK128" s="55"/>
      <c r="AL128" s="55"/>
      <c r="AM128" s="36"/>
      <c r="AN128" s="36"/>
    </row>
    <row r="129" spans="3:40" ht="15.75" hidden="1" customHeight="1" x14ac:dyDescent="0.35">
      <c r="C129" s="201">
        <f>I151</f>
        <v>0.25</v>
      </c>
      <c r="D129" s="71" t="s">
        <v>68</v>
      </c>
      <c r="E129" s="205">
        <v>0.26400000000000001</v>
      </c>
      <c r="F129" s="204">
        <f t="shared" ref="F129:AG129" si="219">F160/1000</f>
        <v>0.32</v>
      </c>
      <c r="G129" s="204">
        <f t="shared" si="219"/>
        <v>0.32</v>
      </c>
      <c r="H129" s="204">
        <f t="shared" si="219"/>
        <v>0.32</v>
      </c>
      <c r="I129" s="204">
        <f t="shared" si="219"/>
        <v>0.32</v>
      </c>
      <c r="J129" s="204">
        <f t="shared" si="219"/>
        <v>0.32</v>
      </c>
      <c r="K129" s="204">
        <f t="shared" si="219"/>
        <v>0.32</v>
      </c>
      <c r="L129" s="204">
        <f t="shared" si="219"/>
        <v>0.32</v>
      </c>
      <c r="M129" s="204">
        <f t="shared" si="219"/>
        <v>0.32</v>
      </c>
      <c r="N129" s="204">
        <f t="shared" si="219"/>
        <v>0.32</v>
      </c>
      <c r="O129" s="204">
        <f t="shared" si="219"/>
        <v>0.32</v>
      </c>
      <c r="P129" s="204">
        <f t="shared" si="219"/>
        <v>0.32</v>
      </c>
      <c r="Q129" s="204">
        <f t="shared" si="219"/>
        <v>0.32</v>
      </c>
      <c r="R129" s="204">
        <f t="shared" si="219"/>
        <v>0.32</v>
      </c>
      <c r="S129" s="204">
        <f t="shared" si="219"/>
        <v>0.32</v>
      </c>
      <c r="T129" s="204">
        <f t="shared" si="219"/>
        <v>0.32</v>
      </c>
      <c r="U129" s="204">
        <f t="shared" si="219"/>
        <v>0.32</v>
      </c>
      <c r="V129" s="204">
        <f t="shared" si="219"/>
        <v>0.32</v>
      </c>
      <c r="W129" s="204">
        <f t="shared" si="219"/>
        <v>0.32</v>
      </c>
      <c r="X129" s="204">
        <f t="shared" si="219"/>
        <v>0.32</v>
      </c>
      <c r="Y129" s="204">
        <f t="shared" si="219"/>
        <v>0.35</v>
      </c>
      <c r="Z129" s="204">
        <f t="shared" si="219"/>
        <v>0.35</v>
      </c>
      <c r="AA129" s="204">
        <f t="shared" si="219"/>
        <v>0.35</v>
      </c>
      <c r="AB129" s="204">
        <f t="shared" si="219"/>
        <v>0.35</v>
      </c>
      <c r="AC129" s="204">
        <f t="shared" si="219"/>
        <v>0.35</v>
      </c>
      <c r="AD129" s="204">
        <f t="shared" si="219"/>
        <v>0.35</v>
      </c>
      <c r="AE129" s="204">
        <f t="shared" si="219"/>
        <v>0.35</v>
      </c>
      <c r="AF129" s="204">
        <f t="shared" si="219"/>
        <v>0.35</v>
      </c>
      <c r="AG129" s="204">
        <f t="shared" si="219"/>
        <v>0.35</v>
      </c>
      <c r="AH129" s="204">
        <f t="shared" ref="AH129" si="220">AH160/1000</f>
        <v>0.35</v>
      </c>
      <c r="AI129" s="204">
        <f t="shared" ref="AI129" si="221">AI160/1000</f>
        <v>0.35</v>
      </c>
      <c r="AJ129" s="55"/>
      <c r="AK129" s="55"/>
      <c r="AL129" s="55"/>
      <c r="AM129" s="36"/>
      <c r="AN129" s="36"/>
    </row>
    <row r="130" spans="3:40" ht="15.75" hidden="1" customHeight="1" x14ac:dyDescent="0.35">
      <c r="C130" s="201">
        <f>I153</f>
        <v>0.22499999999999998</v>
      </c>
      <c r="D130" s="206" t="s">
        <v>65</v>
      </c>
      <c r="E130" s="205">
        <v>0.29199999999999998</v>
      </c>
      <c r="F130" s="204">
        <f t="shared" ref="F130:AG130" si="222">F161/1000</f>
        <v>0.52334999999999998</v>
      </c>
      <c r="G130" s="204">
        <f t="shared" si="222"/>
        <v>0.52334999999999998</v>
      </c>
      <c r="H130" s="204">
        <f t="shared" si="222"/>
        <v>0.52334999999999998</v>
      </c>
      <c r="I130" s="204">
        <f t="shared" si="222"/>
        <v>0.52334999999999998</v>
      </c>
      <c r="J130" s="204">
        <f t="shared" si="222"/>
        <v>0.42735000000000001</v>
      </c>
      <c r="K130" s="204">
        <f t="shared" si="222"/>
        <v>0.42735000000000001</v>
      </c>
      <c r="L130" s="204">
        <f t="shared" si="222"/>
        <v>0.51605000000000012</v>
      </c>
      <c r="M130" s="204">
        <f t="shared" si="222"/>
        <v>0.51605000000000012</v>
      </c>
      <c r="N130" s="204">
        <f t="shared" si="222"/>
        <v>0.4158</v>
      </c>
      <c r="O130" s="204">
        <f t="shared" si="222"/>
        <v>0.4158</v>
      </c>
      <c r="P130" s="204">
        <f t="shared" si="222"/>
        <v>0.4158</v>
      </c>
      <c r="Q130" s="204">
        <f t="shared" si="222"/>
        <v>0.47535000000000005</v>
      </c>
      <c r="R130" s="204">
        <f t="shared" si="222"/>
        <v>0.47535000000000005</v>
      </c>
      <c r="S130" s="204">
        <f t="shared" si="222"/>
        <v>0.51734999999999998</v>
      </c>
      <c r="T130" s="204">
        <f t="shared" si="222"/>
        <v>0.51734999999999998</v>
      </c>
      <c r="U130" s="204">
        <f t="shared" si="222"/>
        <v>0.45630000000000004</v>
      </c>
      <c r="V130" s="204">
        <f t="shared" si="222"/>
        <v>0.45630000000000004</v>
      </c>
      <c r="W130" s="204">
        <f t="shared" si="222"/>
        <v>0.45630000000000004</v>
      </c>
      <c r="X130" s="204">
        <f t="shared" si="222"/>
        <v>0.45630000000000004</v>
      </c>
      <c r="Y130" s="204">
        <f t="shared" si="222"/>
        <v>0.45630000000000004</v>
      </c>
      <c r="Z130" s="204">
        <f t="shared" si="222"/>
        <v>0.45630000000000004</v>
      </c>
      <c r="AA130" s="204">
        <f t="shared" si="222"/>
        <v>0.45630000000000004</v>
      </c>
      <c r="AB130" s="204">
        <f t="shared" si="222"/>
        <v>0.45630000000000004</v>
      </c>
      <c r="AC130" s="204">
        <f t="shared" si="222"/>
        <v>0.45630000000000004</v>
      </c>
      <c r="AD130" s="204">
        <f t="shared" si="222"/>
        <v>0.45630000000000004</v>
      </c>
      <c r="AE130" s="204">
        <f t="shared" si="222"/>
        <v>0.45630000000000004</v>
      </c>
      <c r="AF130" s="204">
        <f t="shared" si="222"/>
        <v>0.45630000000000004</v>
      </c>
      <c r="AG130" s="204">
        <f t="shared" si="222"/>
        <v>0.45630000000000004</v>
      </c>
      <c r="AH130" s="204">
        <f t="shared" ref="AH130" si="223">AH161/1000</f>
        <v>0.45630000000000004</v>
      </c>
      <c r="AI130" s="204">
        <f t="shared" ref="AI130" si="224">AI161/1000</f>
        <v>0.45630000000000004</v>
      </c>
      <c r="AJ130" s="55"/>
      <c r="AK130" s="55"/>
      <c r="AL130" s="55"/>
      <c r="AM130" s="36"/>
      <c r="AN130" s="36"/>
    </row>
    <row r="131" spans="3:40" ht="15.75" hidden="1" customHeight="1" x14ac:dyDescent="0.35">
      <c r="C131" s="201">
        <f>I152</f>
        <v>0.22499999999999998</v>
      </c>
      <c r="D131" s="206" t="s">
        <v>66</v>
      </c>
      <c r="E131" s="205">
        <v>0.99299999999999999</v>
      </c>
      <c r="F131" s="204">
        <f t="shared" ref="F131:AG131" si="225">F162/1000</f>
        <v>0.91310000000000002</v>
      </c>
      <c r="G131" s="204">
        <f t="shared" si="225"/>
        <v>0.91310000000000002</v>
      </c>
      <c r="H131" s="204">
        <f t="shared" si="225"/>
        <v>0.91310000000000002</v>
      </c>
      <c r="I131" s="204">
        <f t="shared" si="225"/>
        <v>0.91310000000000002</v>
      </c>
      <c r="J131" s="204">
        <f t="shared" si="225"/>
        <v>0.52910000000000001</v>
      </c>
      <c r="K131" s="204">
        <f t="shared" si="225"/>
        <v>0.52910000000000001</v>
      </c>
      <c r="L131" s="204">
        <f t="shared" si="225"/>
        <v>0.66005000000000003</v>
      </c>
      <c r="M131" s="204">
        <f t="shared" si="225"/>
        <v>0.66005000000000003</v>
      </c>
      <c r="N131" s="204">
        <f t="shared" si="225"/>
        <v>0.51480000000000004</v>
      </c>
      <c r="O131" s="204">
        <f t="shared" si="225"/>
        <v>0.51480000000000004</v>
      </c>
      <c r="P131" s="204">
        <f t="shared" si="225"/>
        <v>0.51480000000000004</v>
      </c>
      <c r="Q131" s="204">
        <f t="shared" si="225"/>
        <v>0.72110000000000007</v>
      </c>
      <c r="R131" s="204">
        <f t="shared" si="225"/>
        <v>0.72110000000000007</v>
      </c>
      <c r="S131" s="204">
        <f t="shared" si="225"/>
        <v>0.8891</v>
      </c>
      <c r="T131" s="204">
        <f t="shared" si="225"/>
        <v>0.8891</v>
      </c>
      <c r="U131" s="204">
        <f t="shared" si="225"/>
        <v>0.86875000000000002</v>
      </c>
      <c r="V131" s="204">
        <f t="shared" si="225"/>
        <v>0.86875000000000002</v>
      </c>
      <c r="W131" s="204">
        <f t="shared" si="225"/>
        <v>0.86875000000000002</v>
      </c>
      <c r="X131" s="204">
        <f t="shared" si="225"/>
        <v>0.86875000000000002</v>
      </c>
      <c r="Y131" s="204">
        <f t="shared" si="225"/>
        <v>0.86875000000000002</v>
      </c>
      <c r="Z131" s="204">
        <f t="shared" si="225"/>
        <v>0.86875000000000002</v>
      </c>
      <c r="AA131" s="204">
        <f t="shared" si="225"/>
        <v>0.86875000000000002</v>
      </c>
      <c r="AB131" s="204">
        <f t="shared" si="225"/>
        <v>0.86875000000000002</v>
      </c>
      <c r="AC131" s="204">
        <f t="shared" si="225"/>
        <v>0.86875000000000002</v>
      </c>
      <c r="AD131" s="204">
        <f t="shared" si="225"/>
        <v>0.86875000000000002</v>
      </c>
      <c r="AE131" s="204">
        <f t="shared" si="225"/>
        <v>0.86875000000000002</v>
      </c>
      <c r="AF131" s="204">
        <f t="shared" si="225"/>
        <v>0.86875000000000002</v>
      </c>
      <c r="AG131" s="204">
        <f t="shared" si="225"/>
        <v>0.86875000000000002</v>
      </c>
      <c r="AH131" s="204">
        <f t="shared" ref="AH131" si="226">AH162/1000</f>
        <v>0.86875000000000002</v>
      </c>
      <c r="AI131" s="204">
        <f t="shared" ref="AI131" si="227">AI162/1000</f>
        <v>0.86875000000000002</v>
      </c>
      <c r="AJ131" s="55"/>
      <c r="AK131" s="55"/>
      <c r="AL131" s="55"/>
      <c r="AM131" s="36"/>
      <c r="AN131" s="36"/>
    </row>
    <row r="132" spans="3:40" ht="15.75" hidden="1" customHeight="1" x14ac:dyDescent="0.35">
      <c r="C132" s="201">
        <f>I154</f>
        <v>0</v>
      </c>
      <c r="D132" s="206" t="s">
        <v>67</v>
      </c>
      <c r="E132" s="205">
        <v>0.92200000000000004</v>
      </c>
      <c r="F132" s="204">
        <f t="shared" ref="F132:AG132" si="228">F163/1000</f>
        <v>1.0785500000000001</v>
      </c>
      <c r="G132" s="204">
        <f t="shared" si="228"/>
        <v>1.0785500000000001</v>
      </c>
      <c r="H132" s="204">
        <f t="shared" si="228"/>
        <v>1.0785500000000001</v>
      </c>
      <c r="I132" s="204">
        <f t="shared" si="228"/>
        <v>1.0785500000000001</v>
      </c>
      <c r="J132" s="204">
        <f t="shared" si="228"/>
        <v>1.0785500000000001</v>
      </c>
      <c r="K132" s="204">
        <f t="shared" si="228"/>
        <v>1.0785500000000001</v>
      </c>
      <c r="L132" s="204">
        <f t="shared" si="228"/>
        <v>1.0785500000000001</v>
      </c>
      <c r="M132" s="204">
        <f t="shared" si="228"/>
        <v>1.0785500000000001</v>
      </c>
      <c r="N132" s="204">
        <f t="shared" si="228"/>
        <v>1.0494000000000001</v>
      </c>
      <c r="O132" s="204">
        <f t="shared" si="228"/>
        <v>1.0494000000000001</v>
      </c>
      <c r="P132" s="204">
        <f t="shared" si="228"/>
        <v>1.0494000000000001</v>
      </c>
      <c r="Q132" s="204">
        <f t="shared" si="228"/>
        <v>1.0785500000000001</v>
      </c>
      <c r="R132" s="204">
        <f t="shared" si="228"/>
        <v>1.0785500000000001</v>
      </c>
      <c r="S132" s="204">
        <f t="shared" si="228"/>
        <v>1.0785500000000001</v>
      </c>
      <c r="T132" s="204">
        <f t="shared" si="228"/>
        <v>1.0785500000000001</v>
      </c>
      <c r="U132" s="204">
        <f t="shared" si="228"/>
        <v>1.15995</v>
      </c>
      <c r="V132" s="204">
        <f t="shared" si="228"/>
        <v>1.15995</v>
      </c>
      <c r="W132" s="204">
        <f t="shared" si="228"/>
        <v>1.15995</v>
      </c>
      <c r="X132" s="204">
        <f t="shared" si="228"/>
        <v>1.15995</v>
      </c>
      <c r="Y132" s="204">
        <f t="shared" si="228"/>
        <v>1.15995</v>
      </c>
      <c r="Z132" s="204">
        <f t="shared" si="228"/>
        <v>1.15995</v>
      </c>
      <c r="AA132" s="204">
        <f t="shared" si="228"/>
        <v>1.15995</v>
      </c>
      <c r="AB132" s="204">
        <f t="shared" si="228"/>
        <v>1.15995</v>
      </c>
      <c r="AC132" s="204">
        <f t="shared" si="228"/>
        <v>1.15995</v>
      </c>
      <c r="AD132" s="204">
        <f t="shared" si="228"/>
        <v>1.15995</v>
      </c>
      <c r="AE132" s="204">
        <f t="shared" si="228"/>
        <v>1.15995</v>
      </c>
      <c r="AF132" s="204">
        <f t="shared" si="228"/>
        <v>1.15995</v>
      </c>
      <c r="AG132" s="204">
        <f t="shared" si="228"/>
        <v>1.15995</v>
      </c>
      <c r="AH132" s="204">
        <f t="shared" ref="AH132" si="229">AH163/1000</f>
        <v>1.15995</v>
      </c>
      <c r="AI132" s="204">
        <f t="shared" ref="AI132" si="230">AI163/1000</f>
        <v>1.15995</v>
      </c>
      <c r="AJ132" s="55"/>
      <c r="AK132" s="55"/>
      <c r="AL132" s="55"/>
      <c r="AM132" s="36"/>
      <c r="AN132" s="36"/>
    </row>
    <row r="133" spans="3:40" ht="15.75" hidden="1" customHeight="1" x14ac:dyDescent="0.35">
      <c r="C133" s="201">
        <f>I150</f>
        <v>0.2</v>
      </c>
      <c r="D133" s="71" t="s">
        <v>3</v>
      </c>
      <c r="E133" s="205">
        <v>0.45</v>
      </c>
      <c r="F133" s="204">
        <f t="shared" ref="F133:AG133" si="231">F164/1000</f>
        <v>0.48</v>
      </c>
      <c r="G133" s="204">
        <f t="shared" si="231"/>
        <v>0.48</v>
      </c>
      <c r="H133" s="204">
        <f t="shared" si="231"/>
        <v>0.48</v>
      </c>
      <c r="I133" s="204">
        <f t="shared" si="231"/>
        <v>0.48</v>
      </c>
      <c r="J133" s="204">
        <f t="shared" si="231"/>
        <v>0.48</v>
      </c>
      <c r="K133" s="204">
        <f t="shared" si="231"/>
        <v>0.48</v>
      </c>
      <c r="L133" s="204">
        <f t="shared" si="231"/>
        <v>0.48</v>
      </c>
      <c r="M133" s="204">
        <f t="shared" si="231"/>
        <v>0.48</v>
      </c>
      <c r="N133" s="204">
        <f t="shared" si="231"/>
        <v>0.48</v>
      </c>
      <c r="O133" s="204">
        <f t="shared" si="231"/>
        <v>0.48</v>
      </c>
      <c r="P133" s="204">
        <f t="shared" si="231"/>
        <v>0.48</v>
      </c>
      <c r="Q133" s="204">
        <f t="shared" si="231"/>
        <v>0.48</v>
      </c>
      <c r="R133" s="204">
        <f t="shared" si="231"/>
        <v>0.48</v>
      </c>
      <c r="S133" s="204">
        <f t="shared" si="231"/>
        <v>0.48</v>
      </c>
      <c r="T133" s="204">
        <f t="shared" si="231"/>
        <v>0.48</v>
      </c>
      <c r="U133" s="204">
        <f t="shared" si="231"/>
        <v>0.48</v>
      </c>
      <c r="V133" s="204">
        <f t="shared" si="231"/>
        <v>0.48</v>
      </c>
      <c r="W133" s="204">
        <f t="shared" si="231"/>
        <v>0.48</v>
      </c>
      <c r="X133" s="204">
        <f t="shared" si="231"/>
        <v>0.48</v>
      </c>
      <c r="Y133" s="204">
        <f t="shared" si="231"/>
        <v>0.48</v>
      </c>
      <c r="Z133" s="204">
        <f t="shared" si="231"/>
        <v>0.48</v>
      </c>
      <c r="AA133" s="204">
        <f t="shared" si="231"/>
        <v>0.48</v>
      </c>
      <c r="AB133" s="204">
        <f t="shared" si="231"/>
        <v>0.48</v>
      </c>
      <c r="AC133" s="204">
        <f t="shared" si="231"/>
        <v>0.48</v>
      </c>
      <c r="AD133" s="204">
        <f t="shared" si="231"/>
        <v>0.48</v>
      </c>
      <c r="AE133" s="204">
        <f t="shared" si="231"/>
        <v>0.48</v>
      </c>
      <c r="AF133" s="204">
        <f t="shared" si="231"/>
        <v>0.48</v>
      </c>
      <c r="AG133" s="204">
        <f t="shared" si="231"/>
        <v>0.48</v>
      </c>
      <c r="AH133" s="204">
        <f t="shared" ref="AH133" si="232">AH164/1000</f>
        <v>0.48</v>
      </c>
      <c r="AI133" s="204">
        <f t="shared" ref="AI133" si="233">AI164/1000</f>
        <v>0.48</v>
      </c>
      <c r="AJ133" s="55"/>
      <c r="AK133" s="55"/>
      <c r="AL133" s="55"/>
      <c r="AM133" s="36"/>
      <c r="AN133" s="36"/>
    </row>
    <row r="134" spans="3:40" ht="15.75" hidden="1" customHeight="1" x14ac:dyDescent="0.35">
      <c r="C134" s="201">
        <f>I147</f>
        <v>4</v>
      </c>
      <c r="D134" s="71" t="s">
        <v>4</v>
      </c>
      <c r="E134" s="205">
        <v>0.20699999999999999</v>
      </c>
      <c r="F134" s="204">
        <f t="shared" ref="F134:AG134" si="234">F165/1000</f>
        <v>0.19</v>
      </c>
      <c r="G134" s="204">
        <f t="shared" si="234"/>
        <v>0.19</v>
      </c>
      <c r="H134" s="204">
        <f t="shared" si="234"/>
        <v>0.19</v>
      </c>
      <c r="I134" s="204">
        <f t="shared" si="234"/>
        <v>0.19</v>
      </c>
      <c r="J134" s="204">
        <f t="shared" si="234"/>
        <v>0.19</v>
      </c>
      <c r="K134" s="204">
        <f t="shared" si="234"/>
        <v>0.19</v>
      </c>
      <c r="L134" s="204">
        <f t="shared" si="234"/>
        <v>0.19</v>
      </c>
      <c r="M134" s="204">
        <f t="shared" si="234"/>
        <v>0.19</v>
      </c>
      <c r="N134" s="204">
        <f t="shared" si="234"/>
        <v>0.19</v>
      </c>
      <c r="O134" s="204">
        <f t="shared" si="234"/>
        <v>0.19</v>
      </c>
      <c r="P134" s="204">
        <f t="shared" si="234"/>
        <v>0.19</v>
      </c>
      <c r="Q134" s="204">
        <f t="shared" si="234"/>
        <v>0.19</v>
      </c>
      <c r="R134" s="204">
        <f t="shared" si="234"/>
        <v>0.19</v>
      </c>
      <c r="S134" s="204">
        <f t="shared" si="234"/>
        <v>0.19</v>
      </c>
      <c r="T134" s="204">
        <f t="shared" si="234"/>
        <v>0.19</v>
      </c>
      <c r="U134" s="204">
        <f t="shared" si="234"/>
        <v>0.19</v>
      </c>
      <c r="V134" s="204">
        <f t="shared" si="234"/>
        <v>0.19</v>
      </c>
      <c r="W134" s="204">
        <f t="shared" si="234"/>
        <v>0.19</v>
      </c>
      <c r="X134" s="204">
        <f t="shared" si="234"/>
        <v>0.19</v>
      </c>
      <c r="Y134" s="204">
        <f t="shared" si="234"/>
        <v>0.19</v>
      </c>
      <c r="Z134" s="204">
        <f t="shared" si="234"/>
        <v>0.19</v>
      </c>
      <c r="AA134" s="204">
        <f t="shared" si="234"/>
        <v>0.19</v>
      </c>
      <c r="AB134" s="204">
        <f t="shared" si="234"/>
        <v>0.19</v>
      </c>
      <c r="AC134" s="204">
        <f t="shared" si="234"/>
        <v>0.19</v>
      </c>
      <c r="AD134" s="204">
        <f t="shared" si="234"/>
        <v>0.19</v>
      </c>
      <c r="AE134" s="204">
        <f t="shared" si="234"/>
        <v>0.19</v>
      </c>
      <c r="AF134" s="204">
        <f t="shared" si="234"/>
        <v>0.19</v>
      </c>
      <c r="AG134" s="204">
        <f t="shared" si="234"/>
        <v>0.19</v>
      </c>
      <c r="AH134" s="204">
        <f t="shared" ref="AH134" si="235">AH165/1000</f>
        <v>0.19</v>
      </c>
      <c r="AI134" s="204">
        <f t="shared" ref="AI134" si="236">AI165/1000</f>
        <v>0.19</v>
      </c>
      <c r="AJ134" s="55"/>
      <c r="AK134" s="55"/>
      <c r="AL134" s="55"/>
      <c r="AM134" s="36"/>
      <c r="AN134" s="36"/>
    </row>
    <row r="135" spans="3:40" ht="15.75" hidden="1" customHeight="1" thickBot="1" x14ac:dyDescent="0.4">
      <c r="C135" s="207">
        <f>SUM(F135:AI135)</f>
        <v>15.899999999999993</v>
      </c>
      <c r="D135" s="208" t="s">
        <v>5</v>
      </c>
      <c r="E135" s="209">
        <v>0.62</v>
      </c>
      <c r="F135" s="204">
        <f t="shared" ref="F135:AG135" si="237">F166/1000</f>
        <v>0.53</v>
      </c>
      <c r="G135" s="204">
        <f t="shared" si="237"/>
        <v>0.53</v>
      </c>
      <c r="H135" s="204">
        <f t="shared" si="237"/>
        <v>0.53</v>
      </c>
      <c r="I135" s="204">
        <f t="shared" si="237"/>
        <v>0.53</v>
      </c>
      <c r="J135" s="204">
        <f t="shared" si="237"/>
        <v>0.53</v>
      </c>
      <c r="K135" s="204">
        <f t="shared" si="237"/>
        <v>0.53</v>
      </c>
      <c r="L135" s="204">
        <f t="shared" si="237"/>
        <v>0.53</v>
      </c>
      <c r="M135" s="204">
        <f t="shared" si="237"/>
        <v>0.53</v>
      </c>
      <c r="N135" s="204">
        <f t="shared" si="237"/>
        <v>0.53</v>
      </c>
      <c r="O135" s="204">
        <f t="shared" si="237"/>
        <v>0.53</v>
      </c>
      <c r="P135" s="204">
        <f t="shared" si="237"/>
        <v>0.53</v>
      </c>
      <c r="Q135" s="204">
        <f t="shared" si="237"/>
        <v>0.53</v>
      </c>
      <c r="R135" s="204">
        <f t="shared" si="237"/>
        <v>0.53</v>
      </c>
      <c r="S135" s="204">
        <f t="shared" si="237"/>
        <v>0.53</v>
      </c>
      <c r="T135" s="204">
        <f t="shared" si="237"/>
        <v>0.53</v>
      </c>
      <c r="U135" s="204">
        <f t="shared" si="237"/>
        <v>0.53</v>
      </c>
      <c r="V135" s="204">
        <f t="shared" si="237"/>
        <v>0.53</v>
      </c>
      <c r="W135" s="204">
        <f t="shared" si="237"/>
        <v>0.53</v>
      </c>
      <c r="X135" s="204">
        <f t="shared" si="237"/>
        <v>0.53</v>
      </c>
      <c r="Y135" s="204">
        <f t="shared" si="237"/>
        <v>0.53</v>
      </c>
      <c r="Z135" s="204">
        <f t="shared" si="237"/>
        <v>0.53</v>
      </c>
      <c r="AA135" s="204">
        <f t="shared" si="237"/>
        <v>0.53</v>
      </c>
      <c r="AB135" s="204">
        <f t="shared" si="237"/>
        <v>0.53</v>
      </c>
      <c r="AC135" s="204">
        <f t="shared" si="237"/>
        <v>0.53</v>
      </c>
      <c r="AD135" s="204">
        <f t="shared" si="237"/>
        <v>0.53</v>
      </c>
      <c r="AE135" s="204">
        <f t="shared" si="237"/>
        <v>0.53</v>
      </c>
      <c r="AF135" s="204">
        <f t="shared" si="237"/>
        <v>0.53</v>
      </c>
      <c r="AG135" s="204">
        <f t="shared" si="237"/>
        <v>0.53</v>
      </c>
      <c r="AH135" s="204">
        <f t="shared" ref="AH135" si="238">AH166/1000</f>
        <v>0.53</v>
      </c>
      <c r="AI135" s="204">
        <f t="shared" ref="AI135" si="239">AI166/1000</f>
        <v>0.53</v>
      </c>
      <c r="AJ135" s="55"/>
      <c r="AK135" s="55"/>
      <c r="AL135" s="55"/>
      <c r="AM135" s="36"/>
      <c r="AN135" s="36"/>
    </row>
    <row r="136" spans="3:40" hidden="1" x14ac:dyDescent="0.35">
      <c r="C136" s="35"/>
      <c r="E136" s="68"/>
      <c r="AJ136" s="55"/>
      <c r="AK136" s="55"/>
      <c r="AL136" s="55"/>
      <c r="AM136" s="36"/>
      <c r="AN136" s="36"/>
    </row>
    <row r="137" spans="3:40" x14ac:dyDescent="0.35">
      <c r="E137" s="288" t="s">
        <v>88</v>
      </c>
      <c r="AJ137" s="55"/>
      <c r="AK137" s="55"/>
      <c r="AL137" s="55"/>
      <c r="AM137" s="36"/>
      <c r="AN137" s="36"/>
    </row>
    <row r="138" spans="3:40" hidden="1" x14ac:dyDescent="0.35">
      <c r="D138" s="211" t="s">
        <v>73</v>
      </c>
      <c r="E138" s="212" t="s">
        <v>74</v>
      </c>
      <c r="AJ138" s="55"/>
      <c r="AK138" s="55"/>
      <c r="AL138" s="55"/>
      <c r="AM138" s="36"/>
      <c r="AN138" s="36"/>
    </row>
    <row r="139" spans="3:40" hidden="1" x14ac:dyDescent="0.35">
      <c r="D139" s="69" t="s">
        <v>2</v>
      </c>
      <c r="E139" s="213">
        <v>42249</v>
      </c>
      <c r="F139" s="210">
        <f t="shared" ref="F139" si="240">E139</f>
        <v>42249</v>
      </c>
      <c r="G139" s="210">
        <f t="shared" ref="G139" si="241">F139</f>
        <v>42249</v>
      </c>
      <c r="H139" s="210">
        <f t="shared" ref="H139" si="242">G139</f>
        <v>42249</v>
      </c>
      <c r="I139" s="210">
        <f t="shared" ref="I139" si="243">H139</f>
        <v>42249</v>
      </c>
      <c r="J139" s="210">
        <f t="shared" ref="J139" si="244">I139</f>
        <v>42249</v>
      </c>
      <c r="K139" s="210">
        <f t="shared" ref="K139" si="245">J139</f>
        <v>42249</v>
      </c>
      <c r="L139" s="210">
        <f t="shared" ref="L139" si="246">K139</f>
        <v>42249</v>
      </c>
      <c r="M139" s="210">
        <f t="shared" ref="M139" si="247">L139</f>
        <v>42249</v>
      </c>
      <c r="N139" s="282">
        <f t="shared" ref="N139" si="248">M139</f>
        <v>42249</v>
      </c>
      <c r="O139" s="282">
        <f t="shared" ref="O139" si="249">N139</f>
        <v>42249</v>
      </c>
      <c r="P139" s="282">
        <f t="shared" ref="P139" si="250">O139</f>
        <v>42249</v>
      </c>
      <c r="Q139" s="282">
        <f t="shared" ref="Q139" si="251">P139</f>
        <v>42249</v>
      </c>
      <c r="R139" s="282">
        <f t="shared" ref="R139" si="252">Q139</f>
        <v>42249</v>
      </c>
      <c r="S139" s="282">
        <f t="shared" ref="S139" si="253">R139</f>
        <v>42249</v>
      </c>
      <c r="T139" s="282">
        <f t="shared" ref="T139" si="254">S139</f>
        <v>42249</v>
      </c>
      <c r="U139" s="282">
        <f t="shared" ref="U139" si="255">T139</f>
        <v>42249</v>
      </c>
      <c r="V139" s="282">
        <f t="shared" ref="V139" si="256">U139</f>
        <v>42249</v>
      </c>
      <c r="W139" s="282">
        <f t="shared" ref="W139" si="257">V139</f>
        <v>42249</v>
      </c>
      <c r="X139" s="282">
        <f t="shared" ref="X139" si="258">W139</f>
        <v>42249</v>
      </c>
      <c r="Y139" s="282">
        <f t="shared" ref="Y139" si="259">X139</f>
        <v>42249</v>
      </c>
      <c r="Z139" s="282">
        <f t="shared" ref="Z139" si="260">Y139</f>
        <v>42249</v>
      </c>
      <c r="AA139" s="282">
        <f t="shared" ref="AA139" si="261">Z139</f>
        <v>42249</v>
      </c>
      <c r="AB139" s="282">
        <f t="shared" ref="AB139" si="262">AA139</f>
        <v>42249</v>
      </c>
      <c r="AC139" s="282">
        <f t="shared" ref="AC139" si="263">AB139</f>
        <v>42249</v>
      </c>
      <c r="AD139" s="282">
        <f t="shared" ref="AD139" si="264">AC139</f>
        <v>42249</v>
      </c>
      <c r="AE139" s="282">
        <f t="shared" ref="AE139" si="265">AD139</f>
        <v>42249</v>
      </c>
      <c r="AF139" s="282">
        <f t="shared" ref="AF139" si="266">AE139</f>
        <v>42249</v>
      </c>
      <c r="AG139" s="282">
        <f t="shared" ref="AG139" si="267">AF139</f>
        <v>42249</v>
      </c>
      <c r="AH139" s="282">
        <f t="shared" ref="AH139" si="268">AG139</f>
        <v>42249</v>
      </c>
      <c r="AI139" s="282">
        <f t="shared" ref="AI139" si="269">AH139</f>
        <v>42249</v>
      </c>
      <c r="AJ139" s="55"/>
      <c r="AK139" s="55"/>
      <c r="AL139" s="55"/>
      <c r="AM139" s="36"/>
      <c r="AN139" s="36"/>
    </row>
    <row r="140" spans="3:40" hidden="1" x14ac:dyDescent="0.35">
      <c r="D140" s="71" t="s">
        <v>68</v>
      </c>
      <c r="E140" s="214">
        <v>1594</v>
      </c>
      <c r="N140" s="282"/>
      <c r="O140" s="282"/>
      <c r="P140" s="282"/>
      <c r="Q140" s="282"/>
      <c r="R140" s="282"/>
      <c r="S140" s="282"/>
      <c r="T140" s="282"/>
      <c r="U140" s="282"/>
      <c r="V140" s="282"/>
      <c r="W140" s="282"/>
      <c r="X140" s="282"/>
      <c r="Y140" s="282"/>
      <c r="Z140" s="282"/>
      <c r="AA140" s="282"/>
      <c r="AB140" s="282"/>
      <c r="AC140" s="282"/>
      <c r="AD140" s="282"/>
      <c r="AE140" s="282"/>
      <c r="AF140" s="282"/>
      <c r="AG140" s="282"/>
      <c r="AH140" s="282"/>
      <c r="AI140" s="282"/>
      <c r="AJ140" s="55"/>
      <c r="AK140" s="55"/>
      <c r="AL140" s="55"/>
      <c r="AM140" s="36"/>
      <c r="AN140" s="36"/>
    </row>
    <row r="141" spans="3:40" hidden="1" x14ac:dyDescent="0.35">
      <c r="D141" s="206" t="s">
        <v>65</v>
      </c>
      <c r="E141" s="214">
        <v>8879</v>
      </c>
      <c r="F141" s="210">
        <f t="shared" ref="F141:F146" si="270">E141</f>
        <v>8879</v>
      </c>
      <c r="G141" s="210">
        <f t="shared" ref="G141:G146" si="271">F141</f>
        <v>8879</v>
      </c>
      <c r="H141" s="210">
        <f t="shared" ref="H141:H146" si="272">G141</f>
        <v>8879</v>
      </c>
      <c r="I141" s="210">
        <f t="shared" ref="I141:I146" si="273">H141</f>
        <v>8879</v>
      </c>
      <c r="J141" s="210">
        <f t="shared" ref="J141:J146" si="274">I141</f>
        <v>8879</v>
      </c>
      <c r="K141" s="210">
        <f t="shared" ref="K141:K146" si="275">J141</f>
        <v>8879</v>
      </c>
      <c r="L141" s="210">
        <f t="shared" ref="L141:L146" si="276">K141</f>
        <v>8879</v>
      </c>
      <c r="M141" s="210">
        <f t="shared" ref="M141:M146" si="277">L141</f>
        <v>8879</v>
      </c>
      <c r="N141" s="282">
        <f t="shared" ref="N141:N146" si="278">M141</f>
        <v>8879</v>
      </c>
      <c r="O141" s="282">
        <f t="shared" ref="O141:O146" si="279">N141</f>
        <v>8879</v>
      </c>
      <c r="P141" s="282">
        <f t="shared" ref="P141:P146" si="280">O141</f>
        <v>8879</v>
      </c>
      <c r="Q141" s="282">
        <f t="shared" ref="Q141:Q146" si="281">P141</f>
        <v>8879</v>
      </c>
      <c r="R141" s="282">
        <f t="shared" ref="R141:R146" si="282">Q141</f>
        <v>8879</v>
      </c>
      <c r="S141" s="282">
        <f t="shared" ref="S141:S146" si="283">R141</f>
        <v>8879</v>
      </c>
      <c r="T141" s="282">
        <f t="shared" ref="T141:T146" si="284">S141</f>
        <v>8879</v>
      </c>
      <c r="U141" s="282">
        <f t="shared" ref="U141:U146" si="285">T141</f>
        <v>8879</v>
      </c>
      <c r="V141" s="282">
        <f t="shared" ref="V141:V146" si="286">U141</f>
        <v>8879</v>
      </c>
      <c r="W141" s="282">
        <f t="shared" ref="W141:W146" si="287">V141</f>
        <v>8879</v>
      </c>
      <c r="X141" s="282">
        <f t="shared" ref="X141:X146" si="288">W141</f>
        <v>8879</v>
      </c>
      <c r="Y141" s="282">
        <f t="shared" ref="Y141:Y146" si="289">X141</f>
        <v>8879</v>
      </c>
      <c r="Z141" s="282">
        <f t="shared" ref="Z141:Z146" si="290">Y141</f>
        <v>8879</v>
      </c>
      <c r="AA141" s="282">
        <f t="shared" ref="AA141:AA146" si="291">Z141</f>
        <v>8879</v>
      </c>
      <c r="AB141" s="282">
        <f t="shared" ref="AB141:AB146" si="292">AA141</f>
        <v>8879</v>
      </c>
      <c r="AC141" s="282">
        <f t="shared" ref="AC141:AC146" si="293">AB141</f>
        <v>8879</v>
      </c>
      <c r="AD141" s="282">
        <f t="shared" ref="AD141:AD146" si="294">AC141</f>
        <v>8879</v>
      </c>
      <c r="AE141" s="282">
        <f t="shared" ref="AE141:AE146" si="295">AD141</f>
        <v>8879</v>
      </c>
      <c r="AF141" s="282">
        <f t="shared" ref="AF141:AF146" si="296">AE141</f>
        <v>8879</v>
      </c>
      <c r="AG141" s="282">
        <f t="shared" ref="AG141:AG146" si="297">AF141</f>
        <v>8879</v>
      </c>
      <c r="AH141" s="282">
        <f t="shared" ref="AH141:AH146" si="298">AG141</f>
        <v>8879</v>
      </c>
      <c r="AI141" s="282">
        <f t="shared" ref="AI141:AI146" si="299">AH141</f>
        <v>8879</v>
      </c>
      <c r="AJ141" s="55"/>
      <c r="AK141" s="55"/>
      <c r="AL141" s="55"/>
      <c r="AM141" s="36"/>
      <c r="AN141" s="36"/>
    </row>
    <row r="142" spans="3:40" hidden="1" x14ac:dyDescent="0.35">
      <c r="D142" s="206" t="s">
        <v>66</v>
      </c>
      <c r="E142" s="214">
        <v>30634</v>
      </c>
      <c r="F142" s="210">
        <f t="shared" si="270"/>
        <v>30634</v>
      </c>
      <c r="G142" s="210">
        <f t="shared" si="271"/>
        <v>30634</v>
      </c>
      <c r="H142" s="210">
        <f t="shared" si="272"/>
        <v>30634</v>
      </c>
      <c r="I142" s="210">
        <f t="shared" si="273"/>
        <v>30634</v>
      </c>
      <c r="J142" s="210">
        <f t="shared" si="274"/>
        <v>30634</v>
      </c>
      <c r="K142" s="210">
        <f t="shared" si="275"/>
        <v>30634</v>
      </c>
      <c r="L142" s="210">
        <f t="shared" si="276"/>
        <v>30634</v>
      </c>
      <c r="M142" s="210">
        <f t="shared" si="277"/>
        <v>30634</v>
      </c>
      <c r="N142" s="282">
        <f t="shared" si="278"/>
        <v>30634</v>
      </c>
      <c r="O142" s="282">
        <f t="shared" si="279"/>
        <v>30634</v>
      </c>
      <c r="P142" s="282">
        <f t="shared" si="280"/>
        <v>30634</v>
      </c>
      <c r="Q142" s="282">
        <f t="shared" si="281"/>
        <v>30634</v>
      </c>
      <c r="R142" s="282">
        <f t="shared" si="282"/>
        <v>30634</v>
      </c>
      <c r="S142" s="282">
        <f t="shared" si="283"/>
        <v>30634</v>
      </c>
      <c r="T142" s="282">
        <f t="shared" si="284"/>
        <v>30634</v>
      </c>
      <c r="U142" s="282">
        <f t="shared" si="285"/>
        <v>30634</v>
      </c>
      <c r="V142" s="282">
        <f t="shared" si="286"/>
        <v>30634</v>
      </c>
      <c r="W142" s="282">
        <f t="shared" si="287"/>
        <v>30634</v>
      </c>
      <c r="X142" s="282">
        <f t="shared" si="288"/>
        <v>30634</v>
      </c>
      <c r="Y142" s="282">
        <f t="shared" si="289"/>
        <v>30634</v>
      </c>
      <c r="Z142" s="282">
        <f t="shared" si="290"/>
        <v>30634</v>
      </c>
      <c r="AA142" s="282">
        <f t="shared" si="291"/>
        <v>30634</v>
      </c>
      <c r="AB142" s="282">
        <f t="shared" si="292"/>
        <v>30634</v>
      </c>
      <c r="AC142" s="282">
        <f t="shared" si="293"/>
        <v>30634</v>
      </c>
      <c r="AD142" s="282">
        <f t="shared" si="294"/>
        <v>30634</v>
      </c>
      <c r="AE142" s="282">
        <f t="shared" si="295"/>
        <v>30634</v>
      </c>
      <c r="AF142" s="282">
        <f t="shared" si="296"/>
        <v>30634</v>
      </c>
      <c r="AG142" s="282">
        <f t="shared" si="297"/>
        <v>30634</v>
      </c>
      <c r="AH142" s="282">
        <f t="shared" si="298"/>
        <v>30634</v>
      </c>
      <c r="AI142" s="282">
        <f t="shared" si="299"/>
        <v>30634</v>
      </c>
      <c r="AJ142" s="55"/>
      <c r="AK142" s="55"/>
      <c r="AL142" s="55"/>
      <c r="AM142" s="36"/>
      <c r="AN142" s="36"/>
    </row>
    <row r="143" spans="3:40" hidden="1" x14ac:dyDescent="0.35">
      <c r="D143" s="206" t="s">
        <v>67</v>
      </c>
      <c r="E143" s="214">
        <v>28231</v>
      </c>
      <c r="F143" s="210">
        <f t="shared" si="270"/>
        <v>28231</v>
      </c>
      <c r="G143" s="210">
        <f t="shared" si="271"/>
        <v>28231</v>
      </c>
      <c r="H143" s="210">
        <f t="shared" si="272"/>
        <v>28231</v>
      </c>
      <c r="I143" s="210">
        <f t="shared" si="273"/>
        <v>28231</v>
      </c>
      <c r="J143" s="210">
        <f t="shared" si="274"/>
        <v>28231</v>
      </c>
      <c r="K143" s="210">
        <f t="shared" si="275"/>
        <v>28231</v>
      </c>
      <c r="L143" s="210">
        <f t="shared" si="276"/>
        <v>28231</v>
      </c>
      <c r="M143" s="210">
        <f t="shared" si="277"/>
        <v>28231</v>
      </c>
      <c r="N143" s="282">
        <f t="shared" si="278"/>
        <v>28231</v>
      </c>
      <c r="O143" s="282">
        <f t="shared" si="279"/>
        <v>28231</v>
      </c>
      <c r="P143" s="282">
        <f t="shared" si="280"/>
        <v>28231</v>
      </c>
      <c r="Q143" s="282">
        <f t="shared" si="281"/>
        <v>28231</v>
      </c>
      <c r="R143" s="282">
        <f t="shared" si="282"/>
        <v>28231</v>
      </c>
      <c r="S143" s="282">
        <f t="shared" si="283"/>
        <v>28231</v>
      </c>
      <c r="T143" s="282">
        <f t="shared" si="284"/>
        <v>28231</v>
      </c>
      <c r="U143" s="282">
        <f t="shared" si="285"/>
        <v>28231</v>
      </c>
      <c r="V143" s="282">
        <f t="shared" si="286"/>
        <v>28231</v>
      </c>
      <c r="W143" s="282">
        <f t="shared" si="287"/>
        <v>28231</v>
      </c>
      <c r="X143" s="282">
        <f t="shared" si="288"/>
        <v>28231</v>
      </c>
      <c r="Y143" s="282">
        <f t="shared" si="289"/>
        <v>28231</v>
      </c>
      <c r="Z143" s="282">
        <f t="shared" si="290"/>
        <v>28231</v>
      </c>
      <c r="AA143" s="282">
        <f t="shared" si="291"/>
        <v>28231</v>
      </c>
      <c r="AB143" s="282">
        <f t="shared" si="292"/>
        <v>28231</v>
      </c>
      <c r="AC143" s="282">
        <f t="shared" si="293"/>
        <v>28231</v>
      </c>
      <c r="AD143" s="282">
        <f t="shared" si="294"/>
        <v>28231</v>
      </c>
      <c r="AE143" s="282">
        <f t="shared" si="295"/>
        <v>28231</v>
      </c>
      <c r="AF143" s="282">
        <f t="shared" si="296"/>
        <v>28231</v>
      </c>
      <c r="AG143" s="282">
        <f t="shared" si="297"/>
        <v>28231</v>
      </c>
      <c r="AH143" s="282">
        <f t="shared" si="298"/>
        <v>28231</v>
      </c>
      <c r="AI143" s="282">
        <f t="shared" si="299"/>
        <v>28231</v>
      </c>
      <c r="AJ143" s="55"/>
      <c r="AK143" s="55"/>
      <c r="AL143" s="55"/>
      <c r="AM143" s="36"/>
      <c r="AN143" s="36"/>
    </row>
    <row r="144" spans="3:40" hidden="1" x14ac:dyDescent="0.35">
      <c r="D144" s="71" t="s">
        <v>3</v>
      </c>
      <c r="E144" s="214">
        <v>14260</v>
      </c>
      <c r="F144" s="210">
        <f t="shared" si="270"/>
        <v>14260</v>
      </c>
      <c r="G144" s="210">
        <f t="shared" si="271"/>
        <v>14260</v>
      </c>
      <c r="H144" s="210">
        <f t="shared" si="272"/>
        <v>14260</v>
      </c>
      <c r="I144" s="210">
        <f t="shared" si="273"/>
        <v>14260</v>
      </c>
      <c r="J144" s="210">
        <f t="shared" si="274"/>
        <v>14260</v>
      </c>
      <c r="K144" s="210">
        <f t="shared" si="275"/>
        <v>14260</v>
      </c>
      <c r="L144" s="210">
        <f t="shared" si="276"/>
        <v>14260</v>
      </c>
      <c r="M144" s="210">
        <f t="shared" si="277"/>
        <v>14260</v>
      </c>
      <c r="N144" s="282">
        <f t="shared" si="278"/>
        <v>14260</v>
      </c>
      <c r="O144" s="282">
        <f t="shared" si="279"/>
        <v>14260</v>
      </c>
      <c r="P144" s="282">
        <f t="shared" si="280"/>
        <v>14260</v>
      </c>
      <c r="Q144" s="282">
        <f t="shared" si="281"/>
        <v>14260</v>
      </c>
      <c r="R144" s="282">
        <f t="shared" si="282"/>
        <v>14260</v>
      </c>
      <c r="S144" s="282">
        <f t="shared" si="283"/>
        <v>14260</v>
      </c>
      <c r="T144" s="282">
        <f t="shared" si="284"/>
        <v>14260</v>
      </c>
      <c r="U144" s="282">
        <f t="shared" si="285"/>
        <v>14260</v>
      </c>
      <c r="V144" s="282">
        <f t="shared" si="286"/>
        <v>14260</v>
      </c>
      <c r="W144" s="282">
        <f t="shared" si="287"/>
        <v>14260</v>
      </c>
      <c r="X144" s="282">
        <f t="shared" si="288"/>
        <v>14260</v>
      </c>
      <c r="Y144" s="282">
        <f t="shared" si="289"/>
        <v>14260</v>
      </c>
      <c r="Z144" s="282">
        <f t="shared" si="290"/>
        <v>14260</v>
      </c>
      <c r="AA144" s="282">
        <f t="shared" si="291"/>
        <v>14260</v>
      </c>
      <c r="AB144" s="282">
        <f t="shared" si="292"/>
        <v>14260</v>
      </c>
      <c r="AC144" s="282">
        <f t="shared" si="293"/>
        <v>14260</v>
      </c>
      <c r="AD144" s="282">
        <f t="shared" si="294"/>
        <v>14260</v>
      </c>
      <c r="AE144" s="282">
        <f t="shared" si="295"/>
        <v>14260</v>
      </c>
      <c r="AF144" s="282">
        <f t="shared" si="296"/>
        <v>14260</v>
      </c>
      <c r="AG144" s="282">
        <f t="shared" si="297"/>
        <v>14260</v>
      </c>
      <c r="AH144" s="282">
        <f t="shared" si="298"/>
        <v>14260</v>
      </c>
      <c r="AI144" s="282">
        <f t="shared" si="299"/>
        <v>14260</v>
      </c>
      <c r="AJ144" s="55"/>
      <c r="AK144" s="55"/>
      <c r="AL144" s="55"/>
      <c r="AM144" s="36"/>
      <c r="AN144" s="36"/>
    </row>
    <row r="145" spans="3:16384" hidden="1" x14ac:dyDescent="0.35">
      <c r="D145" s="71" t="s">
        <v>4</v>
      </c>
      <c r="E145" s="214">
        <v>5126</v>
      </c>
      <c r="F145" s="210">
        <f t="shared" si="270"/>
        <v>5126</v>
      </c>
      <c r="G145" s="210">
        <f t="shared" si="271"/>
        <v>5126</v>
      </c>
      <c r="H145" s="210">
        <f t="shared" si="272"/>
        <v>5126</v>
      </c>
      <c r="I145" s="210">
        <f t="shared" si="273"/>
        <v>5126</v>
      </c>
      <c r="J145" s="210">
        <f t="shared" si="274"/>
        <v>5126</v>
      </c>
      <c r="K145" s="210">
        <f t="shared" si="275"/>
        <v>5126</v>
      </c>
      <c r="L145" s="210">
        <f t="shared" si="276"/>
        <v>5126</v>
      </c>
      <c r="M145" s="210">
        <f t="shared" si="277"/>
        <v>5126</v>
      </c>
      <c r="N145" s="282">
        <f t="shared" si="278"/>
        <v>5126</v>
      </c>
      <c r="O145" s="282">
        <f t="shared" si="279"/>
        <v>5126</v>
      </c>
      <c r="P145" s="282">
        <f t="shared" si="280"/>
        <v>5126</v>
      </c>
      <c r="Q145" s="282">
        <f t="shared" si="281"/>
        <v>5126</v>
      </c>
      <c r="R145" s="282">
        <f t="shared" si="282"/>
        <v>5126</v>
      </c>
      <c r="S145" s="282">
        <f t="shared" si="283"/>
        <v>5126</v>
      </c>
      <c r="T145" s="282">
        <f t="shared" si="284"/>
        <v>5126</v>
      </c>
      <c r="U145" s="282">
        <f t="shared" si="285"/>
        <v>5126</v>
      </c>
      <c r="V145" s="282">
        <f t="shared" si="286"/>
        <v>5126</v>
      </c>
      <c r="W145" s="282">
        <f t="shared" si="287"/>
        <v>5126</v>
      </c>
      <c r="X145" s="282">
        <f t="shared" si="288"/>
        <v>5126</v>
      </c>
      <c r="Y145" s="282">
        <f t="shared" si="289"/>
        <v>5126</v>
      </c>
      <c r="Z145" s="282">
        <f t="shared" si="290"/>
        <v>5126</v>
      </c>
      <c r="AA145" s="282">
        <f t="shared" si="291"/>
        <v>5126</v>
      </c>
      <c r="AB145" s="282">
        <f t="shared" si="292"/>
        <v>5126</v>
      </c>
      <c r="AC145" s="282">
        <f t="shared" si="293"/>
        <v>5126</v>
      </c>
      <c r="AD145" s="282">
        <f t="shared" si="294"/>
        <v>5126</v>
      </c>
      <c r="AE145" s="282">
        <f t="shared" si="295"/>
        <v>5126</v>
      </c>
      <c r="AF145" s="282">
        <f t="shared" si="296"/>
        <v>5126</v>
      </c>
      <c r="AG145" s="282">
        <f t="shared" si="297"/>
        <v>5126</v>
      </c>
      <c r="AH145" s="282">
        <f t="shared" si="298"/>
        <v>5126</v>
      </c>
      <c r="AI145" s="282">
        <f t="shared" si="299"/>
        <v>5126</v>
      </c>
      <c r="AJ145" s="55"/>
      <c r="AK145" s="55"/>
      <c r="AL145" s="55"/>
      <c r="AM145" s="36"/>
      <c r="AN145" s="36"/>
    </row>
    <row r="146" spans="3:16384" ht="15" hidden="1" thickBot="1" x14ac:dyDescent="0.4">
      <c r="D146" s="208" t="s">
        <v>5</v>
      </c>
      <c r="E146" s="214">
        <v>15098</v>
      </c>
      <c r="F146" s="210">
        <f t="shared" si="270"/>
        <v>15098</v>
      </c>
      <c r="G146" s="210">
        <f t="shared" si="271"/>
        <v>15098</v>
      </c>
      <c r="H146" s="210">
        <f t="shared" si="272"/>
        <v>15098</v>
      </c>
      <c r="I146" s="210">
        <f t="shared" si="273"/>
        <v>15098</v>
      </c>
      <c r="J146" s="210">
        <f t="shared" si="274"/>
        <v>15098</v>
      </c>
      <c r="K146" s="210">
        <f t="shared" si="275"/>
        <v>15098</v>
      </c>
      <c r="L146" s="210">
        <f t="shared" si="276"/>
        <v>15098</v>
      </c>
      <c r="M146" s="210">
        <f t="shared" si="277"/>
        <v>15098</v>
      </c>
      <c r="N146" s="282">
        <f t="shared" si="278"/>
        <v>15098</v>
      </c>
      <c r="O146" s="282">
        <f t="shared" si="279"/>
        <v>15098</v>
      </c>
      <c r="P146" s="282">
        <f t="shared" si="280"/>
        <v>15098</v>
      </c>
      <c r="Q146" s="282">
        <f t="shared" si="281"/>
        <v>15098</v>
      </c>
      <c r="R146" s="282">
        <f t="shared" si="282"/>
        <v>15098</v>
      </c>
      <c r="S146" s="282">
        <f t="shared" si="283"/>
        <v>15098</v>
      </c>
      <c r="T146" s="282">
        <f t="shared" si="284"/>
        <v>15098</v>
      </c>
      <c r="U146" s="282">
        <f t="shared" si="285"/>
        <v>15098</v>
      </c>
      <c r="V146" s="282">
        <f t="shared" si="286"/>
        <v>15098</v>
      </c>
      <c r="W146" s="282">
        <f t="shared" si="287"/>
        <v>15098</v>
      </c>
      <c r="X146" s="282">
        <f t="shared" si="288"/>
        <v>15098</v>
      </c>
      <c r="Y146" s="282">
        <f t="shared" si="289"/>
        <v>15098</v>
      </c>
      <c r="Z146" s="282">
        <f t="shared" si="290"/>
        <v>15098</v>
      </c>
      <c r="AA146" s="282">
        <f t="shared" si="291"/>
        <v>15098</v>
      </c>
      <c r="AB146" s="282">
        <f t="shared" si="292"/>
        <v>15098</v>
      </c>
      <c r="AC146" s="282">
        <f t="shared" si="293"/>
        <v>15098</v>
      </c>
      <c r="AD146" s="282">
        <f t="shared" si="294"/>
        <v>15098</v>
      </c>
      <c r="AE146" s="282">
        <f t="shared" si="295"/>
        <v>15098</v>
      </c>
      <c r="AF146" s="282">
        <f t="shared" si="296"/>
        <v>15098</v>
      </c>
      <c r="AG146" s="282">
        <f t="shared" si="297"/>
        <v>15098</v>
      </c>
      <c r="AH146" s="282">
        <f t="shared" si="298"/>
        <v>15098</v>
      </c>
      <c r="AI146" s="282">
        <f t="shared" si="299"/>
        <v>15098</v>
      </c>
      <c r="AJ146" s="55"/>
      <c r="AK146" s="55"/>
      <c r="AL146" s="55"/>
      <c r="AM146" s="36"/>
      <c r="AN146" s="36"/>
    </row>
    <row r="147" spans="3:16384" s="38" customFormat="1" hidden="1" x14ac:dyDescent="0.35">
      <c r="D147" s="215" t="s">
        <v>75</v>
      </c>
      <c r="E147" s="68"/>
      <c r="F147" s="216">
        <v>1</v>
      </c>
      <c r="G147" s="216">
        <v>2</v>
      </c>
      <c r="H147" s="216">
        <v>3</v>
      </c>
      <c r="I147" s="216">
        <v>4</v>
      </c>
      <c r="J147" s="216">
        <v>5</v>
      </c>
      <c r="K147" s="216">
        <v>6</v>
      </c>
      <c r="L147" s="216">
        <v>7</v>
      </c>
      <c r="M147" s="216">
        <v>8</v>
      </c>
      <c r="N147" s="216">
        <v>9</v>
      </c>
      <c r="O147" s="216">
        <v>10</v>
      </c>
      <c r="P147" s="216">
        <v>11</v>
      </c>
      <c r="Q147" s="216">
        <v>12</v>
      </c>
      <c r="R147" s="216">
        <v>13</v>
      </c>
      <c r="S147" s="216">
        <v>14</v>
      </c>
      <c r="T147" s="216">
        <v>15</v>
      </c>
      <c r="U147" s="216">
        <v>16</v>
      </c>
      <c r="V147" s="216">
        <v>17</v>
      </c>
      <c r="W147" s="216">
        <v>18</v>
      </c>
      <c r="X147" s="216">
        <v>19</v>
      </c>
      <c r="Y147" s="216">
        <v>20</v>
      </c>
      <c r="Z147" s="216">
        <v>21</v>
      </c>
      <c r="AA147" s="216">
        <v>22</v>
      </c>
      <c r="AB147" s="216">
        <v>23</v>
      </c>
      <c r="AC147" s="216">
        <v>24</v>
      </c>
      <c r="AD147" s="216">
        <v>25</v>
      </c>
      <c r="AE147" s="216">
        <v>26</v>
      </c>
      <c r="AF147" s="216">
        <v>27</v>
      </c>
      <c r="AG147" s="216">
        <v>28</v>
      </c>
      <c r="AH147" s="216">
        <v>29</v>
      </c>
      <c r="AI147" s="216">
        <v>30</v>
      </c>
      <c r="AJ147" s="55"/>
      <c r="AK147" s="55"/>
      <c r="AL147" s="55"/>
      <c r="AM147" s="36"/>
      <c r="AN147" s="36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  <c r="BF147" s="35"/>
      <c r="BG147" s="35"/>
      <c r="BH147" s="35"/>
      <c r="BI147" s="35"/>
      <c r="BJ147" s="35"/>
      <c r="BK147" s="35"/>
      <c r="BL147" s="35"/>
      <c r="BM147" s="35"/>
      <c r="BN147" s="35"/>
      <c r="BO147" s="35"/>
      <c r="BP147" s="35"/>
      <c r="BQ147" s="35"/>
      <c r="BR147" s="35"/>
      <c r="BS147" s="35"/>
      <c r="BT147" s="35"/>
      <c r="BU147" s="35"/>
      <c r="BV147" s="35"/>
      <c r="BW147" s="35"/>
      <c r="BX147" s="35"/>
      <c r="BY147" s="35"/>
      <c r="BZ147" s="35"/>
      <c r="CA147" s="35"/>
      <c r="CB147" s="35"/>
      <c r="CC147" s="35"/>
      <c r="CD147" s="35"/>
      <c r="CE147" s="35"/>
      <c r="CF147" s="35"/>
      <c r="CG147" s="35"/>
      <c r="CH147" s="35"/>
      <c r="CI147" s="35"/>
      <c r="CJ147" s="35"/>
      <c r="CK147" s="35"/>
      <c r="CL147" s="35"/>
      <c r="CM147" s="35"/>
      <c r="CN147" s="35"/>
      <c r="CO147" s="35"/>
      <c r="CP147" s="35"/>
      <c r="CQ147" s="35"/>
      <c r="CR147" s="35"/>
      <c r="CS147" s="35"/>
      <c r="CT147" s="35"/>
      <c r="CU147" s="35"/>
      <c r="CV147" s="35"/>
      <c r="CW147" s="35"/>
      <c r="CX147" s="35"/>
      <c r="CY147" s="35"/>
      <c r="CZ147" s="35"/>
      <c r="DA147" s="35"/>
      <c r="DB147" s="35"/>
      <c r="DC147" s="35"/>
      <c r="DD147" s="35"/>
      <c r="DE147" s="35"/>
      <c r="DF147" s="35"/>
      <c r="DG147" s="35"/>
      <c r="DH147" s="35"/>
      <c r="DI147" s="35"/>
      <c r="DJ147" s="35"/>
      <c r="DK147" s="35"/>
      <c r="DL147" s="35"/>
      <c r="DM147" s="35"/>
      <c r="DN147" s="35"/>
      <c r="DO147" s="35"/>
      <c r="DP147" s="35"/>
      <c r="DQ147" s="35"/>
      <c r="DR147" s="35"/>
      <c r="DS147" s="35"/>
      <c r="DT147" s="35"/>
      <c r="DU147" s="35"/>
      <c r="DV147" s="35"/>
      <c r="DW147" s="35"/>
      <c r="DX147" s="35"/>
      <c r="DY147" s="35"/>
      <c r="DZ147" s="35"/>
      <c r="EA147" s="35"/>
      <c r="EB147" s="35"/>
      <c r="EC147" s="35"/>
      <c r="ED147" s="35"/>
      <c r="EE147" s="35"/>
      <c r="EF147" s="35"/>
      <c r="EG147" s="35"/>
      <c r="EH147" s="35"/>
      <c r="EI147" s="35"/>
      <c r="EJ147" s="35"/>
      <c r="EK147" s="35"/>
      <c r="EL147" s="35"/>
      <c r="EM147" s="35"/>
      <c r="EN147" s="35"/>
      <c r="EO147" s="35"/>
      <c r="EP147" s="35"/>
      <c r="EQ147" s="35"/>
      <c r="ER147" s="35"/>
      <c r="ES147" s="35"/>
      <c r="ET147" s="35"/>
      <c r="EU147" s="35"/>
      <c r="EV147" s="35"/>
      <c r="EW147" s="35"/>
      <c r="EX147" s="35"/>
      <c r="EY147" s="35"/>
      <c r="EZ147" s="35"/>
      <c r="FA147" s="35"/>
      <c r="FB147" s="35"/>
      <c r="FC147" s="35"/>
      <c r="FD147" s="35"/>
      <c r="FE147" s="35"/>
      <c r="FF147" s="35"/>
      <c r="FG147" s="35"/>
      <c r="FH147" s="35"/>
      <c r="FI147" s="35"/>
      <c r="FJ147" s="35"/>
      <c r="FK147" s="35"/>
      <c r="FL147" s="35"/>
      <c r="FM147" s="35"/>
      <c r="FN147" s="35"/>
      <c r="FO147" s="35"/>
      <c r="FP147" s="35"/>
      <c r="FQ147" s="35"/>
      <c r="FR147" s="35"/>
      <c r="FS147" s="35"/>
      <c r="FT147" s="35"/>
      <c r="FU147" s="35"/>
      <c r="FV147" s="35"/>
      <c r="FW147" s="35"/>
      <c r="FX147" s="35"/>
      <c r="FY147" s="35"/>
      <c r="FZ147" s="35"/>
      <c r="GA147" s="35"/>
      <c r="GB147" s="35"/>
      <c r="GC147" s="35"/>
      <c r="GD147" s="35"/>
      <c r="GE147" s="35"/>
      <c r="GF147" s="35"/>
      <c r="GG147" s="35"/>
      <c r="GH147" s="35"/>
      <c r="GI147" s="35"/>
      <c r="GJ147" s="35"/>
      <c r="GK147" s="35"/>
      <c r="GL147" s="35"/>
      <c r="GM147" s="35"/>
      <c r="GN147" s="35"/>
      <c r="GO147" s="35"/>
      <c r="GP147" s="35"/>
      <c r="GQ147" s="35"/>
      <c r="GR147" s="35"/>
      <c r="GS147" s="35"/>
      <c r="GT147" s="35"/>
      <c r="GU147" s="35"/>
      <c r="GV147" s="35"/>
      <c r="GW147" s="35"/>
      <c r="GX147" s="35"/>
      <c r="GY147" s="35"/>
      <c r="GZ147" s="35"/>
      <c r="HA147" s="35"/>
      <c r="HB147" s="35"/>
      <c r="HC147" s="35"/>
      <c r="HD147" s="35"/>
      <c r="HE147" s="35"/>
      <c r="HF147" s="35"/>
      <c r="HG147" s="35"/>
      <c r="HH147" s="35"/>
      <c r="HI147" s="35"/>
      <c r="HJ147" s="35"/>
      <c r="HK147" s="35"/>
      <c r="HL147" s="35"/>
      <c r="HM147" s="35"/>
      <c r="HN147" s="35"/>
      <c r="HO147" s="35"/>
      <c r="HP147" s="35"/>
      <c r="HQ147" s="35"/>
      <c r="HR147" s="35"/>
      <c r="HS147" s="35"/>
      <c r="HT147" s="35"/>
      <c r="HU147" s="35"/>
      <c r="HV147" s="35"/>
      <c r="HW147" s="35"/>
      <c r="HX147" s="35"/>
      <c r="HY147" s="35"/>
      <c r="HZ147" s="35"/>
      <c r="IA147" s="35"/>
      <c r="IB147" s="35"/>
      <c r="IC147" s="35"/>
      <c r="ID147" s="35"/>
      <c r="IE147" s="35"/>
      <c r="IF147" s="35"/>
      <c r="IG147" s="35"/>
      <c r="IH147" s="35"/>
      <c r="II147" s="35"/>
      <c r="IJ147" s="35"/>
      <c r="IK147" s="35"/>
      <c r="IL147" s="35"/>
      <c r="IM147" s="35"/>
      <c r="IN147" s="35"/>
      <c r="IO147" s="35"/>
      <c r="IP147" s="35"/>
      <c r="IQ147" s="35"/>
      <c r="IR147" s="35"/>
      <c r="IS147" s="35"/>
      <c r="IT147" s="35"/>
      <c r="IU147" s="35"/>
      <c r="IV147" s="35"/>
      <c r="IW147" s="35"/>
      <c r="IX147" s="35"/>
      <c r="IY147" s="35"/>
      <c r="IZ147" s="35"/>
      <c r="JA147" s="35"/>
      <c r="JB147" s="35"/>
      <c r="JC147" s="35"/>
      <c r="JD147" s="35"/>
      <c r="JE147" s="35"/>
      <c r="JF147" s="35"/>
      <c r="JG147" s="35"/>
      <c r="JH147" s="35"/>
      <c r="JI147" s="35"/>
      <c r="JJ147" s="35"/>
      <c r="JK147" s="35"/>
      <c r="JL147" s="35"/>
      <c r="JM147" s="35"/>
      <c r="JN147" s="35"/>
      <c r="JO147" s="35"/>
      <c r="JP147" s="35"/>
      <c r="JQ147" s="35"/>
      <c r="JR147" s="35"/>
      <c r="JS147" s="35"/>
      <c r="JT147" s="35"/>
      <c r="JU147" s="35"/>
      <c r="JV147" s="35"/>
      <c r="JW147" s="35"/>
      <c r="JX147" s="35"/>
      <c r="JY147" s="35"/>
      <c r="JZ147" s="35"/>
      <c r="KA147" s="35"/>
      <c r="KB147" s="35"/>
      <c r="KC147" s="35"/>
      <c r="KD147" s="35"/>
      <c r="KE147" s="35"/>
      <c r="KF147" s="35"/>
      <c r="KG147" s="35"/>
      <c r="KH147" s="35"/>
      <c r="KI147" s="35"/>
      <c r="KJ147" s="35"/>
      <c r="KK147" s="35"/>
      <c r="KL147" s="35"/>
      <c r="KM147" s="35"/>
      <c r="KN147" s="35"/>
      <c r="KO147" s="35"/>
      <c r="KP147" s="35"/>
      <c r="KQ147" s="35"/>
      <c r="KR147" s="35"/>
      <c r="KS147" s="35"/>
      <c r="KT147" s="35"/>
      <c r="KU147" s="35"/>
      <c r="KV147" s="35"/>
      <c r="KW147" s="35"/>
      <c r="KX147" s="35"/>
      <c r="KY147" s="35"/>
      <c r="KZ147" s="35"/>
      <c r="LA147" s="35"/>
      <c r="LB147" s="35"/>
      <c r="LC147" s="35"/>
      <c r="LD147" s="35"/>
      <c r="LE147" s="35"/>
      <c r="LF147" s="35"/>
      <c r="LG147" s="35"/>
      <c r="LH147" s="35"/>
      <c r="LI147" s="35"/>
      <c r="LJ147" s="35"/>
      <c r="LK147" s="35"/>
      <c r="LL147" s="35"/>
      <c r="LM147" s="35"/>
      <c r="LN147" s="35"/>
      <c r="LO147" s="35"/>
      <c r="LP147" s="35"/>
      <c r="LQ147" s="35"/>
      <c r="LR147" s="35"/>
      <c r="LS147" s="35"/>
      <c r="LT147" s="35"/>
      <c r="LU147" s="35"/>
      <c r="LV147" s="35"/>
      <c r="LW147" s="35"/>
      <c r="LX147" s="35"/>
      <c r="LY147" s="35"/>
      <c r="LZ147" s="35"/>
      <c r="MA147" s="35"/>
      <c r="MB147" s="35"/>
      <c r="MC147" s="35"/>
      <c r="MD147" s="35"/>
      <c r="ME147" s="35"/>
      <c r="MF147" s="35"/>
      <c r="MG147" s="35"/>
      <c r="MH147" s="35"/>
      <c r="MI147" s="35"/>
      <c r="MJ147" s="35"/>
      <c r="MK147" s="35"/>
      <c r="ML147" s="35"/>
      <c r="MM147" s="35"/>
      <c r="MN147" s="35"/>
      <c r="MO147" s="35"/>
      <c r="MP147" s="35"/>
      <c r="MQ147" s="35"/>
      <c r="MR147" s="35"/>
      <c r="MS147" s="35"/>
      <c r="MT147" s="35"/>
      <c r="MU147" s="35"/>
      <c r="MV147" s="35"/>
      <c r="MW147" s="35"/>
      <c r="MX147" s="35"/>
      <c r="MY147" s="35"/>
      <c r="MZ147" s="35"/>
      <c r="NA147" s="35"/>
      <c r="NB147" s="35"/>
      <c r="NC147" s="35"/>
      <c r="ND147" s="35"/>
      <c r="NE147" s="35"/>
      <c r="NF147" s="35"/>
      <c r="NG147" s="35"/>
      <c r="NH147" s="35"/>
      <c r="NI147" s="35"/>
      <c r="NJ147" s="35"/>
      <c r="NK147" s="35"/>
      <c r="NL147" s="35"/>
      <c r="NM147" s="35"/>
      <c r="NN147" s="35"/>
      <c r="NO147" s="35"/>
      <c r="NP147" s="35"/>
      <c r="NQ147" s="35"/>
      <c r="NR147" s="35"/>
      <c r="NS147" s="35"/>
      <c r="NT147" s="35"/>
      <c r="NU147" s="35"/>
      <c r="NV147" s="35"/>
      <c r="NW147" s="35"/>
      <c r="NX147" s="35"/>
      <c r="NY147" s="35"/>
      <c r="NZ147" s="35"/>
      <c r="OA147" s="35"/>
      <c r="OB147" s="35"/>
      <c r="OC147" s="35"/>
      <c r="OD147" s="35"/>
      <c r="OE147" s="35"/>
      <c r="OF147" s="35"/>
      <c r="OG147" s="35"/>
      <c r="OH147" s="35"/>
      <c r="OI147" s="35"/>
      <c r="OJ147" s="35"/>
      <c r="OK147" s="35"/>
      <c r="OL147" s="35"/>
      <c r="OM147" s="35"/>
      <c r="ON147" s="35"/>
      <c r="OO147" s="35"/>
      <c r="OP147" s="35"/>
      <c r="OQ147" s="35"/>
      <c r="OR147" s="35"/>
      <c r="OS147" s="35"/>
      <c r="OT147" s="35"/>
      <c r="OU147" s="35"/>
      <c r="OV147" s="35"/>
      <c r="OW147" s="35"/>
      <c r="OX147" s="35"/>
      <c r="OY147" s="35"/>
      <c r="OZ147" s="35"/>
      <c r="PA147" s="35"/>
      <c r="PB147" s="35"/>
      <c r="PC147" s="35"/>
      <c r="PD147" s="35"/>
      <c r="PE147" s="35"/>
      <c r="PF147" s="35"/>
      <c r="PG147" s="35"/>
      <c r="PH147" s="35"/>
      <c r="PI147" s="35"/>
      <c r="PJ147" s="35"/>
      <c r="PK147" s="35"/>
      <c r="PL147" s="35"/>
      <c r="PM147" s="35"/>
      <c r="PN147" s="35"/>
      <c r="PO147" s="35"/>
      <c r="PP147" s="35"/>
      <c r="PQ147" s="35"/>
      <c r="PR147" s="35"/>
      <c r="PS147" s="35"/>
      <c r="PT147" s="35"/>
      <c r="PU147" s="35"/>
      <c r="PV147" s="35"/>
      <c r="PW147" s="35"/>
      <c r="PX147" s="35"/>
      <c r="PY147" s="35"/>
      <c r="PZ147" s="35"/>
      <c r="QA147" s="35"/>
      <c r="QB147" s="35"/>
      <c r="QC147" s="35"/>
      <c r="QD147" s="35"/>
      <c r="QE147" s="35"/>
      <c r="QF147" s="35"/>
      <c r="QG147" s="35"/>
      <c r="QH147" s="35"/>
      <c r="QI147" s="35"/>
      <c r="QJ147" s="35"/>
      <c r="QK147" s="35"/>
      <c r="QL147" s="35"/>
      <c r="QM147" s="35"/>
      <c r="QN147" s="35"/>
      <c r="QO147" s="35"/>
      <c r="QP147" s="35"/>
      <c r="QQ147" s="35"/>
      <c r="QR147" s="35"/>
      <c r="QS147" s="35"/>
      <c r="QT147" s="35"/>
      <c r="QU147" s="35"/>
      <c r="QV147" s="35"/>
      <c r="QW147" s="35"/>
      <c r="QX147" s="35"/>
      <c r="QY147" s="35"/>
      <c r="QZ147" s="35"/>
      <c r="RA147" s="35"/>
      <c r="RB147" s="35"/>
      <c r="RC147" s="35"/>
      <c r="RD147" s="35"/>
      <c r="RE147" s="35"/>
      <c r="RF147" s="35"/>
      <c r="RG147" s="35"/>
      <c r="RH147" s="35"/>
      <c r="RI147" s="35"/>
      <c r="RJ147" s="35"/>
      <c r="RK147" s="35"/>
      <c r="RL147" s="35"/>
      <c r="RM147" s="35"/>
      <c r="RN147" s="35"/>
      <c r="RO147" s="35"/>
      <c r="RP147" s="35"/>
      <c r="RQ147" s="35"/>
      <c r="RR147" s="35"/>
      <c r="RS147" s="35"/>
      <c r="RT147" s="35"/>
      <c r="RU147" s="35"/>
      <c r="RV147" s="35"/>
      <c r="RW147" s="35"/>
      <c r="RX147" s="35"/>
      <c r="RY147" s="35"/>
      <c r="RZ147" s="35"/>
      <c r="SA147" s="35"/>
      <c r="SB147" s="35"/>
      <c r="SC147" s="35"/>
      <c r="SD147" s="35"/>
      <c r="SE147" s="35"/>
      <c r="SF147" s="35"/>
      <c r="SG147" s="35"/>
      <c r="SH147" s="35"/>
      <c r="SI147" s="35"/>
      <c r="SJ147" s="35"/>
      <c r="SK147" s="35"/>
      <c r="SL147" s="35"/>
      <c r="SM147" s="35"/>
      <c r="SN147" s="35"/>
      <c r="SO147" s="35"/>
      <c r="SP147" s="35"/>
      <c r="SQ147" s="35"/>
      <c r="SR147" s="35"/>
      <c r="SS147" s="35"/>
      <c r="ST147" s="35"/>
      <c r="SU147" s="35"/>
      <c r="SV147" s="35"/>
      <c r="SW147" s="35"/>
      <c r="SX147" s="35"/>
      <c r="SY147" s="35"/>
      <c r="SZ147" s="35"/>
      <c r="TA147" s="35"/>
      <c r="TB147" s="35"/>
      <c r="TC147" s="35"/>
      <c r="TD147" s="35"/>
      <c r="TE147" s="35"/>
      <c r="TF147" s="35"/>
      <c r="TG147" s="35"/>
      <c r="TH147" s="35"/>
      <c r="TI147" s="35"/>
      <c r="TJ147" s="35"/>
      <c r="TK147" s="35"/>
      <c r="TL147" s="35"/>
      <c r="TM147" s="35"/>
      <c r="TN147" s="35"/>
      <c r="TO147" s="35"/>
      <c r="TP147" s="35"/>
      <c r="TQ147" s="35"/>
      <c r="TR147" s="35"/>
      <c r="TS147" s="35"/>
      <c r="TT147" s="35"/>
      <c r="TU147" s="35"/>
      <c r="TV147" s="35"/>
      <c r="TW147" s="35"/>
      <c r="TX147" s="35"/>
      <c r="TY147" s="35"/>
      <c r="TZ147" s="35"/>
      <c r="UA147" s="35"/>
      <c r="UB147" s="35"/>
      <c r="UC147" s="35"/>
      <c r="UD147" s="35"/>
      <c r="UE147" s="35"/>
      <c r="UF147" s="35"/>
      <c r="UG147" s="35"/>
      <c r="UH147" s="35"/>
      <c r="UI147" s="35"/>
      <c r="UJ147" s="35"/>
      <c r="UK147" s="35"/>
      <c r="UL147" s="35"/>
      <c r="UM147" s="35"/>
      <c r="UN147" s="35"/>
      <c r="UO147" s="35"/>
      <c r="UP147" s="35"/>
      <c r="UQ147" s="35"/>
      <c r="UR147" s="35"/>
      <c r="US147" s="35"/>
      <c r="UT147" s="35"/>
      <c r="UU147" s="35"/>
      <c r="UV147" s="35"/>
      <c r="UW147" s="35"/>
      <c r="UX147" s="35"/>
      <c r="UY147" s="35"/>
      <c r="UZ147" s="35"/>
      <c r="VA147" s="35"/>
      <c r="VB147" s="35"/>
      <c r="VC147" s="35"/>
      <c r="VD147" s="35"/>
      <c r="VE147" s="35"/>
      <c r="VF147" s="35"/>
      <c r="VG147" s="35"/>
      <c r="VH147" s="35"/>
      <c r="VI147" s="35"/>
      <c r="VJ147" s="35"/>
      <c r="VK147" s="35"/>
      <c r="VL147" s="35"/>
      <c r="VM147" s="35"/>
      <c r="VN147" s="35"/>
      <c r="VO147" s="35"/>
      <c r="VP147" s="35"/>
      <c r="VQ147" s="35"/>
      <c r="VR147" s="35"/>
      <c r="VS147" s="35"/>
      <c r="VT147" s="35"/>
      <c r="VU147" s="35"/>
      <c r="VV147" s="35"/>
      <c r="VW147" s="35"/>
      <c r="VX147" s="35"/>
      <c r="VY147" s="35"/>
      <c r="VZ147" s="35"/>
      <c r="WA147" s="35"/>
      <c r="WB147" s="35"/>
      <c r="WC147" s="35"/>
      <c r="WD147" s="35"/>
      <c r="WE147" s="35"/>
      <c r="WF147" s="35"/>
      <c r="WG147" s="35"/>
      <c r="WH147" s="35"/>
      <c r="WI147" s="35"/>
      <c r="WJ147" s="35"/>
      <c r="WK147" s="35"/>
      <c r="WL147" s="35"/>
      <c r="WM147" s="35"/>
      <c r="WN147" s="35"/>
      <c r="WO147" s="35"/>
      <c r="WP147" s="35"/>
      <c r="WQ147" s="35"/>
      <c r="WR147" s="35"/>
      <c r="WS147" s="35"/>
      <c r="WT147" s="35"/>
      <c r="WU147" s="35"/>
      <c r="WV147" s="35"/>
      <c r="WW147" s="35"/>
      <c r="WX147" s="35"/>
      <c r="WY147" s="35"/>
      <c r="WZ147" s="35"/>
      <c r="XA147" s="35"/>
      <c r="XB147" s="35"/>
      <c r="XC147" s="35"/>
      <c r="XD147" s="35"/>
      <c r="XE147" s="35"/>
      <c r="XF147" s="35"/>
      <c r="XG147" s="35"/>
      <c r="XH147" s="35"/>
      <c r="XI147" s="35"/>
      <c r="XJ147" s="35"/>
      <c r="XK147" s="35"/>
      <c r="XL147" s="35"/>
      <c r="XM147" s="35"/>
      <c r="XN147" s="35"/>
      <c r="XO147" s="35"/>
      <c r="XP147" s="35"/>
      <c r="XQ147" s="35"/>
      <c r="XR147" s="35"/>
      <c r="XS147" s="35"/>
      <c r="XT147" s="35"/>
      <c r="XU147" s="35"/>
      <c r="XV147" s="35"/>
      <c r="XW147" s="35"/>
      <c r="XX147" s="35"/>
      <c r="XY147" s="35"/>
      <c r="XZ147" s="35"/>
      <c r="YA147" s="35"/>
      <c r="YB147" s="35"/>
      <c r="YC147" s="35"/>
      <c r="YD147" s="35"/>
      <c r="YE147" s="35"/>
      <c r="YF147" s="35"/>
      <c r="YG147" s="35"/>
      <c r="YH147" s="35"/>
      <c r="YI147" s="35"/>
      <c r="YJ147" s="35"/>
      <c r="YK147" s="35"/>
      <c r="YL147" s="35"/>
      <c r="YM147" s="35"/>
      <c r="YN147" s="35"/>
      <c r="YO147" s="35"/>
      <c r="YP147" s="35"/>
      <c r="YQ147" s="35"/>
      <c r="YR147" s="35"/>
      <c r="YS147" s="35"/>
      <c r="YT147" s="35"/>
      <c r="YU147" s="35"/>
      <c r="YV147" s="35"/>
      <c r="YW147" s="35"/>
      <c r="YX147" s="35"/>
      <c r="YY147" s="35"/>
      <c r="YZ147" s="35"/>
      <c r="ZA147" s="35"/>
      <c r="ZB147" s="35"/>
      <c r="ZC147" s="35"/>
      <c r="ZD147" s="35"/>
      <c r="ZE147" s="35"/>
      <c r="ZF147" s="35"/>
      <c r="ZG147" s="35"/>
      <c r="ZH147" s="35"/>
      <c r="ZI147" s="35"/>
      <c r="ZJ147" s="35"/>
      <c r="ZK147" s="35"/>
      <c r="ZL147" s="35"/>
      <c r="ZM147" s="35"/>
      <c r="ZN147" s="35"/>
      <c r="ZO147" s="35"/>
      <c r="ZP147" s="35"/>
      <c r="ZQ147" s="35"/>
      <c r="ZR147" s="35"/>
      <c r="ZS147" s="35"/>
      <c r="ZT147" s="35"/>
      <c r="ZU147" s="35"/>
      <c r="ZV147" s="35"/>
      <c r="ZW147" s="35"/>
      <c r="ZX147" s="35"/>
      <c r="ZY147" s="35"/>
      <c r="ZZ147" s="35"/>
      <c r="AAA147" s="35"/>
      <c r="AAB147" s="35"/>
      <c r="AAC147" s="35"/>
      <c r="AAD147" s="35"/>
      <c r="AAE147" s="35"/>
      <c r="AAF147" s="35"/>
      <c r="AAG147" s="35"/>
      <c r="AAH147" s="35"/>
      <c r="AAI147" s="35"/>
      <c r="AAJ147" s="35"/>
      <c r="AAK147" s="35"/>
      <c r="AAL147" s="35"/>
      <c r="AAM147" s="35"/>
      <c r="AAN147" s="35"/>
      <c r="AAO147" s="35"/>
      <c r="AAP147" s="35"/>
      <c r="AAQ147" s="35"/>
      <c r="AAR147" s="35"/>
      <c r="AAS147" s="35"/>
      <c r="AAT147" s="35"/>
      <c r="AAU147" s="35"/>
      <c r="AAV147" s="35"/>
      <c r="AAW147" s="35"/>
      <c r="AAX147" s="35"/>
      <c r="AAY147" s="35"/>
      <c r="AAZ147" s="35"/>
      <c r="ABA147" s="35"/>
      <c r="ABB147" s="35"/>
      <c r="ABC147" s="35"/>
      <c r="ABD147" s="35"/>
      <c r="ABE147" s="35"/>
      <c r="ABF147" s="35"/>
      <c r="ABG147" s="35"/>
      <c r="ABH147" s="35"/>
      <c r="ABI147" s="35"/>
      <c r="ABJ147" s="35"/>
      <c r="ABK147" s="35"/>
      <c r="ABL147" s="35"/>
      <c r="ABM147" s="35"/>
      <c r="ABN147" s="35"/>
      <c r="ABO147" s="35"/>
      <c r="ABP147" s="35"/>
      <c r="ABQ147" s="35"/>
      <c r="ABR147" s="35"/>
      <c r="ABS147" s="35"/>
      <c r="ABT147" s="35"/>
      <c r="ABU147" s="35"/>
      <c r="ABV147" s="35"/>
      <c r="ABW147" s="35"/>
      <c r="ABX147" s="35"/>
      <c r="ABY147" s="35"/>
      <c r="ABZ147" s="35"/>
      <c r="ACA147" s="35"/>
      <c r="ACB147" s="35"/>
      <c r="ACC147" s="35"/>
      <c r="ACD147" s="35"/>
      <c r="ACE147" s="35"/>
      <c r="ACF147" s="35"/>
      <c r="ACG147" s="35"/>
      <c r="ACH147" s="35"/>
      <c r="ACI147" s="35"/>
      <c r="ACJ147" s="35"/>
      <c r="ACK147" s="35"/>
      <c r="ACL147" s="35"/>
      <c r="ACM147" s="35"/>
      <c r="ACN147" s="35"/>
      <c r="ACO147" s="35"/>
      <c r="ACP147" s="35"/>
      <c r="ACQ147" s="35"/>
      <c r="ACR147" s="35"/>
      <c r="ACS147" s="35"/>
      <c r="ACT147" s="35"/>
      <c r="ACU147" s="35"/>
      <c r="ACV147" s="35"/>
      <c r="ACW147" s="35"/>
      <c r="ACX147" s="35"/>
      <c r="ACY147" s="35"/>
      <c r="ACZ147" s="35"/>
      <c r="ADA147" s="35"/>
      <c r="ADB147" s="35"/>
      <c r="ADC147" s="35"/>
      <c r="ADD147" s="35"/>
      <c r="ADE147" s="35"/>
      <c r="ADF147" s="35"/>
      <c r="ADG147" s="35"/>
      <c r="ADH147" s="35"/>
      <c r="ADI147" s="35"/>
      <c r="ADJ147" s="35"/>
      <c r="ADK147" s="35"/>
      <c r="ADL147" s="35"/>
      <c r="ADM147" s="35"/>
      <c r="ADN147" s="35"/>
      <c r="ADO147" s="35"/>
      <c r="ADP147" s="35"/>
      <c r="ADQ147" s="35"/>
      <c r="ADR147" s="35"/>
      <c r="ADS147" s="35"/>
      <c r="ADT147" s="35"/>
      <c r="ADU147" s="35"/>
      <c r="ADV147" s="35"/>
      <c r="ADW147" s="35"/>
      <c r="ADX147" s="35"/>
      <c r="ADY147" s="35"/>
      <c r="ADZ147" s="35"/>
      <c r="AEA147" s="35"/>
      <c r="AEB147" s="35"/>
      <c r="AEC147" s="35"/>
      <c r="AED147" s="35"/>
      <c r="AEE147" s="35"/>
      <c r="AEF147" s="35"/>
      <c r="AEG147" s="35"/>
      <c r="AEH147" s="35"/>
      <c r="AEI147" s="35"/>
      <c r="AEJ147" s="35"/>
      <c r="AEK147" s="35"/>
      <c r="AEL147" s="35"/>
      <c r="AEM147" s="35"/>
      <c r="AEN147" s="35"/>
      <c r="AEO147" s="35"/>
      <c r="AEP147" s="35"/>
      <c r="AEQ147" s="35"/>
      <c r="AER147" s="35"/>
      <c r="AES147" s="35"/>
      <c r="AET147" s="35"/>
      <c r="AEU147" s="35"/>
      <c r="AEV147" s="35"/>
      <c r="AEW147" s="35"/>
      <c r="AEX147" s="35"/>
      <c r="AEY147" s="35"/>
      <c r="AEZ147" s="35"/>
      <c r="AFA147" s="35"/>
      <c r="AFB147" s="35"/>
      <c r="AFC147" s="35"/>
      <c r="AFD147" s="35"/>
      <c r="AFE147" s="35"/>
      <c r="AFF147" s="35"/>
      <c r="AFG147" s="35"/>
      <c r="AFH147" s="35"/>
      <c r="AFI147" s="35"/>
      <c r="AFJ147" s="35"/>
      <c r="AFK147" s="35"/>
      <c r="AFL147" s="35"/>
      <c r="AFM147" s="35"/>
      <c r="AFN147" s="35"/>
      <c r="AFO147" s="35"/>
      <c r="AFP147" s="35"/>
      <c r="AFQ147" s="35"/>
      <c r="AFR147" s="35"/>
      <c r="AFS147" s="35"/>
      <c r="AFT147" s="35"/>
      <c r="AFU147" s="35"/>
      <c r="AFV147" s="35"/>
      <c r="AFW147" s="35"/>
      <c r="AFX147" s="35"/>
      <c r="AFY147" s="35"/>
      <c r="AFZ147" s="35"/>
      <c r="AGA147" s="35"/>
      <c r="AGB147" s="35"/>
      <c r="AGC147" s="35"/>
      <c r="AGD147" s="35"/>
      <c r="AGE147" s="35"/>
      <c r="AGF147" s="35"/>
      <c r="AGG147" s="35"/>
      <c r="AGH147" s="35"/>
      <c r="AGI147" s="35"/>
      <c r="AGJ147" s="35"/>
      <c r="AGK147" s="35"/>
      <c r="AGL147" s="35"/>
      <c r="AGM147" s="35"/>
      <c r="AGN147" s="35"/>
      <c r="AGO147" s="35"/>
      <c r="AGP147" s="35"/>
      <c r="AGQ147" s="35"/>
      <c r="AGR147" s="35"/>
      <c r="AGS147" s="35"/>
      <c r="AGT147" s="35"/>
      <c r="AGU147" s="35"/>
      <c r="AGV147" s="35"/>
      <c r="AGW147" s="35"/>
      <c r="AGX147" s="35"/>
      <c r="AGY147" s="35"/>
      <c r="AGZ147" s="35"/>
      <c r="AHA147" s="35"/>
      <c r="AHB147" s="35"/>
      <c r="AHC147" s="35"/>
      <c r="AHD147" s="35"/>
      <c r="AHE147" s="35"/>
      <c r="AHF147" s="35"/>
      <c r="AHG147" s="35"/>
      <c r="AHH147" s="35"/>
      <c r="AHI147" s="35"/>
      <c r="AHJ147" s="35"/>
      <c r="AHK147" s="35"/>
      <c r="AHL147" s="35"/>
      <c r="AHM147" s="35"/>
      <c r="AHN147" s="35"/>
      <c r="AHO147" s="35"/>
      <c r="AHP147" s="35"/>
      <c r="AHQ147" s="35"/>
      <c r="AHR147" s="35"/>
      <c r="AHS147" s="35"/>
      <c r="AHT147" s="35"/>
      <c r="AHU147" s="35"/>
      <c r="AHV147" s="35"/>
      <c r="AHW147" s="35"/>
      <c r="AHX147" s="35"/>
      <c r="AHY147" s="35"/>
      <c r="AHZ147" s="35"/>
      <c r="AIA147" s="35"/>
      <c r="AIB147" s="35"/>
      <c r="AIC147" s="35"/>
      <c r="AID147" s="35"/>
      <c r="AIE147" s="35"/>
      <c r="AIF147" s="35"/>
      <c r="AIG147" s="35"/>
      <c r="AIH147" s="35"/>
      <c r="AII147" s="35"/>
      <c r="AIJ147" s="35"/>
      <c r="AIK147" s="35"/>
      <c r="AIL147" s="35"/>
      <c r="AIM147" s="35"/>
      <c r="AIN147" s="35"/>
      <c r="AIO147" s="35"/>
      <c r="AIP147" s="35"/>
      <c r="AIQ147" s="35"/>
      <c r="AIR147" s="35"/>
      <c r="AIS147" s="35"/>
      <c r="AIT147" s="35"/>
      <c r="AIU147" s="35"/>
      <c r="AIV147" s="35"/>
      <c r="AIW147" s="35"/>
      <c r="AIX147" s="35"/>
      <c r="AIY147" s="35"/>
      <c r="AIZ147" s="35"/>
      <c r="AJA147" s="35"/>
      <c r="AJB147" s="35"/>
      <c r="AJC147" s="35"/>
      <c r="AJD147" s="35"/>
      <c r="AJE147" s="35"/>
      <c r="AJF147" s="35"/>
      <c r="AJG147" s="35"/>
      <c r="AJH147" s="35"/>
      <c r="AJI147" s="35"/>
      <c r="AJJ147" s="35"/>
      <c r="AJK147" s="35"/>
      <c r="AJL147" s="35"/>
      <c r="AJM147" s="35"/>
      <c r="AJN147" s="35"/>
      <c r="AJO147" s="35"/>
      <c r="AJP147" s="35"/>
      <c r="AJQ147" s="35"/>
      <c r="AJR147" s="35"/>
      <c r="AJS147" s="35"/>
      <c r="AJT147" s="35"/>
      <c r="AJU147" s="35"/>
      <c r="AJV147" s="35"/>
      <c r="AJW147" s="35"/>
      <c r="AJX147" s="35"/>
      <c r="AJY147" s="35"/>
      <c r="AJZ147" s="35"/>
      <c r="AKA147" s="35"/>
      <c r="AKB147" s="35"/>
      <c r="AKC147" s="35"/>
      <c r="AKD147" s="35"/>
      <c r="AKE147" s="35"/>
      <c r="AKF147" s="35"/>
      <c r="AKG147" s="35"/>
      <c r="AKH147" s="35"/>
      <c r="AKI147" s="35"/>
      <c r="AKJ147" s="35"/>
      <c r="AKK147" s="35"/>
      <c r="AKL147" s="35"/>
      <c r="AKM147" s="35"/>
      <c r="AKN147" s="35"/>
      <c r="AKO147" s="35"/>
      <c r="AKP147" s="35"/>
      <c r="AKQ147" s="35"/>
      <c r="AKR147" s="35"/>
      <c r="AKS147" s="35"/>
      <c r="AKT147" s="35"/>
      <c r="AKU147" s="35"/>
      <c r="AKV147" s="35"/>
      <c r="AKW147" s="35"/>
      <c r="AKX147" s="35"/>
      <c r="AKY147" s="35"/>
      <c r="AKZ147" s="35"/>
      <c r="ALA147" s="35"/>
      <c r="ALB147" s="35"/>
      <c r="ALC147" s="35"/>
      <c r="ALD147" s="35"/>
      <c r="ALE147" s="35"/>
      <c r="ALF147" s="35"/>
      <c r="ALG147" s="35"/>
      <c r="ALH147" s="35"/>
      <c r="ALI147" s="35"/>
      <c r="ALJ147" s="35"/>
      <c r="ALK147" s="35"/>
      <c r="ALL147" s="35"/>
      <c r="ALM147" s="35"/>
      <c r="ALN147" s="35"/>
      <c r="ALO147" s="35"/>
      <c r="ALP147" s="35"/>
      <c r="ALQ147" s="35"/>
      <c r="ALR147" s="35"/>
      <c r="ALS147" s="35"/>
      <c r="ALT147" s="35"/>
      <c r="ALU147" s="35"/>
      <c r="ALV147" s="35"/>
      <c r="ALW147" s="35"/>
      <c r="ALX147" s="35"/>
      <c r="ALY147" s="35"/>
      <c r="ALZ147" s="35"/>
      <c r="AMA147" s="35"/>
      <c r="AMB147" s="35"/>
      <c r="AMC147" s="35"/>
      <c r="AMD147" s="35"/>
      <c r="AME147" s="35"/>
      <c r="AMF147" s="35"/>
      <c r="AMG147" s="35"/>
      <c r="AMH147" s="35"/>
      <c r="AMI147" s="35"/>
      <c r="AMJ147" s="35"/>
      <c r="AMK147" s="35"/>
      <c r="AML147" s="35"/>
      <c r="AMM147" s="35"/>
      <c r="AMN147" s="35"/>
      <c r="AMO147" s="35"/>
      <c r="AMP147" s="35"/>
      <c r="AMQ147" s="35"/>
      <c r="AMR147" s="35"/>
      <c r="AMS147" s="35"/>
      <c r="AMT147" s="35"/>
      <c r="AMU147" s="35"/>
      <c r="AMV147" s="35"/>
      <c r="AMW147" s="35"/>
      <c r="AMX147" s="35"/>
      <c r="AMY147" s="35"/>
      <c r="AMZ147" s="35"/>
      <c r="ANA147" s="35"/>
      <c r="ANB147" s="35"/>
      <c r="ANC147" s="35"/>
      <c r="AND147" s="35"/>
      <c r="ANE147" s="35"/>
      <c r="ANF147" s="35"/>
      <c r="ANG147" s="35"/>
      <c r="ANH147" s="35"/>
      <c r="ANI147" s="35"/>
      <c r="ANJ147" s="35"/>
      <c r="ANK147" s="35"/>
      <c r="ANL147" s="35"/>
      <c r="ANM147" s="35"/>
      <c r="ANN147" s="35"/>
      <c r="ANO147" s="35"/>
      <c r="ANP147" s="35"/>
      <c r="ANQ147" s="35"/>
      <c r="ANR147" s="35"/>
      <c r="ANS147" s="35"/>
      <c r="ANT147" s="35"/>
      <c r="ANU147" s="35"/>
      <c r="ANV147" s="35"/>
      <c r="ANW147" s="35"/>
      <c r="ANX147" s="35"/>
      <c r="ANY147" s="35"/>
      <c r="ANZ147" s="35"/>
      <c r="AOA147" s="35"/>
      <c r="AOB147" s="35"/>
      <c r="AOC147" s="35"/>
      <c r="AOD147" s="35"/>
      <c r="AOE147" s="35"/>
      <c r="AOF147" s="35"/>
      <c r="AOG147" s="35"/>
      <c r="AOH147" s="35"/>
      <c r="AOI147" s="35"/>
      <c r="AOJ147" s="35"/>
      <c r="AOK147" s="35"/>
      <c r="AOL147" s="35"/>
      <c r="AOM147" s="35"/>
      <c r="AON147" s="35"/>
      <c r="AOO147" s="35"/>
      <c r="AOP147" s="35"/>
      <c r="AOQ147" s="35"/>
      <c r="AOR147" s="35"/>
      <c r="AOS147" s="35"/>
      <c r="AOT147" s="35"/>
      <c r="AOU147" s="35"/>
      <c r="AOV147" s="35"/>
      <c r="AOW147" s="35"/>
      <c r="AOX147" s="35"/>
      <c r="AOY147" s="35"/>
      <c r="AOZ147" s="35"/>
      <c r="APA147" s="35"/>
      <c r="APB147" s="35"/>
      <c r="APC147" s="35"/>
      <c r="APD147" s="35"/>
      <c r="APE147" s="35"/>
      <c r="APF147" s="35"/>
      <c r="APG147" s="35"/>
      <c r="APH147" s="35"/>
      <c r="API147" s="35"/>
      <c r="APJ147" s="35"/>
      <c r="APK147" s="35"/>
      <c r="APL147" s="35"/>
      <c r="APM147" s="35"/>
      <c r="APN147" s="35"/>
      <c r="APO147" s="35"/>
      <c r="APP147" s="35"/>
      <c r="APQ147" s="35"/>
      <c r="APR147" s="35"/>
      <c r="APS147" s="35"/>
      <c r="APT147" s="35"/>
      <c r="APU147" s="35"/>
      <c r="APV147" s="35"/>
      <c r="APW147" s="35"/>
      <c r="APX147" s="35"/>
      <c r="APY147" s="35"/>
      <c r="APZ147" s="35"/>
      <c r="AQA147" s="35"/>
      <c r="AQB147" s="35"/>
      <c r="AQC147" s="35"/>
      <c r="AQD147" s="35"/>
      <c r="AQE147" s="35"/>
      <c r="AQF147" s="35"/>
      <c r="AQG147" s="35"/>
      <c r="AQH147" s="35"/>
      <c r="AQI147" s="35"/>
      <c r="AQJ147" s="35"/>
      <c r="AQK147" s="35"/>
      <c r="AQL147" s="35"/>
      <c r="AQM147" s="35"/>
      <c r="AQN147" s="35"/>
      <c r="AQO147" s="35"/>
      <c r="AQP147" s="35"/>
      <c r="AQQ147" s="35"/>
      <c r="AQR147" s="35"/>
      <c r="AQS147" s="35"/>
      <c r="AQT147" s="35"/>
      <c r="AQU147" s="35"/>
      <c r="AQV147" s="35"/>
      <c r="AQW147" s="35"/>
      <c r="AQX147" s="35"/>
      <c r="AQY147" s="35"/>
      <c r="AQZ147" s="35"/>
      <c r="ARA147" s="35"/>
      <c r="ARB147" s="35"/>
      <c r="ARC147" s="35"/>
      <c r="ARD147" s="35"/>
      <c r="ARE147" s="35"/>
      <c r="ARF147" s="35"/>
      <c r="ARG147" s="35"/>
      <c r="ARH147" s="35"/>
      <c r="ARI147" s="35"/>
      <c r="ARJ147" s="35"/>
      <c r="ARK147" s="35"/>
      <c r="ARL147" s="35"/>
      <c r="ARM147" s="35"/>
      <c r="ARN147" s="35"/>
      <c r="ARO147" s="35"/>
      <c r="ARP147" s="35"/>
      <c r="ARQ147" s="35"/>
      <c r="ARR147" s="35"/>
      <c r="ARS147" s="35"/>
      <c r="ART147" s="35"/>
      <c r="ARU147" s="35"/>
      <c r="ARV147" s="35"/>
      <c r="ARW147" s="35"/>
      <c r="ARX147" s="35"/>
      <c r="ARY147" s="35"/>
      <c r="ARZ147" s="35"/>
      <c r="ASA147" s="35"/>
      <c r="ASB147" s="35"/>
      <c r="ASC147" s="35"/>
      <c r="ASD147" s="35"/>
      <c r="ASE147" s="35"/>
      <c r="ASF147" s="35"/>
      <c r="ASG147" s="35"/>
      <c r="ASH147" s="35"/>
      <c r="ASI147" s="35"/>
      <c r="ASJ147" s="35"/>
      <c r="ASK147" s="35"/>
      <c r="ASL147" s="35"/>
      <c r="ASM147" s="35"/>
      <c r="ASN147" s="35"/>
      <c r="ASO147" s="35"/>
      <c r="ASP147" s="35"/>
      <c r="ASQ147" s="35"/>
      <c r="ASR147" s="35"/>
      <c r="ASS147" s="35"/>
      <c r="AST147" s="35"/>
      <c r="ASU147" s="35"/>
      <c r="ASV147" s="35"/>
      <c r="ASW147" s="35"/>
      <c r="ASX147" s="35"/>
      <c r="ASY147" s="35"/>
      <c r="ASZ147" s="35"/>
      <c r="ATA147" s="35"/>
      <c r="ATB147" s="35"/>
      <c r="ATC147" s="35"/>
      <c r="ATD147" s="35"/>
      <c r="ATE147" s="35"/>
      <c r="ATF147" s="35"/>
      <c r="ATG147" s="35"/>
      <c r="ATH147" s="35"/>
      <c r="ATI147" s="35"/>
      <c r="ATJ147" s="35"/>
      <c r="ATK147" s="35"/>
      <c r="ATL147" s="35"/>
      <c r="ATM147" s="35"/>
      <c r="ATN147" s="35"/>
      <c r="ATO147" s="35"/>
      <c r="ATP147" s="35"/>
      <c r="ATQ147" s="35"/>
      <c r="ATR147" s="35"/>
      <c r="ATS147" s="35"/>
      <c r="ATT147" s="35"/>
      <c r="ATU147" s="35"/>
      <c r="ATV147" s="35"/>
      <c r="ATW147" s="35"/>
      <c r="ATX147" s="35"/>
      <c r="ATY147" s="35"/>
      <c r="ATZ147" s="35"/>
      <c r="AUA147" s="35"/>
      <c r="AUB147" s="35"/>
      <c r="AUC147" s="35"/>
      <c r="AUD147" s="35"/>
      <c r="AUE147" s="35"/>
      <c r="AUF147" s="35"/>
      <c r="AUG147" s="35"/>
      <c r="AUH147" s="35"/>
      <c r="AUI147" s="35"/>
      <c r="AUJ147" s="35"/>
      <c r="AUK147" s="35"/>
      <c r="AUL147" s="35"/>
      <c r="AUM147" s="35"/>
      <c r="AUN147" s="35"/>
      <c r="AUO147" s="35"/>
      <c r="AUP147" s="35"/>
      <c r="AUQ147" s="35"/>
      <c r="AUR147" s="35"/>
      <c r="AUS147" s="35"/>
      <c r="AUT147" s="35"/>
      <c r="AUU147" s="35"/>
      <c r="AUV147" s="35"/>
      <c r="AUW147" s="35"/>
      <c r="AUX147" s="35"/>
      <c r="AUY147" s="35"/>
      <c r="AUZ147" s="35"/>
      <c r="AVA147" s="35"/>
      <c r="AVB147" s="35"/>
      <c r="AVC147" s="35"/>
      <c r="AVD147" s="35"/>
      <c r="AVE147" s="35"/>
      <c r="AVF147" s="35"/>
      <c r="AVG147" s="35"/>
      <c r="AVH147" s="35"/>
      <c r="AVI147" s="35"/>
      <c r="AVJ147" s="35"/>
      <c r="AVK147" s="35"/>
      <c r="AVL147" s="35"/>
      <c r="AVM147" s="35"/>
      <c r="AVN147" s="35"/>
      <c r="AVO147" s="35"/>
      <c r="AVP147" s="35"/>
      <c r="AVQ147" s="35"/>
      <c r="AVR147" s="35"/>
      <c r="AVS147" s="35"/>
      <c r="AVT147" s="35"/>
      <c r="AVU147" s="35"/>
      <c r="AVV147" s="35"/>
      <c r="AVW147" s="35"/>
      <c r="AVX147" s="35"/>
      <c r="AVY147" s="35"/>
      <c r="AVZ147" s="35"/>
      <c r="AWA147" s="35"/>
      <c r="AWB147" s="35"/>
      <c r="AWC147" s="35"/>
      <c r="AWD147" s="35"/>
      <c r="AWE147" s="35"/>
      <c r="AWF147" s="35"/>
      <c r="AWG147" s="35"/>
      <c r="AWH147" s="35"/>
      <c r="AWI147" s="35"/>
      <c r="AWJ147" s="35"/>
      <c r="AWK147" s="35"/>
      <c r="AWL147" s="35"/>
      <c r="AWM147" s="35"/>
      <c r="AWN147" s="35"/>
      <c r="AWO147" s="35"/>
      <c r="AWP147" s="35"/>
      <c r="AWQ147" s="35"/>
      <c r="AWR147" s="35"/>
      <c r="AWS147" s="35"/>
      <c r="AWT147" s="35"/>
      <c r="AWU147" s="35"/>
      <c r="AWV147" s="35"/>
      <c r="AWW147" s="35"/>
      <c r="AWX147" s="35"/>
      <c r="AWY147" s="35"/>
      <c r="AWZ147" s="35"/>
      <c r="AXA147" s="35"/>
      <c r="AXB147" s="35"/>
      <c r="AXC147" s="35"/>
      <c r="AXD147" s="35"/>
      <c r="AXE147" s="35"/>
      <c r="AXF147" s="35"/>
      <c r="AXG147" s="35"/>
      <c r="AXH147" s="35"/>
      <c r="AXI147" s="35"/>
      <c r="AXJ147" s="35"/>
      <c r="AXK147" s="35"/>
      <c r="AXL147" s="35"/>
      <c r="AXM147" s="35"/>
      <c r="AXN147" s="35"/>
      <c r="AXO147" s="35"/>
      <c r="AXP147" s="35"/>
      <c r="AXQ147" s="35"/>
      <c r="AXR147" s="35"/>
      <c r="AXS147" s="35"/>
      <c r="AXT147" s="35"/>
      <c r="AXU147" s="35"/>
      <c r="AXV147" s="35"/>
      <c r="AXW147" s="35"/>
      <c r="AXX147" s="35"/>
      <c r="AXY147" s="35"/>
      <c r="AXZ147" s="35"/>
      <c r="AYA147" s="35"/>
      <c r="AYB147" s="35"/>
      <c r="AYC147" s="35"/>
      <c r="AYD147" s="35"/>
      <c r="AYE147" s="35"/>
      <c r="AYF147" s="35"/>
      <c r="AYG147" s="35"/>
      <c r="AYH147" s="35"/>
      <c r="AYI147" s="35"/>
      <c r="AYJ147" s="35"/>
      <c r="AYK147" s="35"/>
      <c r="AYL147" s="35"/>
      <c r="AYM147" s="35"/>
      <c r="AYN147" s="35"/>
      <c r="AYO147" s="35"/>
      <c r="AYP147" s="35"/>
      <c r="AYQ147" s="35"/>
      <c r="AYR147" s="35"/>
      <c r="AYS147" s="35"/>
      <c r="AYT147" s="35"/>
      <c r="AYU147" s="35"/>
      <c r="AYV147" s="35"/>
      <c r="AYW147" s="35"/>
      <c r="AYX147" s="35"/>
      <c r="AYY147" s="35"/>
      <c r="AYZ147" s="35"/>
      <c r="AZA147" s="35"/>
      <c r="AZB147" s="35"/>
      <c r="AZC147" s="35"/>
      <c r="AZD147" s="35"/>
      <c r="AZE147" s="35"/>
      <c r="AZF147" s="35"/>
      <c r="AZG147" s="35"/>
      <c r="AZH147" s="35"/>
      <c r="AZI147" s="35"/>
      <c r="AZJ147" s="35"/>
      <c r="AZK147" s="35"/>
      <c r="AZL147" s="35"/>
      <c r="AZM147" s="35"/>
      <c r="AZN147" s="35"/>
      <c r="AZO147" s="35"/>
      <c r="AZP147" s="35"/>
      <c r="AZQ147" s="35"/>
      <c r="AZR147" s="35"/>
      <c r="AZS147" s="35"/>
      <c r="AZT147" s="35"/>
      <c r="AZU147" s="35"/>
      <c r="AZV147" s="35"/>
      <c r="AZW147" s="35"/>
      <c r="AZX147" s="35"/>
      <c r="AZY147" s="35"/>
      <c r="AZZ147" s="35"/>
      <c r="BAA147" s="35"/>
      <c r="BAB147" s="35"/>
      <c r="BAC147" s="35"/>
      <c r="BAD147" s="35"/>
      <c r="BAE147" s="35"/>
      <c r="BAF147" s="35"/>
      <c r="BAG147" s="35"/>
      <c r="BAH147" s="35"/>
      <c r="BAI147" s="35"/>
      <c r="BAJ147" s="35"/>
      <c r="BAK147" s="35"/>
      <c r="BAL147" s="35"/>
      <c r="BAM147" s="35"/>
      <c r="BAN147" s="35"/>
      <c r="BAO147" s="35"/>
      <c r="BAP147" s="35"/>
      <c r="BAQ147" s="35"/>
      <c r="BAR147" s="35"/>
      <c r="BAS147" s="35"/>
      <c r="BAT147" s="35"/>
      <c r="BAU147" s="35"/>
      <c r="BAV147" s="35"/>
      <c r="BAW147" s="35"/>
      <c r="BAX147" s="35"/>
      <c r="BAY147" s="35"/>
      <c r="BAZ147" s="35"/>
      <c r="BBA147" s="35"/>
      <c r="BBB147" s="35"/>
      <c r="BBC147" s="35"/>
      <c r="BBD147" s="35"/>
      <c r="BBE147" s="35"/>
      <c r="BBF147" s="35"/>
      <c r="BBG147" s="35"/>
      <c r="BBH147" s="35"/>
      <c r="BBI147" s="35"/>
      <c r="BBJ147" s="35"/>
      <c r="BBK147" s="35"/>
      <c r="BBL147" s="35"/>
      <c r="BBM147" s="35"/>
      <c r="BBN147" s="35"/>
      <c r="BBO147" s="35"/>
      <c r="BBP147" s="35"/>
      <c r="BBQ147" s="35"/>
      <c r="BBR147" s="35"/>
      <c r="BBS147" s="35"/>
      <c r="BBT147" s="35"/>
      <c r="BBU147" s="35"/>
      <c r="BBV147" s="35"/>
      <c r="BBW147" s="35"/>
      <c r="BBX147" s="35"/>
      <c r="BBY147" s="35"/>
      <c r="BBZ147" s="35"/>
      <c r="BCA147" s="35"/>
      <c r="BCB147" s="35"/>
      <c r="BCC147" s="35"/>
      <c r="BCD147" s="35"/>
      <c r="BCE147" s="35"/>
      <c r="BCF147" s="35"/>
      <c r="BCG147" s="35"/>
      <c r="BCH147" s="35"/>
      <c r="BCI147" s="35"/>
      <c r="BCJ147" s="35"/>
      <c r="BCK147" s="35"/>
      <c r="BCL147" s="35"/>
      <c r="BCM147" s="35"/>
      <c r="BCN147" s="35"/>
      <c r="BCO147" s="35"/>
      <c r="BCP147" s="35"/>
      <c r="BCQ147" s="35"/>
      <c r="BCR147" s="35"/>
      <c r="BCS147" s="35"/>
      <c r="BCT147" s="35"/>
      <c r="BCU147" s="35"/>
      <c r="BCV147" s="35"/>
      <c r="BCW147" s="35"/>
      <c r="BCX147" s="35"/>
      <c r="BCY147" s="35"/>
      <c r="BCZ147" s="35"/>
      <c r="BDA147" s="35"/>
      <c r="BDB147" s="35"/>
      <c r="BDC147" s="35"/>
      <c r="BDD147" s="35"/>
      <c r="BDE147" s="35"/>
      <c r="BDF147" s="35"/>
      <c r="BDG147" s="35"/>
      <c r="BDH147" s="35"/>
      <c r="BDI147" s="35"/>
      <c r="BDJ147" s="35"/>
      <c r="BDK147" s="35"/>
      <c r="BDL147" s="35"/>
      <c r="BDM147" s="35"/>
      <c r="BDN147" s="35"/>
      <c r="BDO147" s="35"/>
      <c r="BDP147" s="35"/>
      <c r="BDQ147" s="35"/>
      <c r="BDR147" s="35"/>
      <c r="BDS147" s="35"/>
      <c r="BDT147" s="35"/>
      <c r="BDU147" s="35"/>
      <c r="BDV147" s="35"/>
      <c r="BDW147" s="35"/>
      <c r="BDX147" s="35"/>
      <c r="BDY147" s="35"/>
      <c r="BDZ147" s="35"/>
      <c r="BEA147" s="35"/>
      <c r="BEB147" s="35"/>
      <c r="BEC147" s="35"/>
      <c r="BED147" s="35"/>
      <c r="BEE147" s="35"/>
      <c r="BEF147" s="35"/>
      <c r="BEG147" s="35"/>
      <c r="BEH147" s="35"/>
      <c r="BEI147" s="35"/>
      <c r="BEJ147" s="35"/>
      <c r="BEK147" s="35"/>
      <c r="BEL147" s="35"/>
      <c r="BEM147" s="35"/>
      <c r="BEN147" s="35"/>
      <c r="BEO147" s="35"/>
      <c r="BEP147" s="35"/>
      <c r="BEQ147" s="35"/>
      <c r="BER147" s="35"/>
      <c r="BES147" s="35"/>
      <c r="BET147" s="35"/>
      <c r="BEU147" s="35"/>
      <c r="BEV147" s="35"/>
      <c r="BEW147" s="35"/>
      <c r="BEX147" s="35"/>
      <c r="BEY147" s="35"/>
      <c r="BEZ147" s="35"/>
      <c r="BFA147" s="35"/>
      <c r="BFB147" s="35"/>
      <c r="BFC147" s="35"/>
      <c r="BFD147" s="35"/>
      <c r="BFE147" s="35"/>
      <c r="BFF147" s="35"/>
      <c r="BFG147" s="35"/>
      <c r="BFH147" s="35"/>
      <c r="BFI147" s="35"/>
      <c r="BFJ147" s="35"/>
      <c r="BFK147" s="35"/>
      <c r="BFL147" s="35"/>
      <c r="BFM147" s="35"/>
      <c r="BFN147" s="35"/>
      <c r="BFO147" s="35"/>
      <c r="BFP147" s="35"/>
      <c r="BFQ147" s="35"/>
      <c r="BFR147" s="35"/>
      <c r="BFS147" s="35"/>
      <c r="BFT147" s="35"/>
      <c r="BFU147" s="35"/>
      <c r="BFV147" s="35"/>
      <c r="BFW147" s="35"/>
      <c r="BFX147" s="35"/>
      <c r="BFY147" s="35"/>
      <c r="BFZ147" s="35"/>
      <c r="BGA147" s="35"/>
      <c r="BGB147" s="35"/>
      <c r="BGC147" s="35"/>
      <c r="BGD147" s="35"/>
      <c r="BGE147" s="35"/>
      <c r="BGF147" s="35"/>
      <c r="BGG147" s="35"/>
      <c r="BGH147" s="35"/>
      <c r="BGI147" s="35"/>
      <c r="BGJ147" s="35"/>
      <c r="BGK147" s="35"/>
      <c r="BGL147" s="35"/>
      <c r="BGM147" s="35"/>
      <c r="BGN147" s="35"/>
      <c r="BGO147" s="35"/>
      <c r="BGP147" s="35"/>
      <c r="BGQ147" s="35"/>
      <c r="BGR147" s="35"/>
      <c r="BGS147" s="35"/>
      <c r="BGT147" s="35"/>
      <c r="BGU147" s="35"/>
      <c r="BGV147" s="35"/>
      <c r="BGW147" s="35"/>
      <c r="BGX147" s="35"/>
      <c r="BGY147" s="35"/>
      <c r="BGZ147" s="35"/>
      <c r="BHA147" s="35"/>
      <c r="BHB147" s="35"/>
      <c r="BHC147" s="35"/>
      <c r="BHD147" s="35"/>
      <c r="BHE147" s="35"/>
      <c r="BHF147" s="35"/>
      <c r="BHG147" s="35"/>
      <c r="BHH147" s="35"/>
      <c r="BHI147" s="35"/>
      <c r="BHJ147" s="35"/>
      <c r="BHK147" s="35"/>
      <c r="BHL147" s="35"/>
      <c r="BHM147" s="35"/>
      <c r="BHN147" s="35"/>
      <c r="BHO147" s="35"/>
      <c r="BHP147" s="35"/>
      <c r="BHQ147" s="35"/>
      <c r="BHR147" s="35"/>
      <c r="BHS147" s="35"/>
      <c r="BHT147" s="35"/>
      <c r="BHU147" s="35"/>
      <c r="BHV147" s="35"/>
      <c r="BHW147" s="35"/>
      <c r="BHX147" s="35"/>
      <c r="BHY147" s="35"/>
      <c r="BHZ147" s="35"/>
      <c r="BIA147" s="35"/>
      <c r="BIB147" s="35"/>
      <c r="BIC147" s="35"/>
      <c r="BID147" s="35"/>
      <c r="BIE147" s="35"/>
      <c r="BIF147" s="35"/>
      <c r="BIG147" s="35"/>
      <c r="BIH147" s="35"/>
      <c r="BII147" s="35"/>
      <c r="BIJ147" s="35"/>
      <c r="BIK147" s="35"/>
      <c r="BIL147" s="35"/>
      <c r="BIM147" s="35"/>
      <c r="BIN147" s="35"/>
      <c r="BIO147" s="35"/>
      <c r="BIP147" s="35"/>
      <c r="BIQ147" s="35"/>
      <c r="BIR147" s="35"/>
      <c r="BIS147" s="35"/>
      <c r="BIT147" s="35"/>
      <c r="BIU147" s="35"/>
      <c r="BIV147" s="35"/>
      <c r="BIW147" s="35"/>
      <c r="BIX147" s="35"/>
      <c r="BIY147" s="35"/>
      <c r="BIZ147" s="35"/>
      <c r="BJA147" s="35"/>
      <c r="BJB147" s="35"/>
      <c r="BJC147" s="35"/>
      <c r="BJD147" s="35"/>
      <c r="BJE147" s="35"/>
      <c r="BJF147" s="35"/>
      <c r="BJG147" s="35"/>
      <c r="BJH147" s="35"/>
      <c r="BJI147" s="35"/>
      <c r="BJJ147" s="35"/>
      <c r="BJK147" s="35"/>
      <c r="BJL147" s="35"/>
      <c r="BJM147" s="35"/>
      <c r="BJN147" s="35"/>
      <c r="BJO147" s="35"/>
      <c r="BJP147" s="35"/>
      <c r="BJQ147" s="35"/>
      <c r="BJR147" s="35"/>
      <c r="BJS147" s="35"/>
      <c r="BJT147" s="35"/>
      <c r="BJU147" s="35"/>
      <c r="BJV147" s="35"/>
      <c r="BJW147" s="35"/>
      <c r="BJX147" s="35"/>
      <c r="BJY147" s="35"/>
      <c r="BJZ147" s="35"/>
      <c r="BKA147" s="35"/>
      <c r="BKB147" s="35"/>
      <c r="BKC147" s="35"/>
      <c r="BKD147" s="35"/>
      <c r="BKE147" s="35"/>
      <c r="BKF147" s="35"/>
      <c r="BKG147" s="35"/>
      <c r="BKH147" s="35"/>
      <c r="BKI147" s="35"/>
      <c r="BKJ147" s="35"/>
      <c r="BKK147" s="35"/>
      <c r="BKL147" s="35"/>
      <c r="BKM147" s="35"/>
      <c r="BKN147" s="35"/>
      <c r="BKO147" s="35"/>
      <c r="BKP147" s="35"/>
      <c r="BKQ147" s="35"/>
      <c r="BKR147" s="35"/>
      <c r="BKS147" s="35"/>
      <c r="BKT147" s="35"/>
      <c r="BKU147" s="35"/>
      <c r="BKV147" s="35"/>
      <c r="BKW147" s="35"/>
      <c r="BKX147" s="35"/>
      <c r="BKY147" s="35"/>
      <c r="BKZ147" s="35"/>
      <c r="BLA147" s="35"/>
      <c r="BLB147" s="35"/>
      <c r="BLC147" s="35"/>
      <c r="BLD147" s="35"/>
      <c r="BLE147" s="35"/>
      <c r="BLF147" s="35"/>
      <c r="BLG147" s="35"/>
      <c r="BLH147" s="35"/>
      <c r="BLI147" s="35"/>
      <c r="BLJ147" s="35"/>
      <c r="BLK147" s="35"/>
      <c r="BLL147" s="35"/>
      <c r="BLM147" s="35"/>
      <c r="BLN147" s="35"/>
      <c r="BLO147" s="35"/>
      <c r="BLP147" s="35"/>
      <c r="BLQ147" s="35"/>
      <c r="BLR147" s="35"/>
      <c r="BLS147" s="35"/>
      <c r="BLT147" s="35"/>
      <c r="BLU147" s="35"/>
      <c r="BLV147" s="35"/>
      <c r="BLW147" s="35"/>
      <c r="BLX147" s="35"/>
      <c r="BLY147" s="35"/>
      <c r="BLZ147" s="35"/>
      <c r="BMA147" s="35"/>
      <c r="BMB147" s="35"/>
      <c r="BMC147" s="35"/>
      <c r="BMD147" s="35"/>
      <c r="BME147" s="35"/>
      <c r="BMF147" s="35"/>
      <c r="BMG147" s="35"/>
      <c r="BMH147" s="35"/>
      <c r="BMI147" s="35"/>
      <c r="BMJ147" s="35"/>
      <c r="BMK147" s="35"/>
      <c r="BML147" s="35"/>
      <c r="BMM147" s="35"/>
      <c r="BMN147" s="35"/>
      <c r="BMO147" s="35"/>
      <c r="BMP147" s="35"/>
      <c r="BMQ147" s="35"/>
      <c r="BMR147" s="35"/>
      <c r="BMS147" s="35"/>
      <c r="BMT147" s="35"/>
      <c r="BMU147" s="35"/>
      <c r="BMV147" s="35"/>
      <c r="BMW147" s="35"/>
      <c r="BMX147" s="35"/>
      <c r="BMY147" s="35"/>
      <c r="BMZ147" s="35"/>
      <c r="BNA147" s="35"/>
      <c r="BNB147" s="35"/>
      <c r="BNC147" s="35"/>
      <c r="BND147" s="35"/>
      <c r="BNE147" s="35"/>
      <c r="BNF147" s="35"/>
      <c r="BNG147" s="35"/>
      <c r="BNH147" s="35"/>
      <c r="BNI147" s="35"/>
      <c r="BNJ147" s="35"/>
      <c r="BNK147" s="35"/>
      <c r="BNL147" s="35"/>
      <c r="BNM147" s="35"/>
      <c r="BNN147" s="35"/>
      <c r="BNO147" s="35"/>
      <c r="BNP147" s="35"/>
      <c r="BNQ147" s="35"/>
      <c r="BNR147" s="35"/>
      <c r="BNS147" s="35"/>
      <c r="BNT147" s="35"/>
      <c r="BNU147" s="35"/>
      <c r="BNV147" s="35"/>
      <c r="BNW147" s="35"/>
      <c r="BNX147" s="35"/>
      <c r="BNY147" s="35"/>
      <c r="BNZ147" s="35"/>
      <c r="BOA147" s="35"/>
      <c r="BOB147" s="35"/>
      <c r="BOC147" s="35"/>
      <c r="BOD147" s="35"/>
      <c r="BOE147" s="35"/>
      <c r="BOF147" s="35"/>
      <c r="BOG147" s="35"/>
      <c r="BOH147" s="35"/>
      <c r="BOI147" s="35"/>
      <c r="BOJ147" s="35"/>
      <c r="BOK147" s="35"/>
      <c r="BOL147" s="35"/>
      <c r="BOM147" s="35"/>
      <c r="BON147" s="35"/>
      <c r="BOO147" s="35"/>
      <c r="BOP147" s="35"/>
      <c r="BOQ147" s="35"/>
      <c r="BOR147" s="35"/>
      <c r="BOS147" s="35"/>
      <c r="BOT147" s="35"/>
      <c r="BOU147" s="35"/>
      <c r="BOV147" s="35"/>
      <c r="BOW147" s="35"/>
      <c r="BOX147" s="35"/>
      <c r="BOY147" s="35"/>
      <c r="BOZ147" s="35"/>
      <c r="BPA147" s="35"/>
      <c r="BPB147" s="35"/>
      <c r="BPC147" s="35"/>
      <c r="BPD147" s="35"/>
      <c r="BPE147" s="35"/>
      <c r="BPF147" s="35"/>
      <c r="BPG147" s="35"/>
      <c r="BPH147" s="35"/>
      <c r="BPI147" s="35"/>
      <c r="BPJ147" s="35"/>
      <c r="BPK147" s="35"/>
      <c r="BPL147" s="35"/>
      <c r="BPM147" s="35"/>
      <c r="BPN147" s="35"/>
      <c r="BPO147" s="35"/>
      <c r="BPP147" s="35"/>
      <c r="BPQ147" s="35"/>
      <c r="BPR147" s="35"/>
      <c r="BPS147" s="35"/>
      <c r="BPT147" s="35"/>
      <c r="BPU147" s="35"/>
      <c r="BPV147" s="35"/>
      <c r="BPW147" s="35"/>
      <c r="BPX147" s="35"/>
      <c r="BPY147" s="35"/>
      <c r="BPZ147" s="35"/>
      <c r="BQA147" s="35"/>
      <c r="BQB147" s="35"/>
      <c r="BQC147" s="35"/>
      <c r="BQD147" s="35"/>
      <c r="BQE147" s="35"/>
      <c r="BQF147" s="35"/>
      <c r="BQG147" s="35"/>
      <c r="BQH147" s="35"/>
      <c r="BQI147" s="35"/>
      <c r="BQJ147" s="35"/>
      <c r="BQK147" s="35"/>
      <c r="BQL147" s="35"/>
      <c r="BQM147" s="35"/>
      <c r="BQN147" s="35"/>
      <c r="BQO147" s="35"/>
      <c r="BQP147" s="35"/>
      <c r="BQQ147" s="35"/>
      <c r="BQR147" s="35"/>
      <c r="BQS147" s="35"/>
      <c r="BQT147" s="35"/>
      <c r="BQU147" s="35"/>
      <c r="BQV147" s="35"/>
      <c r="BQW147" s="35"/>
      <c r="BQX147" s="35"/>
      <c r="BQY147" s="35"/>
      <c r="BQZ147" s="35"/>
      <c r="BRA147" s="35"/>
      <c r="BRB147" s="35"/>
      <c r="BRC147" s="35"/>
      <c r="BRD147" s="35"/>
      <c r="BRE147" s="35"/>
      <c r="BRF147" s="35"/>
      <c r="BRG147" s="35"/>
      <c r="BRH147" s="35"/>
      <c r="BRI147" s="35"/>
      <c r="BRJ147" s="35"/>
      <c r="BRK147" s="35"/>
      <c r="BRL147" s="35"/>
      <c r="BRM147" s="35"/>
      <c r="BRN147" s="35"/>
      <c r="BRO147" s="35"/>
      <c r="BRP147" s="35"/>
      <c r="BRQ147" s="35"/>
      <c r="BRR147" s="35"/>
      <c r="BRS147" s="35"/>
      <c r="BRT147" s="35"/>
      <c r="BRU147" s="35"/>
      <c r="BRV147" s="35"/>
      <c r="BRW147" s="35"/>
      <c r="BRX147" s="35"/>
      <c r="BRY147" s="35"/>
      <c r="BRZ147" s="35"/>
      <c r="BSA147" s="35"/>
      <c r="BSB147" s="35"/>
      <c r="BSC147" s="35"/>
      <c r="BSD147" s="35"/>
      <c r="BSE147" s="35"/>
      <c r="BSF147" s="35"/>
      <c r="BSG147" s="35"/>
      <c r="BSH147" s="35"/>
      <c r="BSI147" s="35"/>
      <c r="BSJ147" s="35"/>
      <c r="BSK147" s="35"/>
      <c r="BSL147" s="35"/>
      <c r="BSM147" s="35"/>
      <c r="BSN147" s="35"/>
      <c r="BSO147" s="35"/>
      <c r="BSP147" s="35"/>
      <c r="BSQ147" s="35"/>
      <c r="BSR147" s="35"/>
      <c r="BSS147" s="35"/>
      <c r="BST147" s="35"/>
      <c r="BSU147" s="35"/>
      <c r="BSV147" s="35"/>
      <c r="BSW147" s="35"/>
      <c r="BSX147" s="35"/>
      <c r="BSY147" s="35"/>
      <c r="BSZ147" s="35"/>
      <c r="BTA147" s="35"/>
      <c r="BTB147" s="35"/>
      <c r="BTC147" s="35"/>
      <c r="BTD147" s="35"/>
      <c r="BTE147" s="35"/>
      <c r="BTF147" s="35"/>
      <c r="BTG147" s="35"/>
      <c r="BTH147" s="35"/>
      <c r="BTI147" s="35"/>
      <c r="BTJ147" s="35"/>
      <c r="BTK147" s="35"/>
      <c r="BTL147" s="35"/>
      <c r="BTM147" s="35"/>
      <c r="BTN147" s="35"/>
      <c r="BTO147" s="35"/>
      <c r="BTP147" s="35"/>
      <c r="BTQ147" s="35"/>
      <c r="BTR147" s="35"/>
      <c r="BTS147" s="35"/>
      <c r="BTT147" s="35"/>
      <c r="BTU147" s="35"/>
      <c r="BTV147" s="35"/>
      <c r="BTW147" s="35"/>
      <c r="BTX147" s="35"/>
      <c r="BTY147" s="35"/>
      <c r="BTZ147" s="35"/>
      <c r="BUA147" s="35"/>
      <c r="BUB147" s="35"/>
      <c r="BUC147" s="35"/>
      <c r="BUD147" s="35"/>
      <c r="BUE147" s="35"/>
      <c r="BUF147" s="35"/>
      <c r="BUG147" s="35"/>
      <c r="BUH147" s="35"/>
      <c r="BUI147" s="35"/>
      <c r="BUJ147" s="35"/>
      <c r="BUK147" s="35"/>
      <c r="BUL147" s="35"/>
      <c r="BUM147" s="35"/>
      <c r="BUN147" s="35"/>
      <c r="BUO147" s="35"/>
      <c r="BUP147" s="35"/>
      <c r="BUQ147" s="35"/>
      <c r="BUR147" s="35"/>
      <c r="BUS147" s="35"/>
      <c r="BUT147" s="35"/>
      <c r="BUU147" s="35"/>
      <c r="BUV147" s="35"/>
      <c r="BUW147" s="35"/>
      <c r="BUX147" s="35"/>
      <c r="BUY147" s="35"/>
      <c r="BUZ147" s="35"/>
      <c r="BVA147" s="35"/>
      <c r="BVB147" s="35"/>
      <c r="BVC147" s="35"/>
      <c r="BVD147" s="35"/>
      <c r="BVE147" s="35"/>
      <c r="BVF147" s="35"/>
      <c r="BVG147" s="35"/>
      <c r="BVH147" s="35"/>
      <c r="BVI147" s="35"/>
      <c r="BVJ147" s="35"/>
      <c r="BVK147" s="35"/>
      <c r="BVL147" s="35"/>
      <c r="BVM147" s="35"/>
      <c r="BVN147" s="35"/>
      <c r="BVO147" s="35"/>
      <c r="BVP147" s="35"/>
      <c r="BVQ147" s="35"/>
      <c r="BVR147" s="35"/>
      <c r="BVS147" s="35"/>
      <c r="BVT147" s="35"/>
      <c r="BVU147" s="35"/>
      <c r="BVV147" s="35"/>
      <c r="BVW147" s="35"/>
      <c r="BVX147" s="35"/>
      <c r="BVY147" s="35"/>
      <c r="BVZ147" s="35"/>
      <c r="BWA147" s="35"/>
      <c r="BWB147" s="35"/>
      <c r="BWC147" s="35"/>
      <c r="BWD147" s="35"/>
      <c r="BWE147" s="35"/>
      <c r="BWF147" s="35"/>
      <c r="BWG147" s="35"/>
      <c r="BWH147" s="35"/>
      <c r="BWI147" s="35"/>
      <c r="BWJ147" s="35"/>
      <c r="BWK147" s="35"/>
      <c r="BWL147" s="35"/>
      <c r="BWM147" s="35"/>
      <c r="BWN147" s="35"/>
      <c r="BWO147" s="35"/>
      <c r="BWP147" s="35"/>
      <c r="BWQ147" s="35"/>
      <c r="BWR147" s="35"/>
      <c r="BWS147" s="35"/>
      <c r="BWT147" s="35"/>
      <c r="BWU147" s="35"/>
      <c r="BWV147" s="35"/>
      <c r="BWW147" s="35"/>
      <c r="BWX147" s="35"/>
      <c r="BWY147" s="35"/>
      <c r="BWZ147" s="35"/>
      <c r="BXA147" s="35"/>
      <c r="BXB147" s="35"/>
      <c r="BXC147" s="35"/>
      <c r="BXD147" s="35"/>
      <c r="BXE147" s="35"/>
      <c r="BXF147" s="35"/>
      <c r="BXG147" s="35"/>
      <c r="BXH147" s="35"/>
      <c r="BXI147" s="35"/>
      <c r="BXJ147" s="35"/>
      <c r="BXK147" s="35"/>
      <c r="BXL147" s="35"/>
      <c r="BXM147" s="35"/>
      <c r="BXN147" s="35"/>
      <c r="BXO147" s="35"/>
      <c r="BXP147" s="35"/>
      <c r="BXQ147" s="35"/>
      <c r="BXR147" s="35"/>
      <c r="BXS147" s="35"/>
      <c r="BXT147" s="35"/>
      <c r="BXU147" s="35"/>
      <c r="BXV147" s="35"/>
      <c r="BXW147" s="35"/>
      <c r="BXX147" s="35"/>
      <c r="BXY147" s="35"/>
      <c r="BXZ147" s="35"/>
      <c r="BYA147" s="35"/>
      <c r="BYB147" s="35"/>
      <c r="BYC147" s="35"/>
      <c r="BYD147" s="35"/>
      <c r="BYE147" s="35"/>
      <c r="BYF147" s="35"/>
      <c r="BYG147" s="35"/>
      <c r="BYH147" s="35"/>
      <c r="BYI147" s="35"/>
      <c r="BYJ147" s="35"/>
      <c r="BYK147" s="35"/>
      <c r="BYL147" s="35"/>
      <c r="BYM147" s="35"/>
      <c r="BYN147" s="35"/>
      <c r="BYO147" s="35"/>
      <c r="BYP147" s="35"/>
      <c r="BYQ147" s="35"/>
      <c r="BYR147" s="35"/>
      <c r="BYS147" s="35"/>
      <c r="BYT147" s="35"/>
      <c r="BYU147" s="35"/>
      <c r="BYV147" s="35"/>
      <c r="BYW147" s="35"/>
      <c r="BYX147" s="35"/>
      <c r="BYY147" s="35"/>
      <c r="BYZ147" s="35"/>
      <c r="BZA147" s="35"/>
      <c r="BZB147" s="35"/>
      <c r="BZC147" s="35"/>
      <c r="BZD147" s="35"/>
      <c r="BZE147" s="35"/>
      <c r="BZF147" s="35"/>
      <c r="BZG147" s="35"/>
      <c r="BZH147" s="35"/>
      <c r="BZI147" s="35"/>
      <c r="BZJ147" s="35"/>
      <c r="BZK147" s="35"/>
      <c r="BZL147" s="35"/>
      <c r="BZM147" s="35"/>
      <c r="BZN147" s="35"/>
      <c r="BZO147" s="35"/>
      <c r="BZP147" s="35"/>
      <c r="BZQ147" s="35"/>
      <c r="BZR147" s="35"/>
      <c r="BZS147" s="35"/>
      <c r="BZT147" s="35"/>
      <c r="BZU147" s="35"/>
      <c r="BZV147" s="35"/>
      <c r="BZW147" s="35"/>
      <c r="BZX147" s="35"/>
      <c r="BZY147" s="35"/>
      <c r="BZZ147" s="35"/>
      <c r="CAA147" s="35"/>
      <c r="CAB147" s="35"/>
      <c r="CAC147" s="35"/>
      <c r="CAD147" s="35"/>
      <c r="CAE147" s="35"/>
      <c r="CAF147" s="35"/>
      <c r="CAG147" s="35"/>
      <c r="CAH147" s="35"/>
      <c r="CAI147" s="35"/>
      <c r="CAJ147" s="35"/>
      <c r="CAK147" s="35"/>
      <c r="CAL147" s="35"/>
      <c r="CAM147" s="35"/>
      <c r="CAN147" s="35"/>
      <c r="CAO147" s="35"/>
      <c r="CAP147" s="35"/>
      <c r="CAQ147" s="35"/>
      <c r="CAR147" s="35"/>
      <c r="CAS147" s="35"/>
      <c r="CAT147" s="35"/>
      <c r="CAU147" s="35"/>
      <c r="CAV147" s="35"/>
      <c r="CAW147" s="35"/>
      <c r="CAX147" s="35"/>
      <c r="CAY147" s="35"/>
      <c r="CAZ147" s="35"/>
      <c r="CBA147" s="35"/>
      <c r="CBB147" s="35"/>
      <c r="CBC147" s="35"/>
      <c r="CBD147" s="35"/>
      <c r="CBE147" s="35"/>
      <c r="CBF147" s="35"/>
      <c r="CBG147" s="35"/>
      <c r="CBH147" s="35"/>
      <c r="CBI147" s="35"/>
      <c r="CBJ147" s="35"/>
      <c r="CBK147" s="35"/>
      <c r="CBL147" s="35"/>
      <c r="CBM147" s="35"/>
      <c r="CBN147" s="35"/>
      <c r="CBO147" s="35"/>
      <c r="CBP147" s="35"/>
      <c r="CBQ147" s="35"/>
      <c r="CBR147" s="35"/>
      <c r="CBS147" s="35"/>
      <c r="CBT147" s="35"/>
      <c r="CBU147" s="35"/>
      <c r="CBV147" s="35"/>
      <c r="CBW147" s="35"/>
      <c r="CBX147" s="35"/>
      <c r="CBY147" s="35"/>
      <c r="CBZ147" s="35"/>
      <c r="CCA147" s="35"/>
      <c r="CCB147" s="35"/>
      <c r="CCC147" s="35"/>
      <c r="CCD147" s="35"/>
      <c r="CCE147" s="35"/>
      <c r="CCF147" s="35"/>
      <c r="CCG147" s="35"/>
      <c r="CCH147" s="35"/>
      <c r="CCI147" s="35"/>
      <c r="CCJ147" s="35"/>
      <c r="CCK147" s="35"/>
      <c r="CCL147" s="35"/>
      <c r="CCM147" s="35"/>
      <c r="CCN147" s="35"/>
      <c r="CCO147" s="35"/>
      <c r="CCP147" s="35"/>
      <c r="CCQ147" s="35"/>
      <c r="CCR147" s="35"/>
      <c r="CCS147" s="35"/>
      <c r="CCT147" s="35"/>
      <c r="CCU147" s="35"/>
      <c r="CCV147" s="35"/>
      <c r="CCW147" s="35"/>
      <c r="CCX147" s="35"/>
      <c r="CCY147" s="35"/>
      <c r="CCZ147" s="35"/>
      <c r="CDA147" s="35"/>
      <c r="CDB147" s="35"/>
      <c r="CDC147" s="35"/>
      <c r="CDD147" s="35"/>
      <c r="CDE147" s="35"/>
      <c r="CDF147" s="35"/>
      <c r="CDG147" s="35"/>
      <c r="CDH147" s="35"/>
      <c r="CDI147" s="35"/>
      <c r="CDJ147" s="35"/>
      <c r="CDK147" s="35"/>
      <c r="CDL147" s="35"/>
      <c r="CDM147" s="35"/>
      <c r="CDN147" s="35"/>
      <c r="CDO147" s="35"/>
      <c r="CDP147" s="35"/>
      <c r="CDQ147" s="35"/>
      <c r="CDR147" s="35"/>
      <c r="CDS147" s="35"/>
      <c r="CDT147" s="35"/>
      <c r="CDU147" s="35"/>
      <c r="CDV147" s="35"/>
      <c r="CDW147" s="35"/>
      <c r="CDX147" s="35"/>
      <c r="CDY147" s="35"/>
      <c r="CDZ147" s="35"/>
      <c r="CEA147" s="35"/>
      <c r="CEB147" s="35"/>
      <c r="CEC147" s="35"/>
      <c r="CED147" s="35"/>
      <c r="CEE147" s="35"/>
      <c r="CEF147" s="35"/>
      <c r="CEG147" s="35"/>
      <c r="CEH147" s="35"/>
      <c r="CEI147" s="35"/>
      <c r="CEJ147" s="35"/>
      <c r="CEK147" s="35"/>
      <c r="CEL147" s="35"/>
      <c r="CEM147" s="35"/>
      <c r="CEN147" s="35"/>
      <c r="CEO147" s="35"/>
      <c r="CEP147" s="35"/>
      <c r="CEQ147" s="35"/>
      <c r="CER147" s="35"/>
      <c r="CES147" s="35"/>
      <c r="CET147" s="35"/>
      <c r="CEU147" s="35"/>
      <c r="CEV147" s="35"/>
      <c r="CEW147" s="35"/>
      <c r="CEX147" s="35"/>
      <c r="CEY147" s="35"/>
      <c r="CEZ147" s="35"/>
      <c r="CFA147" s="35"/>
      <c r="CFB147" s="35"/>
      <c r="CFC147" s="35"/>
      <c r="CFD147" s="35"/>
      <c r="CFE147" s="35"/>
      <c r="CFF147" s="35"/>
      <c r="CFG147" s="35"/>
      <c r="CFH147" s="35"/>
      <c r="CFI147" s="35"/>
      <c r="CFJ147" s="35"/>
      <c r="CFK147" s="35"/>
      <c r="CFL147" s="35"/>
      <c r="CFM147" s="35"/>
      <c r="CFN147" s="35"/>
      <c r="CFO147" s="35"/>
      <c r="CFP147" s="35"/>
      <c r="CFQ147" s="35"/>
      <c r="CFR147" s="35"/>
      <c r="CFS147" s="35"/>
      <c r="CFT147" s="35"/>
      <c r="CFU147" s="35"/>
      <c r="CFV147" s="35"/>
      <c r="CFW147" s="35"/>
      <c r="CFX147" s="35"/>
      <c r="CFY147" s="35"/>
      <c r="CFZ147" s="35"/>
      <c r="CGA147" s="35"/>
      <c r="CGB147" s="35"/>
      <c r="CGC147" s="35"/>
      <c r="CGD147" s="35"/>
      <c r="CGE147" s="35"/>
      <c r="CGF147" s="35"/>
      <c r="CGG147" s="35"/>
      <c r="CGH147" s="35"/>
      <c r="CGI147" s="35"/>
      <c r="CGJ147" s="35"/>
      <c r="CGK147" s="35"/>
      <c r="CGL147" s="35"/>
      <c r="CGM147" s="35"/>
      <c r="CGN147" s="35"/>
      <c r="CGO147" s="35"/>
      <c r="CGP147" s="35"/>
      <c r="CGQ147" s="35"/>
      <c r="CGR147" s="35"/>
      <c r="CGS147" s="35"/>
      <c r="CGT147" s="35"/>
      <c r="CGU147" s="35"/>
      <c r="CGV147" s="35"/>
      <c r="CGW147" s="35"/>
      <c r="CGX147" s="35"/>
      <c r="CGY147" s="35"/>
      <c r="CGZ147" s="35"/>
      <c r="CHA147" s="35"/>
      <c r="CHB147" s="35"/>
      <c r="CHC147" s="35"/>
      <c r="CHD147" s="35"/>
      <c r="CHE147" s="35"/>
      <c r="CHF147" s="35"/>
      <c r="CHG147" s="35"/>
      <c r="CHH147" s="35"/>
      <c r="CHI147" s="35"/>
      <c r="CHJ147" s="35"/>
      <c r="CHK147" s="35"/>
      <c r="CHL147" s="35"/>
      <c r="CHM147" s="35"/>
      <c r="CHN147" s="35"/>
      <c r="CHO147" s="35"/>
      <c r="CHP147" s="35"/>
      <c r="CHQ147" s="35"/>
      <c r="CHR147" s="35"/>
      <c r="CHS147" s="35"/>
      <c r="CHT147" s="35"/>
      <c r="CHU147" s="35"/>
      <c r="CHV147" s="35"/>
      <c r="CHW147" s="35"/>
      <c r="CHX147" s="35"/>
      <c r="CHY147" s="35"/>
      <c r="CHZ147" s="35"/>
      <c r="CIA147" s="35"/>
      <c r="CIB147" s="35"/>
      <c r="CIC147" s="35"/>
      <c r="CID147" s="35"/>
      <c r="CIE147" s="35"/>
      <c r="CIF147" s="35"/>
      <c r="CIG147" s="35"/>
      <c r="CIH147" s="35"/>
      <c r="CII147" s="35"/>
      <c r="CIJ147" s="35"/>
      <c r="CIK147" s="35"/>
      <c r="CIL147" s="35"/>
      <c r="CIM147" s="35"/>
      <c r="CIN147" s="35"/>
      <c r="CIO147" s="35"/>
      <c r="CIP147" s="35"/>
      <c r="CIQ147" s="35"/>
      <c r="CIR147" s="35"/>
      <c r="CIS147" s="35"/>
      <c r="CIT147" s="35"/>
      <c r="CIU147" s="35"/>
      <c r="CIV147" s="35"/>
      <c r="CIW147" s="35"/>
      <c r="CIX147" s="35"/>
      <c r="CIY147" s="35"/>
      <c r="CIZ147" s="35"/>
      <c r="CJA147" s="35"/>
      <c r="CJB147" s="35"/>
      <c r="CJC147" s="35"/>
      <c r="CJD147" s="35"/>
      <c r="CJE147" s="35"/>
      <c r="CJF147" s="35"/>
      <c r="CJG147" s="35"/>
      <c r="CJH147" s="35"/>
      <c r="CJI147" s="35"/>
      <c r="CJJ147" s="35"/>
      <c r="CJK147" s="35"/>
      <c r="CJL147" s="35"/>
      <c r="CJM147" s="35"/>
      <c r="CJN147" s="35"/>
      <c r="CJO147" s="35"/>
      <c r="CJP147" s="35"/>
      <c r="CJQ147" s="35"/>
      <c r="CJR147" s="35"/>
      <c r="CJS147" s="35"/>
      <c r="CJT147" s="35"/>
      <c r="CJU147" s="35"/>
      <c r="CJV147" s="35"/>
      <c r="CJW147" s="35"/>
      <c r="CJX147" s="35"/>
      <c r="CJY147" s="35"/>
      <c r="CJZ147" s="35"/>
      <c r="CKA147" s="35"/>
      <c r="CKB147" s="35"/>
      <c r="CKC147" s="35"/>
      <c r="CKD147" s="35"/>
      <c r="CKE147" s="35"/>
      <c r="CKF147" s="35"/>
      <c r="CKG147" s="35"/>
      <c r="CKH147" s="35"/>
      <c r="CKI147" s="35"/>
      <c r="CKJ147" s="35"/>
      <c r="CKK147" s="35"/>
      <c r="CKL147" s="35"/>
      <c r="CKM147" s="35"/>
      <c r="CKN147" s="35"/>
      <c r="CKO147" s="35"/>
      <c r="CKP147" s="35"/>
      <c r="CKQ147" s="35"/>
      <c r="CKR147" s="35"/>
      <c r="CKS147" s="35"/>
      <c r="CKT147" s="35"/>
      <c r="CKU147" s="35"/>
      <c r="CKV147" s="35"/>
      <c r="CKW147" s="35"/>
      <c r="CKX147" s="35"/>
      <c r="CKY147" s="35"/>
      <c r="CKZ147" s="35"/>
      <c r="CLA147" s="35"/>
      <c r="CLB147" s="35"/>
      <c r="CLC147" s="35"/>
      <c r="CLD147" s="35"/>
      <c r="CLE147" s="35"/>
      <c r="CLF147" s="35"/>
      <c r="CLG147" s="35"/>
      <c r="CLH147" s="35"/>
      <c r="CLI147" s="35"/>
      <c r="CLJ147" s="35"/>
      <c r="CLK147" s="35"/>
      <c r="CLL147" s="35"/>
      <c r="CLM147" s="35"/>
      <c r="CLN147" s="35"/>
      <c r="CLO147" s="35"/>
      <c r="CLP147" s="35"/>
      <c r="CLQ147" s="35"/>
      <c r="CLR147" s="35"/>
      <c r="CLS147" s="35"/>
      <c r="CLT147" s="35"/>
      <c r="CLU147" s="35"/>
      <c r="CLV147" s="35"/>
      <c r="CLW147" s="35"/>
      <c r="CLX147" s="35"/>
      <c r="CLY147" s="35"/>
      <c r="CLZ147" s="35"/>
      <c r="CMA147" s="35"/>
      <c r="CMB147" s="35"/>
      <c r="CMC147" s="35"/>
      <c r="CMD147" s="35"/>
      <c r="CME147" s="35"/>
      <c r="CMF147" s="35"/>
      <c r="CMG147" s="35"/>
      <c r="CMH147" s="35"/>
      <c r="CMI147" s="35"/>
      <c r="CMJ147" s="35"/>
      <c r="CMK147" s="35"/>
      <c r="CML147" s="35"/>
      <c r="CMM147" s="35"/>
      <c r="CMN147" s="35"/>
      <c r="CMO147" s="35"/>
      <c r="CMP147" s="35"/>
      <c r="CMQ147" s="35"/>
      <c r="CMR147" s="35"/>
      <c r="CMS147" s="35"/>
      <c r="CMT147" s="35"/>
      <c r="CMU147" s="35"/>
      <c r="CMV147" s="35"/>
      <c r="CMW147" s="35"/>
      <c r="CMX147" s="35"/>
      <c r="CMY147" s="35"/>
      <c r="CMZ147" s="35"/>
      <c r="CNA147" s="35"/>
      <c r="CNB147" s="35"/>
      <c r="CNC147" s="35"/>
      <c r="CND147" s="35"/>
      <c r="CNE147" s="35"/>
      <c r="CNF147" s="35"/>
      <c r="CNG147" s="35"/>
      <c r="CNH147" s="35"/>
      <c r="CNI147" s="35"/>
      <c r="CNJ147" s="35"/>
      <c r="CNK147" s="35"/>
      <c r="CNL147" s="35"/>
      <c r="CNM147" s="35"/>
      <c r="CNN147" s="35"/>
      <c r="CNO147" s="35"/>
      <c r="CNP147" s="35"/>
      <c r="CNQ147" s="35"/>
      <c r="CNR147" s="35"/>
      <c r="CNS147" s="35"/>
      <c r="CNT147" s="35"/>
      <c r="CNU147" s="35"/>
      <c r="CNV147" s="35"/>
      <c r="CNW147" s="35"/>
      <c r="CNX147" s="35"/>
      <c r="CNY147" s="35"/>
      <c r="CNZ147" s="35"/>
      <c r="COA147" s="35"/>
      <c r="COB147" s="35"/>
      <c r="COC147" s="35"/>
      <c r="COD147" s="35"/>
      <c r="COE147" s="35"/>
      <c r="COF147" s="35"/>
      <c r="COG147" s="35"/>
      <c r="COH147" s="35"/>
      <c r="COI147" s="35"/>
      <c r="COJ147" s="35"/>
      <c r="COK147" s="35"/>
      <c r="COL147" s="35"/>
      <c r="COM147" s="35"/>
      <c r="CON147" s="35"/>
      <c r="COO147" s="35"/>
      <c r="COP147" s="35"/>
      <c r="COQ147" s="35"/>
      <c r="COR147" s="35"/>
      <c r="COS147" s="35"/>
      <c r="COT147" s="35"/>
      <c r="COU147" s="35"/>
      <c r="COV147" s="35"/>
      <c r="COW147" s="35"/>
      <c r="COX147" s="35"/>
      <c r="COY147" s="35"/>
      <c r="COZ147" s="35"/>
      <c r="CPA147" s="35"/>
      <c r="CPB147" s="35"/>
      <c r="CPC147" s="35"/>
      <c r="CPD147" s="35"/>
      <c r="CPE147" s="35"/>
      <c r="CPF147" s="35"/>
      <c r="CPG147" s="35"/>
      <c r="CPH147" s="35"/>
      <c r="CPI147" s="35"/>
      <c r="CPJ147" s="35"/>
      <c r="CPK147" s="35"/>
      <c r="CPL147" s="35"/>
      <c r="CPM147" s="35"/>
      <c r="CPN147" s="35"/>
      <c r="CPO147" s="35"/>
      <c r="CPP147" s="35"/>
      <c r="CPQ147" s="35"/>
      <c r="CPR147" s="35"/>
      <c r="CPS147" s="35"/>
      <c r="CPT147" s="35"/>
      <c r="CPU147" s="35"/>
      <c r="CPV147" s="35"/>
      <c r="CPW147" s="35"/>
      <c r="CPX147" s="35"/>
      <c r="CPY147" s="35"/>
      <c r="CPZ147" s="35"/>
      <c r="CQA147" s="35"/>
      <c r="CQB147" s="35"/>
      <c r="CQC147" s="35"/>
      <c r="CQD147" s="35"/>
      <c r="CQE147" s="35"/>
      <c r="CQF147" s="35"/>
      <c r="CQG147" s="35"/>
      <c r="CQH147" s="35"/>
      <c r="CQI147" s="35"/>
      <c r="CQJ147" s="35"/>
      <c r="CQK147" s="35"/>
      <c r="CQL147" s="35"/>
      <c r="CQM147" s="35"/>
      <c r="CQN147" s="35"/>
      <c r="CQO147" s="35"/>
      <c r="CQP147" s="35"/>
      <c r="CQQ147" s="35"/>
      <c r="CQR147" s="35"/>
      <c r="CQS147" s="35"/>
      <c r="CQT147" s="35"/>
      <c r="CQU147" s="35"/>
      <c r="CQV147" s="35"/>
      <c r="CQW147" s="35"/>
      <c r="CQX147" s="35"/>
      <c r="CQY147" s="35"/>
      <c r="CQZ147" s="35"/>
      <c r="CRA147" s="35"/>
      <c r="CRB147" s="35"/>
      <c r="CRC147" s="35"/>
      <c r="CRD147" s="35"/>
      <c r="CRE147" s="35"/>
      <c r="CRF147" s="35"/>
      <c r="CRG147" s="35"/>
      <c r="CRH147" s="35"/>
      <c r="CRI147" s="35"/>
      <c r="CRJ147" s="35"/>
      <c r="CRK147" s="35"/>
      <c r="CRL147" s="35"/>
      <c r="CRM147" s="35"/>
      <c r="CRN147" s="35"/>
      <c r="CRO147" s="35"/>
      <c r="CRP147" s="35"/>
      <c r="CRQ147" s="35"/>
      <c r="CRR147" s="35"/>
      <c r="CRS147" s="35"/>
      <c r="CRT147" s="35"/>
      <c r="CRU147" s="35"/>
      <c r="CRV147" s="35"/>
      <c r="CRW147" s="35"/>
      <c r="CRX147" s="35"/>
      <c r="CRY147" s="35"/>
      <c r="CRZ147" s="35"/>
      <c r="CSA147" s="35"/>
      <c r="CSB147" s="35"/>
      <c r="CSC147" s="35"/>
      <c r="CSD147" s="35"/>
      <c r="CSE147" s="35"/>
      <c r="CSF147" s="35"/>
      <c r="CSG147" s="35"/>
      <c r="CSH147" s="35"/>
      <c r="CSI147" s="35"/>
      <c r="CSJ147" s="35"/>
      <c r="CSK147" s="35"/>
      <c r="CSL147" s="35"/>
      <c r="CSM147" s="35"/>
      <c r="CSN147" s="35"/>
      <c r="CSO147" s="35"/>
      <c r="CSP147" s="35"/>
      <c r="CSQ147" s="35"/>
      <c r="CSR147" s="35"/>
      <c r="CSS147" s="35"/>
      <c r="CST147" s="35"/>
      <c r="CSU147" s="35"/>
      <c r="CSV147" s="35"/>
      <c r="CSW147" s="35"/>
      <c r="CSX147" s="35"/>
      <c r="CSY147" s="35"/>
      <c r="CSZ147" s="35"/>
      <c r="CTA147" s="35"/>
      <c r="CTB147" s="35"/>
      <c r="CTC147" s="35"/>
      <c r="CTD147" s="35"/>
      <c r="CTE147" s="35"/>
      <c r="CTF147" s="35"/>
      <c r="CTG147" s="35"/>
      <c r="CTH147" s="35"/>
      <c r="CTI147" s="35"/>
      <c r="CTJ147" s="35"/>
      <c r="CTK147" s="35"/>
      <c r="CTL147" s="35"/>
      <c r="CTM147" s="35"/>
      <c r="CTN147" s="35"/>
      <c r="CTO147" s="35"/>
      <c r="CTP147" s="35"/>
      <c r="CTQ147" s="35"/>
      <c r="CTR147" s="35"/>
      <c r="CTS147" s="35"/>
      <c r="CTT147" s="35"/>
      <c r="CTU147" s="35"/>
      <c r="CTV147" s="35"/>
      <c r="CTW147" s="35"/>
      <c r="CTX147" s="35"/>
      <c r="CTY147" s="35"/>
      <c r="CTZ147" s="35"/>
      <c r="CUA147" s="35"/>
      <c r="CUB147" s="35"/>
      <c r="CUC147" s="35"/>
      <c r="CUD147" s="35"/>
      <c r="CUE147" s="35"/>
      <c r="CUF147" s="35"/>
      <c r="CUG147" s="35"/>
      <c r="CUH147" s="35"/>
      <c r="CUI147" s="35"/>
      <c r="CUJ147" s="35"/>
      <c r="CUK147" s="35"/>
      <c r="CUL147" s="35"/>
      <c r="CUM147" s="35"/>
      <c r="CUN147" s="35"/>
      <c r="CUO147" s="35"/>
      <c r="CUP147" s="35"/>
      <c r="CUQ147" s="35"/>
      <c r="CUR147" s="35"/>
      <c r="CUS147" s="35"/>
      <c r="CUT147" s="35"/>
      <c r="CUU147" s="35"/>
      <c r="CUV147" s="35"/>
      <c r="CUW147" s="35"/>
      <c r="CUX147" s="35"/>
      <c r="CUY147" s="35"/>
      <c r="CUZ147" s="35"/>
      <c r="CVA147" s="35"/>
      <c r="CVB147" s="35"/>
      <c r="CVC147" s="35"/>
      <c r="CVD147" s="35"/>
      <c r="CVE147" s="35"/>
      <c r="CVF147" s="35"/>
      <c r="CVG147" s="35"/>
      <c r="CVH147" s="35"/>
      <c r="CVI147" s="35"/>
      <c r="CVJ147" s="35"/>
      <c r="CVK147" s="35"/>
      <c r="CVL147" s="35"/>
      <c r="CVM147" s="35"/>
      <c r="CVN147" s="35"/>
      <c r="CVO147" s="35"/>
      <c r="CVP147" s="35"/>
      <c r="CVQ147" s="35"/>
      <c r="CVR147" s="35"/>
      <c r="CVS147" s="35"/>
      <c r="CVT147" s="35"/>
      <c r="CVU147" s="35"/>
      <c r="CVV147" s="35"/>
      <c r="CVW147" s="35"/>
      <c r="CVX147" s="35"/>
      <c r="CVY147" s="35"/>
      <c r="CVZ147" s="35"/>
      <c r="CWA147" s="35"/>
      <c r="CWB147" s="35"/>
      <c r="CWC147" s="35"/>
      <c r="CWD147" s="35"/>
      <c r="CWE147" s="35"/>
      <c r="CWF147" s="35"/>
      <c r="CWG147" s="35"/>
      <c r="CWH147" s="35"/>
      <c r="CWI147" s="35"/>
      <c r="CWJ147" s="35"/>
      <c r="CWK147" s="35"/>
      <c r="CWL147" s="35"/>
      <c r="CWM147" s="35"/>
      <c r="CWN147" s="35"/>
      <c r="CWO147" s="35"/>
      <c r="CWP147" s="35"/>
      <c r="CWQ147" s="35"/>
      <c r="CWR147" s="35"/>
      <c r="CWS147" s="35"/>
      <c r="CWT147" s="35"/>
      <c r="CWU147" s="35"/>
      <c r="CWV147" s="35"/>
      <c r="CWW147" s="35"/>
      <c r="CWX147" s="35"/>
      <c r="CWY147" s="35"/>
      <c r="CWZ147" s="35"/>
      <c r="CXA147" s="35"/>
      <c r="CXB147" s="35"/>
      <c r="CXC147" s="35"/>
      <c r="CXD147" s="35"/>
      <c r="CXE147" s="35"/>
      <c r="CXF147" s="35"/>
      <c r="CXG147" s="35"/>
      <c r="CXH147" s="35"/>
      <c r="CXI147" s="35"/>
      <c r="CXJ147" s="35"/>
      <c r="CXK147" s="35"/>
      <c r="CXL147" s="35"/>
      <c r="CXM147" s="35"/>
      <c r="CXN147" s="35"/>
      <c r="CXO147" s="35"/>
      <c r="CXP147" s="35"/>
      <c r="CXQ147" s="35"/>
      <c r="CXR147" s="35"/>
      <c r="CXS147" s="35"/>
      <c r="CXT147" s="35"/>
      <c r="CXU147" s="35"/>
      <c r="CXV147" s="35"/>
      <c r="CXW147" s="35"/>
      <c r="CXX147" s="35"/>
      <c r="CXY147" s="35"/>
      <c r="CXZ147" s="35"/>
      <c r="CYA147" s="35"/>
      <c r="CYB147" s="35"/>
      <c r="CYC147" s="35"/>
      <c r="CYD147" s="35"/>
      <c r="CYE147" s="35"/>
      <c r="CYF147" s="35"/>
      <c r="CYG147" s="35"/>
      <c r="CYH147" s="35"/>
      <c r="CYI147" s="35"/>
      <c r="CYJ147" s="35"/>
      <c r="CYK147" s="35"/>
      <c r="CYL147" s="35"/>
      <c r="CYM147" s="35"/>
      <c r="CYN147" s="35"/>
      <c r="CYO147" s="35"/>
      <c r="CYP147" s="35"/>
      <c r="CYQ147" s="35"/>
      <c r="CYR147" s="35"/>
      <c r="CYS147" s="35"/>
      <c r="CYT147" s="35"/>
      <c r="CYU147" s="35"/>
      <c r="CYV147" s="35"/>
      <c r="CYW147" s="35"/>
      <c r="CYX147" s="35"/>
      <c r="CYY147" s="35"/>
      <c r="CYZ147" s="35"/>
      <c r="CZA147" s="35"/>
      <c r="CZB147" s="35"/>
      <c r="CZC147" s="35"/>
      <c r="CZD147" s="35"/>
      <c r="CZE147" s="35"/>
      <c r="CZF147" s="35"/>
      <c r="CZG147" s="35"/>
      <c r="CZH147" s="35"/>
      <c r="CZI147" s="35"/>
      <c r="CZJ147" s="35"/>
      <c r="CZK147" s="35"/>
      <c r="CZL147" s="35"/>
      <c r="CZM147" s="35"/>
      <c r="CZN147" s="35"/>
      <c r="CZO147" s="35"/>
      <c r="CZP147" s="35"/>
      <c r="CZQ147" s="35"/>
      <c r="CZR147" s="35"/>
      <c r="CZS147" s="35"/>
      <c r="CZT147" s="35"/>
      <c r="CZU147" s="35"/>
      <c r="CZV147" s="35"/>
      <c r="CZW147" s="35"/>
      <c r="CZX147" s="35"/>
      <c r="CZY147" s="35"/>
      <c r="CZZ147" s="35"/>
      <c r="DAA147" s="35"/>
      <c r="DAB147" s="35"/>
      <c r="DAC147" s="35"/>
      <c r="DAD147" s="35"/>
      <c r="DAE147" s="35"/>
      <c r="DAF147" s="35"/>
      <c r="DAG147" s="35"/>
      <c r="DAH147" s="35"/>
      <c r="DAI147" s="35"/>
      <c r="DAJ147" s="35"/>
      <c r="DAK147" s="35"/>
      <c r="DAL147" s="35"/>
      <c r="DAM147" s="35"/>
      <c r="DAN147" s="35"/>
      <c r="DAO147" s="35"/>
      <c r="DAP147" s="35"/>
      <c r="DAQ147" s="35"/>
      <c r="DAR147" s="35"/>
      <c r="DAS147" s="35"/>
      <c r="DAT147" s="35"/>
      <c r="DAU147" s="35"/>
      <c r="DAV147" s="35"/>
      <c r="DAW147" s="35"/>
      <c r="DAX147" s="35"/>
      <c r="DAY147" s="35"/>
      <c r="DAZ147" s="35"/>
      <c r="DBA147" s="35"/>
      <c r="DBB147" s="35"/>
      <c r="DBC147" s="35"/>
      <c r="DBD147" s="35"/>
      <c r="DBE147" s="35"/>
      <c r="DBF147" s="35"/>
      <c r="DBG147" s="35"/>
      <c r="DBH147" s="35"/>
      <c r="DBI147" s="35"/>
      <c r="DBJ147" s="35"/>
      <c r="DBK147" s="35"/>
      <c r="DBL147" s="35"/>
      <c r="DBM147" s="35"/>
      <c r="DBN147" s="35"/>
      <c r="DBO147" s="35"/>
      <c r="DBP147" s="35"/>
      <c r="DBQ147" s="35"/>
      <c r="DBR147" s="35"/>
      <c r="DBS147" s="35"/>
      <c r="DBT147" s="35"/>
      <c r="DBU147" s="35"/>
      <c r="DBV147" s="35"/>
      <c r="DBW147" s="35"/>
      <c r="DBX147" s="35"/>
      <c r="DBY147" s="35"/>
      <c r="DBZ147" s="35"/>
      <c r="DCA147" s="35"/>
      <c r="DCB147" s="35"/>
      <c r="DCC147" s="35"/>
      <c r="DCD147" s="35"/>
      <c r="DCE147" s="35"/>
      <c r="DCF147" s="35"/>
      <c r="DCG147" s="35"/>
      <c r="DCH147" s="35"/>
      <c r="DCI147" s="35"/>
      <c r="DCJ147" s="35"/>
      <c r="DCK147" s="35"/>
      <c r="DCL147" s="35"/>
      <c r="DCM147" s="35"/>
      <c r="DCN147" s="35"/>
      <c r="DCO147" s="35"/>
      <c r="DCP147" s="35"/>
      <c r="DCQ147" s="35"/>
      <c r="DCR147" s="35"/>
      <c r="DCS147" s="35"/>
      <c r="DCT147" s="35"/>
      <c r="DCU147" s="35"/>
      <c r="DCV147" s="35"/>
      <c r="DCW147" s="35"/>
      <c r="DCX147" s="35"/>
      <c r="DCY147" s="35"/>
      <c r="DCZ147" s="35"/>
      <c r="DDA147" s="35"/>
      <c r="DDB147" s="35"/>
      <c r="DDC147" s="35"/>
      <c r="DDD147" s="35"/>
      <c r="DDE147" s="35"/>
      <c r="DDF147" s="35"/>
      <c r="DDG147" s="35"/>
      <c r="DDH147" s="35"/>
      <c r="DDI147" s="35"/>
      <c r="DDJ147" s="35"/>
      <c r="DDK147" s="35"/>
      <c r="DDL147" s="35"/>
      <c r="DDM147" s="35"/>
      <c r="DDN147" s="35"/>
      <c r="DDO147" s="35"/>
      <c r="DDP147" s="35"/>
      <c r="DDQ147" s="35"/>
      <c r="DDR147" s="35"/>
      <c r="DDS147" s="35"/>
      <c r="DDT147" s="35"/>
      <c r="DDU147" s="35"/>
      <c r="DDV147" s="35"/>
      <c r="DDW147" s="35"/>
      <c r="DDX147" s="35"/>
      <c r="DDY147" s="35"/>
      <c r="DDZ147" s="35"/>
      <c r="DEA147" s="35"/>
      <c r="DEB147" s="35"/>
      <c r="DEC147" s="35"/>
      <c r="DED147" s="35"/>
      <c r="DEE147" s="35"/>
      <c r="DEF147" s="35"/>
      <c r="DEG147" s="35"/>
      <c r="DEH147" s="35"/>
      <c r="DEI147" s="35"/>
      <c r="DEJ147" s="35"/>
      <c r="DEK147" s="35"/>
      <c r="DEL147" s="35"/>
      <c r="DEM147" s="35"/>
      <c r="DEN147" s="35"/>
      <c r="DEO147" s="35"/>
      <c r="DEP147" s="35"/>
      <c r="DEQ147" s="35"/>
      <c r="DER147" s="35"/>
      <c r="DES147" s="35"/>
      <c r="DET147" s="35"/>
      <c r="DEU147" s="35"/>
      <c r="DEV147" s="35"/>
      <c r="DEW147" s="35"/>
      <c r="DEX147" s="35"/>
      <c r="DEY147" s="35"/>
      <c r="DEZ147" s="35"/>
      <c r="DFA147" s="35"/>
      <c r="DFB147" s="35"/>
      <c r="DFC147" s="35"/>
      <c r="DFD147" s="35"/>
      <c r="DFE147" s="35"/>
      <c r="DFF147" s="35"/>
      <c r="DFG147" s="35"/>
      <c r="DFH147" s="35"/>
      <c r="DFI147" s="35"/>
      <c r="DFJ147" s="35"/>
      <c r="DFK147" s="35"/>
      <c r="DFL147" s="35"/>
      <c r="DFM147" s="35"/>
      <c r="DFN147" s="35"/>
      <c r="DFO147" s="35"/>
      <c r="DFP147" s="35"/>
      <c r="DFQ147" s="35"/>
      <c r="DFR147" s="35"/>
      <c r="DFS147" s="35"/>
      <c r="DFT147" s="35"/>
      <c r="DFU147" s="35"/>
      <c r="DFV147" s="35"/>
      <c r="DFW147" s="35"/>
      <c r="DFX147" s="35"/>
      <c r="DFY147" s="35"/>
      <c r="DFZ147" s="35"/>
      <c r="DGA147" s="35"/>
      <c r="DGB147" s="35"/>
      <c r="DGC147" s="35"/>
      <c r="DGD147" s="35"/>
      <c r="DGE147" s="35"/>
      <c r="DGF147" s="35"/>
      <c r="DGG147" s="35"/>
      <c r="DGH147" s="35"/>
      <c r="DGI147" s="35"/>
      <c r="DGJ147" s="35"/>
      <c r="DGK147" s="35"/>
      <c r="DGL147" s="35"/>
      <c r="DGM147" s="35"/>
      <c r="DGN147" s="35"/>
      <c r="DGO147" s="35"/>
      <c r="DGP147" s="35"/>
      <c r="DGQ147" s="35"/>
      <c r="DGR147" s="35"/>
      <c r="DGS147" s="35"/>
      <c r="DGT147" s="35"/>
      <c r="DGU147" s="35"/>
      <c r="DGV147" s="35"/>
      <c r="DGW147" s="35"/>
      <c r="DGX147" s="35"/>
      <c r="DGY147" s="35"/>
      <c r="DGZ147" s="35"/>
      <c r="DHA147" s="35"/>
      <c r="DHB147" s="35"/>
      <c r="DHC147" s="35"/>
      <c r="DHD147" s="35"/>
      <c r="DHE147" s="35"/>
      <c r="DHF147" s="35"/>
      <c r="DHG147" s="35"/>
      <c r="DHH147" s="35"/>
      <c r="DHI147" s="35"/>
      <c r="DHJ147" s="35"/>
      <c r="DHK147" s="35"/>
      <c r="DHL147" s="35"/>
      <c r="DHM147" s="35"/>
      <c r="DHN147" s="35"/>
      <c r="DHO147" s="35"/>
      <c r="DHP147" s="35"/>
      <c r="DHQ147" s="35"/>
      <c r="DHR147" s="35"/>
      <c r="DHS147" s="35"/>
      <c r="DHT147" s="35"/>
      <c r="DHU147" s="35"/>
      <c r="DHV147" s="35"/>
      <c r="DHW147" s="35"/>
      <c r="DHX147" s="35"/>
      <c r="DHY147" s="35"/>
      <c r="DHZ147" s="35"/>
      <c r="DIA147" s="35"/>
      <c r="DIB147" s="35"/>
      <c r="DIC147" s="35"/>
      <c r="DID147" s="35"/>
      <c r="DIE147" s="35"/>
      <c r="DIF147" s="35"/>
      <c r="DIG147" s="35"/>
      <c r="DIH147" s="35"/>
      <c r="DII147" s="35"/>
      <c r="DIJ147" s="35"/>
      <c r="DIK147" s="35"/>
      <c r="DIL147" s="35"/>
      <c r="DIM147" s="35"/>
      <c r="DIN147" s="35"/>
      <c r="DIO147" s="35"/>
      <c r="DIP147" s="35"/>
      <c r="DIQ147" s="35"/>
      <c r="DIR147" s="35"/>
      <c r="DIS147" s="35"/>
      <c r="DIT147" s="35"/>
      <c r="DIU147" s="35"/>
      <c r="DIV147" s="35"/>
      <c r="DIW147" s="35"/>
      <c r="DIX147" s="35"/>
      <c r="DIY147" s="35"/>
      <c r="DIZ147" s="35"/>
      <c r="DJA147" s="35"/>
      <c r="DJB147" s="35"/>
      <c r="DJC147" s="35"/>
      <c r="DJD147" s="35"/>
      <c r="DJE147" s="35"/>
      <c r="DJF147" s="35"/>
      <c r="DJG147" s="35"/>
      <c r="DJH147" s="35"/>
      <c r="DJI147" s="35"/>
      <c r="DJJ147" s="35"/>
      <c r="DJK147" s="35"/>
      <c r="DJL147" s="35"/>
      <c r="DJM147" s="35"/>
      <c r="DJN147" s="35"/>
      <c r="DJO147" s="35"/>
      <c r="DJP147" s="35"/>
      <c r="DJQ147" s="35"/>
      <c r="DJR147" s="35"/>
      <c r="DJS147" s="35"/>
      <c r="DJT147" s="35"/>
      <c r="DJU147" s="35"/>
      <c r="DJV147" s="35"/>
      <c r="DJW147" s="35"/>
      <c r="DJX147" s="35"/>
      <c r="DJY147" s="35"/>
      <c r="DJZ147" s="35"/>
      <c r="DKA147" s="35"/>
      <c r="DKB147" s="35"/>
      <c r="DKC147" s="35"/>
      <c r="DKD147" s="35"/>
      <c r="DKE147" s="35"/>
      <c r="DKF147" s="35"/>
      <c r="DKG147" s="35"/>
      <c r="DKH147" s="35"/>
      <c r="DKI147" s="35"/>
      <c r="DKJ147" s="35"/>
      <c r="DKK147" s="35"/>
      <c r="DKL147" s="35"/>
      <c r="DKM147" s="35"/>
      <c r="DKN147" s="35"/>
      <c r="DKO147" s="35"/>
      <c r="DKP147" s="35"/>
      <c r="DKQ147" s="35"/>
      <c r="DKR147" s="35"/>
      <c r="DKS147" s="35"/>
      <c r="DKT147" s="35"/>
      <c r="DKU147" s="35"/>
      <c r="DKV147" s="35"/>
      <c r="DKW147" s="35"/>
      <c r="DKX147" s="35"/>
      <c r="DKY147" s="35"/>
      <c r="DKZ147" s="35"/>
      <c r="DLA147" s="35"/>
      <c r="DLB147" s="35"/>
      <c r="DLC147" s="35"/>
      <c r="DLD147" s="35"/>
      <c r="DLE147" s="35"/>
      <c r="DLF147" s="35"/>
      <c r="DLG147" s="35"/>
      <c r="DLH147" s="35"/>
      <c r="DLI147" s="35"/>
      <c r="DLJ147" s="35"/>
      <c r="DLK147" s="35"/>
      <c r="DLL147" s="35"/>
      <c r="DLM147" s="35"/>
      <c r="DLN147" s="35"/>
      <c r="DLO147" s="35"/>
      <c r="DLP147" s="35"/>
      <c r="DLQ147" s="35"/>
      <c r="DLR147" s="35"/>
      <c r="DLS147" s="35"/>
      <c r="DLT147" s="35"/>
      <c r="DLU147" s="35"/>
      <c r="DLV147" s="35"/>
      <c r="DLW147" s="35"/>
      <c r="DLX147" s="35"/>
      <c r="DLY147" s="35"/>
      <c r="DLZ147" s="35"/>
      <c r="DMA147" s="35"/>
      <c r="DMB147" s="35"/>
      <c r="DMC147" s="35"/>
      <c r="DMD147" s="35"/>
      <c r="DME147" s="35"/>
      <c r="DMF147" s="35"/>
      <c r="DMG147" s="35"/>
      <c r="DMH147" s="35"/>
      <c r="DMI147" s="35"/>
      <c r="DMJ147" s="35"/>
      <c r="DMK147" s="35"/>
      <c r="DML147" s="35"/>
      <c r="DMM147" s="35"/>
      <c r="DMN147" s="35"/>
      <c r="DMO147" s="35"/>
      <c r="DMP147" s="35"/>
      <c r="DMQ147" s="35"/>
      <c r="DMR147" s="35"/>
      <c r="DMS147" s="35"/>
      <c r="DMT147" s="35"/>
      <c r="DMU147" s="35"/>
      <c r="DMV147" s="35"/>
      <c r="DMW147" s="35"/>
      <c r="DMX147" s="35"/>
      <c r="DMY147" s="35"/>
      <c r="DMZ147" s="35"/>
      <c r="DNA147" s="35"/>
      <c r="DNB147" s="35"/>
      <c r="DNC147" s="35"/>
      <c r="DND147" s="35"/>
      <c r="DNE147" s="35"/>
      <c r="DNF147" s="35"/>
      <c r="DNG147" s="35"/>
      <c r="DNH147" s="35"/>
      <c r="DNI147" s="35"/>
      <c r="DNJ147" s="35"/>
      <c r="DNK147" s="35"/>
      <c r="DNL147" s="35"/>
      <c r="DNM147" s="35"/>
      <c r="DNN147" s="35"/>
      <c r="DNO147" s="35"/>
      <c r="DNP147" s="35"/>
      <c r="DNQ147" s="35"/>
      <c r="DNR147" s="35"/>
      <c r="DNS147" s="35"/>
      <c r="DNT147" s="35"/>
      <c r="DNU147" s="35"/>
      <c r="DNV147" s="35"/>
      <c r="DNW147" s="35"/>
      <c r="DNX147" s="35"/>
      <c r="DNY147" s="35"/>
      <c r="DNZ147" s="35"/>
      <c r="DOA147" s="35"/>
      <c r="DOB147" s="35"/>
      <c r="DOC147" s="35"/>
      <c r="DOD147" s="35"/>
      <c r="DOE147" s="35"/>
      <c r="DOF147" s="35"/>
      <c r="DOG147" s="35"/>
      <c r="DOH147" s="35"/>
      <c r="DOI147" s="35"/>
      <c r="DOJ147" s="35"/>
      <c r="DOK147" s="35"/>
      <c r="DOL147" s="35"/>
      <c r="DOM147" s="35"/>
      <c r="DON147" s="35"/>
      <c r="DOO147" s="35"/>
      <c r="DOP147" s="35"/>
      <c r="DOQ147" s="35"/>
      <c r="DOR147" s="35"/>
      <c r="DOS147" s="35"/>
      <c r="DOT147" s="35"/>
      <c r="DOU147" s="35"/>
      <c r="DOV147" s="35"/>
      <c r="DOW147" s="35"/>
      <c r="DOX147" s="35"/>
      <c r="DOY147" s="35"/>
      <c r="DOZ147" s="35"/>
      <c r="DPA147" s="35"/>
      <c r="DPB147" s="35"/>
      <c r="DPC147" s="35"/>
      <c r="DPD147" s="35"/>
      <c r="DPE147" s="35"/>
      <c r="DPF147" s="35"/>
      <c r="DPG147" s="35"/>
      <c r="DPH147" s="35"/>
      <c r="DPI147" s="35"/>
      <c r="DPJ147" s="35"/>
      <c r="DPK147" s="35"/>
      <c r="DPL147" s="35"/>
      <c r="DPM147" s="35"/>
      <c r="DPN147" s="35"/>
      <c r="DPO147" s="35"/>
      <c r="DPP147" s="35"/>
      <c r="DPQ147" s="35"/>
      <c r="DPR147" s="35"/>
      <c r="DPS147" s="35"/>
      <c r="DPT147" s="35"/>
      <c r="DPU147" s="35"/>
      <c r="DPV147" s="35"/>
      <c r="DPW147" s="35"/>
      <c r="DPX147" s="35"/>
      <c r="DPY147" s="35"/>
      <c r="DPZ147" s="35"/>
      <c r="DQA147" s="35"/>
      <c r="DQB147" s="35"/>
      <c r="DQC147" s="35"/>
      <c r="DQD147" s="35"/>
      <c r="DQE147" s="35"/>
      <c r="DQF147" s="35"/>
      <c r="DQG147" s="35"/>
      <c r="DQH147" s="35"/>
      <c r="DQI147" s="35"/>
      <c r="DQJ147" s="35"/>
      <c r="DQK147" s="35"/>
      <c r="DQL147" s="35"/>
      <c r="DQM147" s="35"/>
      <c r="DQN147" s="35"/>
      <c r="DQO147" s="35"/>
      <c r="DQP147" s="35"/>
      <c r="DQQ147" s="35"/>
      <c r="DQR147" s="35"/>
      <c r="DQS147" s="35"/>
      <c r="DQT147" s="35"/>
      <c r="DQU147" s="35"/>
      <c r="DQV147" s="35"/>
      <c r="DQW147" s="35"/>
      <c r="DQX147" s="35"/>
      <c r="DQY147" s="35"/>
      <c r="DQZ147" s="35"/>
      <c r="DRA147" s="35"/>
      <c r="DRB147" s="35"/>
      <c r="DRC147" s="35"/>
      <c r="DRD147" s="35"/>
      <c r="DRE147" s="35"/>
      <c r="DRF147" s="35"/>
      <c r="DRG147" s="35"/>
      <c r="DRH147" s="35"/>
      <c r="DRI147" s="35"/>
      <c r="DRJ147" s="35"/>
      <c r="DRK147" s="35"/>
      <c r="DRL147" s="35"/>
      <c r="DRM147" s="35"/>
      <c r="DRN147" s="35"/>
      <c r="DRO147" s="35"/>
      <c r="DRP147" s="35"/>
      <c r="DRQ147" s="35"/>
      <c r="DRR147" s="35"/>
      <c r="DRS147" s="35"/>
      <c r="DRT147" s="35"/>
      <c r="DRU147" s="35"/>
      <c r="DRV147" s="35"/>
      <c r="DRW147" s="35"/>
      <c r="DRX147" s="35"/>
      <c r="DRY147" s="35"/>
      <c r="DRZ147" s="35"/>
      <c r="DSA147" s="35"/>
      <c r="DSB147" s="35"/>
      <c r="DSC147" s="35"/>
      <c r="DSD147" s="35"/>
      <c r="DSE147" s="35"/>
      <c r="DSF147" s="35"/>
      <c r="DSG147" s="35"/>
      <c r="DSH147" s="35"/>
      <c r="DSI147" s="35"/>
      <c r="DSJ147" s="35"/>
      <c r="DSK147" s="35"/>
      <c r="DSL147" s="35"/>
      <c r="DSM147" s="35"/>
      <c r="DSN147" s="35"/>
      <c r="DSO147" s="35"/>
      <c r="DSP147" s="35"/>
      <c r="DSQ147" s="35"/>
      <c r="DSR147" s="35"/>
      <c r="DSS147" s="35"/>
      <c r="DST147" s="35"/>
      <c r="DSU147" s="35"/>
      <c r="DSV147" s="35"/>
      <c r="DSW147" s="35"/>
      <c r="DSX147" s="35"/>
      <c r="DSY147" s="35"/>
      <c r="DSZ147" s="35"/>
      <c r="DTA147" s="35"/>
      <c r="DTB147" s="35"/>
      <c r="DTC147" s="35"/>
      <c r="DTD147" s="35"/>
      <c r="DTE147" s="35"/>
      <c r="DTF147" s="35"/>
      <c r="DTG147" s="35"/>
      <c r="DTH147" s="35"/>
      <c r="DTI147" s="35"/>
      <c r="DTJ147" s="35"/>
      <c r="DTK147" s="35"/>
      <c r="DTL147" s="35"/>
      <c r="DTM147" s="35"/>
      <c r="DTN147" s="35"/>
      <c r="DTO147" s="35"/>
      <c r="DTP147" s="35"/>
      <c r="DTQ147" s="35"/>
      <c r="DTR147" s="35"/>
      <c r="DTS147" s="35"/>
      <c r="DTT147" s="35"/>
      <c r="DTU147" s="35"/>
      <c r="DTV147" s="35"/>
      <c r="DTW147" s="35"/>
      <c r="DTX147" s="35"/>
      <c r="DTY147" s="35"/>
      <c r="DTZ147" s="35"/>
      <c r="DUA147" s="35"/>
      <c r="DUB147" s="35"/>
      <c r="DUC147" s="35"/>
      <c r="DUD147" s="35"/>
      <c r="DUE147" s="35"/>
      <c r="DUF147" s="35"/>
      <c r="DUG147" s="35"/>
      <c r="DUH147" s="35"/>
      <c r="DUI147" s="35"/>
      <c r="DUJ147" s="35"/>
      <c r="DUK147" s="35"/>
      <c r="DUL147" s="35"/>
      <c r="DUM147" s="35"/>
      <c r="DUN147" s="35"/>
      <c r="DUO147" s="35"/>
      <c r="DUP147" s="35"/>
      <c r="DUQ147" s="35"/>
      <c r="DUR147" s="35"/>
      <c r="DUS147" s="35"/>
      <c r="DUT147" s="35"/>
      <c r="DUU147" s="35"/>
      <c r="DUV147" s="35"/>
      <c r="DUW147" s="35"/>
      <c r="DUX147" s="35"/>
      <c r="DUY147" s="35"/>
      <c r="DUZ147" s="35"/>
      <c r="DVA147" s="35"/>
      <c r="DVB147" s="35"/>
      <c r="DVC147" s="35"/>
      <c r="DVD147" s="35"/>
      <c r="DVE147" s="35"/>
      <c r="DVF147" s="35"/>
      <c r="DVG147" s="35"/>
      <c r="DVH147" s="35"/>
      <c r="DVI147" s="35"/>
      <c r="DVJ147" s="35"/>
      <c r="DVK147" s="35"/>
      <c r="DVL147" s="35"/>
      <c r="DVM147" s="35"/>
      <c r="DVN147" s="35"/>
      <c r="DVO147" s="35"/>
      <c r="DVP147" s="35"/>
      <c r="DVQ147" s="35"/>
      <c r="DVR147" s="35"/>
      <c r="DVS147" s="35"/>
      <c r="DVT147" s="35"/>
      <c r="DVU147" s="35"/>
      <c r="DVV147" s="35"/>
      <c r="DVW147" s="35"/>
      <c r="DVX147" s="35"/>
      <c r="DVY147" s="35"/>
      <c r="DVZ147" s="35"/>
      <c r="DWA147" s="35"/>
      <c r="DWB147" s="35"/>
      <c r="DWC147" s="35"/>
      <c r="DWD147" s="35"/>
      <c r="DWE147" s="35"/>
      <c r="DWF147" s="35"/>
      <c r="DWG147" s="35"/>
      <c r="DWH147" s="35"/>
      <c r="DWI147" s="35"/>
      <c r="DWJ147" s="35"/>
      <c r="DWK147" s="35"/>
      <c r="DWL147" s="35"/>
      <c r="DWM147" s="35"/>
      <c r="DWN147" s="35"/>
      <c r="DWO147" s="35"/>
      <c r="DWP147" s="35"/>
      <c r="DWQ147" s="35"/>
      <c r="DWR147" s="35"/>
      <c r="DWS147" s="35"/>
      <c r="DWT147" s="35"/>
      <c r="DWU147" s="35"/>
      <c r="DWV147" s="35"/>
      <c r="DWW147" s="35"/>
      <c r="DWX147" s="35"/>
      <c r="DWY147" s="35"/>
      <c r="DWZ147" s="35"/>
      <c r="DXA147" s="35"/>
      <c r="DXB147" s="35"/>
      <c r="DXC147" s="35"/>
      <c r="DXD147" s="35"/>
      <c r="DXE147" s="35"/>
      <c r="DXF147" s="35"/>
      <c r="DXG147" s="35"/>
      <c r="DXH147" s="35"/>
      <c r="DXI147" s="35"/>
      <c r="DXJ147" s="35"/>
      <c r="DXK147" s="35"/>
      <c r="DXL147" s="35"/>
      <c r="DXM147" s="35"/>
      <c r="DXN147" s="35"/>
      <c r="DXO147" s="35"/>
      <c r="DXP147" s="35"/>
      <c r="DXQ147" s="35"/>
      <c r="DXR147" s="35"/>
      <c r="DXS147" s="35"/>
      <c r="DXT147" s="35"/>
      <c r="DXU147" s="35"/>
      <c r="DXV147" s="35"/>
      <c r="DXW147" s="35"/>
      <c r="DXX147" s="35"/>
      <c r="DXY147" s="35"/>
      <c r="DXZ147" s="35"/>
      <c r="DYA147" s="35"/>
      <c r="DYB147" s="35"/>
      <c r="DYC147" s="35"/>
      <c r="DYD147" s="35"/>
      <c r="DYE147" s="35"/>
      <c r="DYF147" s="35"/>
      <c r="DYG147" s="35"/>
      <c r="DYH147" s="35"/>
      <c r="DYI147" s="35"/>
      <c r="DYJ147" s="35"/>
      <c r="DYK147" s="35"/>
      <c r="DYL147" s="35"/>
      <c r="DYM147" s="35"/>
      <c r="DYN147" s="35"/>
      <c r="DYO147" s="35"/>
      <c r="DYP147" s="35"/>
      <c r="DYQ147" s="35"/>
      <c r="DYR147" s="35"/>
      <c r="DYS147" s="35"/>
      <c r="DYT147" s="35"/>
      <c r="DYU147" s="35"/>
      <c r="DYV147" s="35"/>
      <c r="DYW147" s="35"/>
      <c r="DYX147" s="35"/>
      <c r="DYY147" s="35"/>
      <c r="DYZ147" s="35"/>
      <c r="DZA147" s="35"/>
      <c r="DZB147" s="35"/>
      <c r="DZC147" s="35"/>
      <c r="DZD147" s="35"/>
      <c r="DZE147" s="35"/>
      <c r="DZF147" s="35"/>
      <c r="DZG147" s="35"/>
      <c r="DZH147" s="35"/>
      <c r="DZI147" s="35"/>
      <c r="DZJ147" s="35"/>
      <c r="DZK147" s="35"/>
      <c r="DZL147" s="35"/>
      <c r="DZM147" s="35"/>
      <c r="DZN147" s="35"/>
      <c r="DZO147" s="35"/>
      <c r="DZP147" s="35"/>
      <c r="DZQ147" s="35"/>
      <c r="DZR147" s="35"/>
      <c r="DZS147" s="35"/>
      <c r="DZT147" s="35"/>
      <c r="DZU147" s="35"/>
      <c r="DZV147" s="35"/>
      <c r="DZW147" s="35"/>
      <c r="DZX147" s="35"/>
      <c r="DZY147" s="35"/>
      <c r="DZZ147" s="35"/>
      <c r="EAA147" s="35"/>
      <c r="EAB147" s="35"/>
      <c r="EAC147" s="35"/>
      <c r="EAD147" s="35"/>
      <c r="EAE147" s="35"/>
      <c r="EAF147" s="35"/>
      <c r="EAG147" s="35"/>
      <c r="EAH147" s="35"/>
      <c r="EAI147" s="35"/>
      <c r="EAJ147" s="35"/>
      <c r="EAK147" s="35"/>
      <c r="EAL147" s="35"/>
      <c r="EAM147" s="35"/>
      <c r="EAN147" s="35"/>
      <c r="EAO147" s="35"/>
      <c r="EAP147" s="35"/>
      <c r="EAQ147" s="35"/>
      <c r="EAR147" s="35"/>
      <c r="EAS147" s="35"/>
      <c r="EAT147" s="35"/>
      <c r="EAU147" s="35"/>
      <c r="EAV147" s="35"/>
      <c r="EAW147" s="35"/>
      <c r="EAX147" s="35"/>
      <c r="EAY147" s="35"/>
      <c r="EAZ147" s="35"/>
      <c r="EBA147" s="35"/>
      <c r="EBB147" s="35"/>
      <c r="EBC147" s="35"/>
      <c r="EBD147" s="35"/>
      <c r="EBE147" s="35"/>
      <c r="EBF147" s="35"/>
      <c r="EBG147" s="35"/>
      <c r="EBH147" s="35"/>
      <c r="EBI147" s="35"/>
      <c r="EBJ147" s="35"/>
      <c r="EBK147" s="35"/>
      <c r="EBL147" s="35"/>
      <c r="EBM147" s="35"/>
      <c r="EBN147" s="35"/>
      <c r="EBO147" s="35"/>
      <c r="EBP147" s="35"/>
      <c r="EBQ147" s="35"/>
      <c r="EBR147" s="35"/>
      <c r="EBS147" s="35"/>
      <c r="EBT147" s="35"/>
      <c r="EBU147" s="35"/>
      <c r="EBV147" s="35"/>
      <c r="EBW147" s="35"/>
      <c r="EBX147" s="35"/>
      <c r="EBY147" s="35"/>
      <c r="EBZ147" s="35"/>
      <c r="ECA147" s="35"/>
      <c r="ECB147" s="35"/>
      <c r="ECC147" s="35"/>
      <c r="ECD147" s="35"/>
      <c r="ECE147" s="35"/>
      <c r="ECF147" s="35"/>
      <c r="ECG147" s="35"/>
      <c r="ECH147" s="35"/>
      <c r="ECI147" s="35"/>
      <c r="ECJ147" s="35"/>
      <c r="ECK147" s="35"/>
      <c r="ECL147" s="35"/>
      <c r="ECM147" s="35"/>
      <c r="ECN147" s="35"/>
      <c r="ECO147" s="35"/>
      <c r="ECP147" s="35"/>
      <c r="ECQ147" s="35"/>
      <c r="ECR147" s="35"/>
      <c r="ECS147" s="35"/>
      <c r="ECT147" s="35"/>
      <c r="ECU147" s="35"/>
      <c r="ECV147" s="35"/>
      <c r="ECW147" s="35"/>
      <c r="ECX147" s="35"/>
      <c r="ECY147" s="35"/>
      <c r="ECZ147" s="35"/>
      <c r="EDA147" s="35"/>
      <c r="EDB147" s="35"/>
      <c r="EDC147" s="35"/>
      <c r="EDD147" s="35"/>
      <c r="EDE147" s="35"/>
      <c r="EDF147" s="35"/>
      <c r="EDG147" s="35"/>
      <c r="EDH147" s="35"/>
      <c r="EDI147" s="35"/>
      <c r="EDJ147" s="35"/>
      <c r="EDK147" s="35"/>
      <c r="EDL147" s="35"/>
      <c r="EDM147" s="35"/>
      <c r="EDN147" s="35"/>
      <c r="EDO147" s="35"/>
      <c r="EDP147" s="35"/>
      <c r="EDQ147" s="35"/>
      <c r="EDR147" s="35"/>
      <c r="EDS147" s="35"/>
      <c r="EDT147" s="35"/>
      <c r="EDU147" s="35"/>
      <c r="EDV147" s="35"/>
      <c r="EDW147" s="35"/>
      <c r="EDX147" s="35"/>
      <c r="EDY147" s="35"/>
      <c r="EDZ147" s="35"/>
      <c r="EEA147" s="35"/>
      <c r="EEB147" s="35"/>
      <c r="EEC147" s="35"/>
      <c r="EED147" s="35"/>
      <c r="EEE147" s="35"/>
      <c r="EEF147" s="35"/>
      <c r="EEG147" s="35"/>
      <c r="EEH147" s="35"/>
      <c r="EEI147" s="35"/>
      <c r="EEJ147" s="35"/>
      <c r="EEK147" s="35"/>
      <c r="EEL147" s="35"/>
      <c r="EEM147" s="35"/>
      <c r="EEN147" s="35"/>
      <c r="EEO147" s="35"/>
      <c r="EEP147" s="35"/>
      <c r="EEQ147" s="35"/>
      <c r="EER147" s="35"/>
      <c r="EES147" s="35"/>
      <c r="EET147" s="35"/>
      <c r="EEU147" s="35"/>
      <c r="EEV147" s="35"/>
      <c r="EEW147" s="35"/>
      <c r="EEX147" s="35"/>
      <c r="EEY147" s="35"/>
      <c r="EEZ147" s="35"/>
      <c r="EFA147" s="35"/>
      <c r="EFB147" s="35"/>
      <c r="EFC147" s="35"/>
      <c r="EFD147" s="35"/>
      <c r="EFE147" s="35"/>
      <c r="EFF147" s="35"/>
      <c r="EFG147" s="35"/>
      <c r="EFH147" s="35"/>
      <c r="EFI147" s="35"/>
      <c r="EFJ147" s="35"/>
      <c r="EFK147" s="35"/>
      <c r="EFL147" s="35"/>
      <c r="EFM147" s="35"/>
      <c r="EFN147" s="35"/>
      <c r="EFO147" s="35"/>
      <c r="EFP147" s="35"/>
      <c r="EFQ147" s="35"/>
      <c r="EFR147" s="35"/>
      <c r="EFS147" s="35"/>
      <c r="EFT147" s="35"/>
      <c r="EFU147" s="35"/>
      <c r="EFV147" s="35"/>
      <c r="EFW147" s="35"/>
      <c r="EFX147" s="35"/>
      <c r="EFY147" s="35"/>
      <c r="EFZ147" s="35"/>
      <c r="EGA147" s="35"/>
      <c r="EGB147" s="35"/>
      <c r="EGC147" s="35"/>
      <c r="EGD147" s="35"/>
      <c r="EGE147" s="35"/>
      <c r="EGF147" s="35"/>
      <c r="EGG147" s="35"/>
      <c r="EGH147" s="35"/>
      <c r="EGI147" s="35"/>
      <c r="EGJ147" s="35"/>
      <c r="EGK147" s="35"/>
      <c r="EGL147" s="35"/>
      <c r="EGM147" s="35"/>
      <c r="EGN147" s="35"/>
      <c r="EGO147" s="35"/>
      <c r="EGP147" s="35"/>
      <c r="EGQ147" s="35"/>
      <c r="EGR147" s="35"/>
      <c r="EGS147" s="35"/>
      <c r="EGT147" s="35"/>
      <c r="EGU147" s="35"/>
      <c r="EGV147" s="35"/>
      <c r="EGW147" s="35"/>
      <c r="EGX147" s="35"/>
      <c r="EGY147" s="35"/>
      <c r="EGZ147" s="35"/>
      <c r="EHA147" s="35"/>
      <c r="EHB147" s="35"/>
      <c r="EHC147" s="35"/>
      <c r="EHD147" s="35"/>
      <c r="EHE147" s="35"/>
      <c r="EHF147" s="35"/>
      <c r="EHG147" s="35"/>
      <c r="EHH147" s="35"/>
      <c r="EHI147" s="35"/>
      <c r="EHJ147" s="35"/>
      <c r="EHK147" s="35"/>
      <c r="EHL147" s="35"/>
      <c r="EHM147" s="35"/>
      <c r="EHN147" s="35"/>
      <c r="EHO147" s="35"/>
      <c r="EHP147" s="35"/>
      <c r="EHQ147" s="35"/>
      <c r="EHR147" s="35"/>
      <c r="EHS147" s="35"/>
      <c r="EHT147" s="35"/>
      <c r="EHU147" s="35"/>
      <c r="EHV147" s="35"/>
      <c r="EHW147" s="35"/>
      <c r="EHX147" s="35"/>
      <c r="EHY147" s="35"/>
      <c r="EHZ147" s="35"/>
      <c r="EIA147" s="35"/>
      <c r="EIB147" s="35"/>
      <c r="EIC147" s="35"/>
      <c r="EID147" s="35"/>
      <c r="EIE147" s="35"/>
      <c r="EIF147" s="35"/>
      <c r="EIG147" s="35"/>
      <c r="EIH147" s="35"/>
      <c r="EII147" s="35"/>
      <c r="EIJ147" s="35"/>
      <c r="EIK147" s="35"/>
      <c r="EIL147" s="35"/>
      <c r="EIM147" s="35"/>
      <c r="EIN147" s="35"/>
      <c r="EIO147" s="35"/>
      <c r="EIP147" s="35"/>
      <c r="EIQ147" s="35"/>
      <c r="EIR147" s="35"/>
      <c r="EIS147" s="35"/>
      <c r="EIT147" s="35"/>
      <c r="EIU147" s="35"/>
      <c r="EIV147" s="35"/>
      <c r="EIW147" s="35"/>
      <c r="EIX147" s="35"/>
      <c r="EIY147" s="35"/>
      <c r="EIZ147" s="35"/>
      <c r="EJA147" s="35"/>
      <c r="EJB147" s="35"/>
      <c r="EJC147" s="35"/>
      <c r="EJD147" s="35"/>
      <c r="EJE147" s="35"/>
      <c r="EJF147" s="35"/>
      <c r="EJG147" s="35"/>
      <c r="EJH147" s="35"/>
      <c r="EJI147" s="35"/>
      <c r="EJJ147" s="35"/>
      <c r="EJK147" s="35"/>
      <c r="EJL147" s="35"/>
      <c r="EJM147" s="35"/>
      <c r="EJN147" s="35"/>
      <c r="EJO147" s="35"/>
      <c r="EJP147" s="35"/>
      <c r="EJQ147" s="35"/>
      <c r="EJR147" s="35"/>
      <c r="EJS147" s="35"/>
      <c r="EJT147" s="35"/>
      <c r="EJU147" s="35"/>
      <c r="EJV147" s="35"/>
      <c r="EJW147" s="35"/>
      <c r="EJX147" s="35"/>
      <c r="EJY147" s="35"/>
      <c r="EJZ147" s="35"/>
      <c r="EKA147" s="35"/>
      <c r="EKB147" s="35"/>
      <c r="EKC147" s="35"/>
      <c r="EKD147" s="35"/>
      <c r="EKE147" s="35"/>
      <c r="EKF147" s="35"/>
      <c r="EKG147" s="35"/>
      <c r="EKH147" s="35"/>
      <c r="EKI147" s="35"/>
      <c r="EKJ147" s="35"/>
      <c r="EKK147" s="35"/>
      <c r="EKL147" s="35"/>
      <c r="EKM147" s="35"/>
      <c r="EKN147" s="35"/>
      <c r="EKO147" s="35"/>
      <c r="EKP147" s="35"/>
      <c r="EKQ147" s="35"/>
      <c r="EKR147" s="35"/>
      <c r="EKS147" s="35"/>
      <c r="EKT147" s="35"/>
      <c r="EKU147" s="35"/>
      <c r="EKV147" s="35"/>
      <c r="EKW147" s="35"/>
      <c r="EKX147" s="35"/>
      <c r="EKY147" s="35"/>
      <c r="EKZ147" s="35"/>
      <c r="ELA147" s="35"/>
      <c r="ELB147" s="35"/>
      <c r="ELC147" s="35"/>
      <c r="ELD147" s="35"/>
      <c r="ELE147" s="35"/>
      <c r="ELF147" s="35"/>
      <c r="ELG147" s="35"/>
      <c r="ELH147" s="35"/>
      <c r="ELI147" s="35"/>
      <c r="ELJ147" s="35"/>
      <c r="ELK147" s="35"/>
      <c r="ELL147" s="35"/>
      <c r="ELM147" s="35"/>
      <c r="ELN147" s="35"/>
      <c r="ELO147" s="35"/>
      <c r="ELP147" s="35"/>
      <c r="ELQ147" s="35"/>
      <c r="ELR147" s="35"/>
      <c r="ELS147" s="35"/>
      <c r="ELT147" s="35"/>
      <c r="ELU147" s="35"/>
      <c r="ELV147" s="35"/>
      <c r="ELW147" s="35"/>
      <c r="ELX147" s="35"/>
      <c r="ELY147" s="35"/>
      <c r="ELZ147" s="35"/>
      <c r="EMA147" s="35"/>
      <c r="EMB147" s="35"/>
      <c r="EMC147" s="35"/>
      <c r="EMD147" s="35"/>
      <c r="EME147" s="35"/>
      <c r="EMF147" s="35"/>
      <c r="EMG147" s="35"/>
      <c r="EMH147" s="35"/>
      <c r="EMI147" s="35"/>
      <c r="EMJ147" s="35"/>
      <c r="EMK147" s="35"/>
      <c r="EML147" s="35"/>
      <c r="EMM147" s="35"/>
      <c r="EMN147" s="35"/>
      <c r="EMO147" s="35"/>
      <c r="EMP147" s="35"/>
      <c r="EMQ147" s="35"/>
      <c r="EMR147" s="35"/>
      <c r="EMS147" s="35"/>
      <c r="EMT147" s="35"/>
      <c r="EMU147" s="35"/>
      <c r="EMV147" s="35"/>
      <c r="EMW147" s="35"/>
      <c r="EMX147" s="35"/>
      <c r="EMY147" s="35"/>
      <c r="EMZ147" s="35"/>
      <c r="ENA147" s="35"/>
      <c r="ENB147" s="35"/>
      <c r="ENC147" s="35"/>
      <c r="END147" s="35"/>
      <c r="ENE147" s="35"/>
      <c r="ENF147" s="35"/>
      <c r="ENG147" s="35"/>
      <c r="ENH147" s="35"/>
      <c r="ENI147" s="35"/>
      <c r="ENJ147" s="35"/>
      <c r="ENK147" s="35"/>
      <c r="ENL147" s="35"/>
      <c r="ENM147" s="35"/>
      <c r="ENN147" s="35"/>
      <c r="ENO147" s="35"/>
      <c r="ENP147" s="35"/>
      <c r="ENQ147" s="35"/>
      <c r="ENR147" s="35"/>
      <c r="ENS147" s="35"/>
      <c r="ENT147" s="35"/>
      <c r="ENU147" s="35"/>
      <c r="ENV147" s="35"/>
      <c r="ENW147" s="35"/>
      <c r="ENX147" s="35"/>
      <c r="ENY147" s="35"/>
      <c r="ENZ147" s="35"/>
      <c r="EOA147" s="35"/>
      <c r="EOB147" s="35"/>
      <c r="EOC147" s="35"/>
      <c r="EOD147" s="35"/>
      <c r="EOE147" s="35"/>
      <c r="EOF147" s="35"/>
      <c r="EOG147" s="35"/>
      <c r="EOH147" s="35"/>
      <c r="EOI147" s="35"/>
      <c r="EOJ147" s="35"/>
      <c r="EOK147" s="35"/>
      <c r="EOL147" s="35"/>
      <c r="EOM147" s="35"/>
      <c r="EON147" s="35"/>
      <c r="EOO147" s="35"/>
      <c r="EOP147" s="35"/>
      <c r="EOQ147" s="35"/>
      <c r="EOR147" s="35"/>
      <c r="EOS147" s="35"/>
      <c r="EOT147" s="35"/>
      <c r="EOU147" s="35"/>
      <c r="EOV147" s="35"/>
      <c r="EOW147" s="35"/>
      <c r="EOX147" s="35"/>
      <c r="EOY147" s="35"/>
      <c r="EOZ147" s="35"/>
      <c r="EPA147" s="35"/>
      <c r="EPB147" s="35"/>
      <c r="EPC147" s="35"/>
      <c r="EPD147" s="35"/>
      <c r="EPE147" s="35"/>
      <c r="EPF147" s="35"/>
      <c r="EPG147" s="35"/>
      <c r="EPH147" s="35"/>
      <c r="EPI147" s="35"/>
      <c r="EPJ147" s="35"/>
      <c r="EPK147" s="35"/>
      <c r="EPL147" s="35"/>
      <c r="EPM147" s="35"/>
      <c r="EPN147" s="35"/>
      <c r="EPO147" s="35"/>
      <c r="EPP147" s="35"/>
      <c r="EPQ147" s="35"/>
      <c r="EPR147" s="35"/>
      <c r="EPS147" s="35"/>
      <c r="EPT147" s="35"/>
      <c r="EPU147" s="35"/>
      <c r="EPV147" s="35"/>
      <c r="EPW147" s="35"/>
      <c r="EPX147" s="35"/>
      <c r="EPY147" s="35"/>
      <c r="EPZ147" s="35"/>
      <c r="EQA147" s="35"/>
      <c r="EQB147" s="35"/>
      <c r="EQC147" s="35"/>
      <c r="EQD147" s="35"/>
      <c r="EQE147" s="35"/>
      <c r="EQF147" s="35"/>
      <c r="EQG147" s="35"/>
      <c r="EQH147" s="35"/>
      <c r="EQI147" s="35"/>
      <c r="EQJ147" s="35"/>
      <c r="EQK147" s="35"/>
      <c r="EQL147" s="35"/>
      <c r="EQM147" s="35"/>
      <c r="EQN147" s="35"/>
      <c r="EQO147" s="35"/>
      <c r="EQP147" s="35"/>
      <c r="EQQ147" s="35"/>
      <c r="EQR147" s="35"/>
      <c r="EQS147" s="35"/>
      <c r="EQT147" s="35"/>
      <c r="EQU147" s="35"/>
      <c r="EQV147" s="35"/>
      <c r="EQW147" s="35"/>
      <c r="EQX147" s="35"/>
      <c r="EQY147" s="35"/>
      <c r="EQZ147" s="35"/>
      <c r="ERA147" s="35"/>
      <c r="ERB147" s="35"/>
      <c r="ERC147" s="35"/>
      <c r="ERD147" s="35"/>
      <c r="ERE147" s="35"/>
      <c r="ERF147" s="35"/>
      <c r="ERG147" s="35"/>
      <c r="ERH147" s="35"/>
      <c r="ERI147" s="35"/>
      <c r="ERJ147" s="35"/>
      <c r="ERK147" s="35"/>
      <c r="ERL147" s="35"/>
      <c r="ERM147" s="35"/>
      <c r="ERN147" s="35"/>
      <c r="ERO147" s="35"/>
      <c r="ERP147" s="35"/>
      <c r="ERQ147" s="35"/>
      <c r="ERR147" s="35"/>
      <c r="ERS147" s="35"/>
      <c r="ERT147" s="35"/>
      <c r="ERU147" s="35"/>
      <c r="ERV147" s="35"/>
      <c r="ERW147" s="35"/>
      <c r="ERX147" s="35"/>
      <c r="ERY147" s="35"/>
      <c r="ERZ147" s="35"/>
      <c r="ESA147" s="35"/>
      <c r="ESB147" s="35"/>
      <c r="ESC147" s="35"/>
      <c r="ESD147" s="35"/>
      <c r="ESE147" s="35"/>
      <c r="ESF147" s="35"/>
      <c r="ESG147" s="35"/>
      <c r="ESH147" s="35"/>
      <c r="ESI147" s="35"/>
      <c r="ESJ147" s="35"/>
      <c r="ESK147" s="35"/>
      <c r="ESL147" s="35"/>
      <c r="ESM147" s="35"/>
      <c r="ESN147" s="35"/>
      <c r="ESO147" s="35"/>
      <c r="ESP147" s="35"/>
      <c r="ESQ147" s="35"/>
      <c r="ESR147" s="35"/>
      <c r="ESS147" s="35"/>
      <c r="EST147" s="35"/>
      <c r="ESU147" s="35"/>
      <c r="ESV147" s="35"/>
      <c r="ESW147" s="35"/>
      <c r="ESX147" s="35"/>
      <c r="ESY147" s="35"/>
      <c r="ESZ147" s="35"/>
      <c r="ETA147" s="35"/>
      <c r="ETB147" s="35"/>
      <c r="ETC147" s="35"/>
      <c r="ETD147" s="35"/>
      <c r="ETE147" s="35"/>
      <c r="ETF147" s="35"/>
      <c r="ETG147" s="35"/>
      <c r="ETH147" s="35"/>
      <c r="ETI147" s="35"/>
      <c r="ETJ147" s="35"/>
      <c r="ETK147" s="35"/>
      <c r="ETL147" s="35"/>
      <c r="ETM147" s="35"/>
      <c r="ETN147" s="35"/>
      <c r="ETO147" s="35"/>
      <c r="ETP147" s="35"/>
      <c r="ETQ147" s="35"/>
      <c r="ETR147" s="35"/>
      <c r="ETS147" s="35"/>
      <c r="ETT147" s="35"/>
      <c r="ETU147" s="35"/>
      <c r="ETV147" s="35"/>
      <c r="ETW147" s="35"/>
      <c r="ETX147" s="35"/>
      <c r="ETY147" s="35"/>
      <c r="ETZ147" s="35"/>
      <c r="EUA147" s="35"/>
      <c r="EUB147" s="35"/>
      <c r="EUC147" s="35"/>
      <c r="EUD147" s="35"/>
      <c r="EUE147" s="35"/>
      <c r="EUF147" s="35"/>
      <c r="EUG147" s="35"/>
      <c r="EUH147" s="35"/>
      <c r="EUI147" s="35"/>
      <c r="EUJ147" s="35"/>
      <c r="EUK147" s="35"/>
      <c r="EUL147" s="35"/>
      <c r="EUM147" s="35"/>
      <c r="EUN147" s="35"/>
      <c r="EUO147" s="35"/>
      <c r="EUP147" s="35"/>
      <c r="EUQ147" s="35"/>
      <c r="EUR147" s="35"/>
      <c r="EUS147" s="35"/>
      <c r="EUT147" s="35"/>
      <c r="EUU147" s="35"/>
      <c r="EUV147" s="35"/>
      <c r="EUW147" s="35"/>
      <c r="EUX147" s="35"/>
      <c r="EUY147" s="35"/>
      <c r="EUZ147" s="35"/>
      <c r="EVA147" s="35"/>
      <c r="EVB147" s="35"/>
      <c r="EVC147" s="35"/>
      <c r="EVD147" s="35"/>
      <c r="EVE147" s="35"/>
      <c r="EVF147" s="35"/>
      <c r="EVG147" s="35"/>
      <c r="EVH147" s="35"/>
      <c r="EVI147" s="35"/>
      <c r="EVJ147" s="35"/>
      <c r="EVK147" s="35"/>
      <c r="EVL147" s="35"/>
      <c r="EVM147" s="35"/>
      <c r="EVN147" s="35"/>
      <c r="EVO147" s="35"/>
      <c r="EVP147" s="35"/>
      <c r="EVQ147" s="35"/>
      <c r="EVR147" s="35"/>
      <c r="EVS147" s="35"/>
      <c r="EVT147" s="35"/>
      <c r="EVU147" s="35"/>
      <c r="EVV147" s="35"/>
      <c r="EVW147" s="35"/>
      <c r="EVX147" s="35"/>
      <c r="EVY147" s="35"/>
      <c r="EVZ147" s="35"/>
      <c r="EWA147" s="35"/>
      <c r="EWB147" s="35"/>
      <c r="EWC147" s="35"/>
      <c r="EWD147" s="35"/>
      <c r="EWE147" s="35"/>
      <c r="EWF147" s="35"/>
      <c r="EWG147" s="35"/>
      <c r="EWH147" s="35"/>
      <c r="EWI147" s="35"/>
      <c r="EWJ147" s="35"/>
      <c r="EWK147" s="35"/>
      <c r="EWL147" s="35"/>
      <c r="EWM147" s="35"/>
      <c r="EWN147" s="35"/>
      <c r="EWO147" s="35"/>
      <c r="EWP147" s="35"/>
      <c r="EWQ147" s="35"/>
      <c r="EWR147" s="35"/>
      <c r="EWS147" s="35"/>
      <c r="EWT147" s="35"/>
      <c r="EWU147" s="35"/>
      <c r="EWV147" s="35"/>
      <c r="EWW147" s="35"/>
      <c r="EWX147" s="35"/>
      <c r="EWY147" s="35"/>
      <c r="EWZ147" s="35"/>
      <c r="EXA147" s="35"/>
      <c r="EXB147" s="35"/>
      <c r="EXC147" s="35"/>
      <c r="EXD147" s="35"/>
      <c r="EXE147" s="35"/>
      <c r="EXF147" s="35"/>
      <c r="EXG147" s="35"/>
      <c r="EXH147" s="35"/>
      <c r="EXI147" s="35"/>
      <c r="EXJ147" s="35"/>
      <c r="EXK147" s="35"/>
      <c r="EXL147" s="35"/>
      <c r="EXM147" s="35"/>
      <c r="EXN147" s="35"/>
      <c r="EXO147" s="35"/>
      <c r="EXP147" s="35"/>
      <c r="EXQ147" s="35"/>
      <c r="EXR147" s="35"/>
      <c r="EXS147" s="35"/>
      <c r="EXT147" s="35"/>
      <c r="EXU147" s="35"/>
      <c r="EXV147" s="35"/>
      <c r="EXW147" s="35"/>
      <c r="EXX147" s="35"/>
      <c r="EXY147" s="35"/>
      <c r="EXZ147" s="35"/>
      <c r="EYA147" s="35"/>
      <c r="EYB147" s="35"/>
      <c r="EYC147" s="35"/>
      <c r="EYD147" s="35"/>
      <c r="EYE147" s="35"/>
      <c r="EYF147" s="35"/>
      <c r="EYG147" s="35"/>
      <c r="EYH147" s="35"/>
      <c r="EYI147" s="35"/>
      <c r="EYJ147" s="35"/>
      <c r="EYK147" s="35"/>
      <c r="EYL147" s="35"/>
      <c r="EYM147" s="35"/>
      <c r="EYN147" s="35"/>
      <c r="EYO147" s="35"/>
      <c r="EYP147" s="35"/>
      <c r="EYQ147" s="35"/>
      <c r="EYR147" s="35"/>
      <c r="EYS147" s="35"/>
      <c r="EYT147" s="35"/>
      <c r="EYU147" s="35"/>
      <c r="EYV147" s="35"/>
      <c r="EYW147" s="35"/>
      <c r="EYX147" s="35"/>
      <c r="EYY147" s="35"/>
      <c r="EYZ147" s="35"/>
      <c r="EZA147" s="35"/>
      <c r="EZB147" s="35"/>
      <c r="EZC147" s="35"/>
      <c r="EZD147" s="35"/>
      <c r="EZE147" s="35"/>
      <c r="EZF147" s="35"/>
      <c r="EZG147" s="35"/>
      <c r="EZH147" s="35"/>
      <c r="EZI147" s="35"/>
      <c r="EZJ147" s="35"/>
      <c r="EZK147" s="35"/>
      <c r="EZL147" s="35"/>
      <c r="EZM147" s="35"/>
      <c r="EZN147" s="35"/>
      <c r="EZO147" s="35"/>
      <c r="EZP147" s="35"/>
      <c r="EZQ147" s="35"/>
      <c r="EZR147" s="35"/>
      <c r="EZS147" s="35"/>
      <c r="EZT147" s="35"/>
      <c r="EZU147" s="35"/>
      <c r="EZV147" s="35"/>
      <c r="EZW147" s="35"/>
      <c r="EZX147" s="35"/>
      <c r="EZY147" s="35"/>
      <c r="EZZ147" s="35"/>
      <c r="FAA147" s="35"/>
      <c r="FAB147" s="35"/>
      <c r="FAC147" s="35"/>
      <c r="FAD147" s="35"/>
      <c r="FAE147" s="35"/>
      <c r="FAF147" s="35"/>
      <c r="FAG147" s="35"/>
      <c r="FAH147" s="35"/>
      <c r="FAI147" s="35"/>
      <c r="FAJ147" s="35"/>
      <c r="FAK147" s="35"/>
      <c r="FAL147" s="35"/>
      <c r="FAM147" s="35"/>
      <c r="FAN147" s="35"/>
      <c r="FAO147" s="35"/>
      <c r="FAP147" s="35"/>
      <c r="FAQ147" s="35"/>
      <c r="FAR147" s="35"/>
      <c r="FAS147" s="35"/>
      <c r="FAT147" s="35"/>
      <c r="FAU147" s="35"/>
      <c r="FAV147" s="35"/>
      <c r="FAW147" s="35"/>
      <c r="FAX147" s="35"/>
      <c r="FAY147" s="35"/>
      <c r="FAZ147" s="35"/>
      <c r="FBA147" s="35"/>
      <c r="FBB147" s="35"/>
      <c r="FBC147" s="35"/>
      <c r="FBD147" s="35"/>
      <c r="FBE147" s="35"/>
      <c r="FBF147" s="35"/>
      <c r="FBG147" s="35"/>
      <c r="FBH147" s="35"/>
      <c r="FBI147" s="35"/>
      <c r="FBJ147" s="35"/>
      <c r="FBK147" s="35"/>
      <c r="FBL147" s="35"/>
      <c r="FBM147" s="35"/>
      <c r="FBN147" s="35"/>
      <c r="FBO147" s="35"/>
      <c r="FBP147" s="35"/>
      <c r="FBQ147" s="35"/>
      <c r="FBR147" s="35"/>
      <c r="FBS147" s="35"/>
      <c r="FBT147" s="35"/>
      <c r="FBU147" s="35"/>
      <c r="FBV147" s="35"/>
      <c r="FBW147" s="35"/>
      <c r="FBX147" s="35"/>
      <c r="FBY147" s="35"/>
      <c r="FBZ147" s="35"/>
      <c r="FCA147" s="35"/>
      <c r="FCB147" s="35"/>
      <c r="FCC147" s="35"/>
      <c r="FCD147" s="35"/>
      <c r="FCE147" s="35"/>
      <c r="FCF147" s="35"/>
      <c r="FCG147" s="35"/>
      <c r="FCH147" s="35"/>
      <c r="FCI147" s="35"/>
      <c r="FCJ147" s="35"/>
      <c r="FCK147" s="35"/>
      <c r="FCL147" s="35"/>
      <c r="FCM147" s="35"/>
      <c r="FCN147" s="35"/>
      <c r="FCO147" s="35"/>
      <c r="FCP147" s="35"/>
      <c r="FCQ147" s="35"/>
      <c r="FCR147" s="35"/>
      <c r="FCS147" s="35"/>
      <c r="FCT147" s="35"/>
      <c r="FCU147" s="35"/>
      <c r="FCV147" s="35"/>
      <c r="FCW147" s="35"/>
      <c r="FCX147" s="35"/>
      <c r="FCY147" s="35"/>
      <c r="FCZ147" s="35"/>
      <c r="FDA147" s="35"/>
      <c r="FDB147" s="35"/>
      <c r="FDC147" s="35"/>
      <c r="FDD147" s="35"/>
      <c r="FDE147" s="35"/>
      <c r="FDF147" s="35"/>
      <c r="FDG147" s="35"/>
      <c r="FDH147" s="35"/>
      <c r="FDI147" s="35"/>
      <c r="FDJ147" s="35"/>
      <c r="FDK147" s="35"/>
      <c r="FDL147" s="35"/>
      <c r="FDM147" s="35"/>
      <c r="FDN147" s="35"/>
      <c r="FDO147" s="35"/>
      <c r="FDP147" s="35"/>
      <c r="FDQ147" s="35"/>
      <c r="FDR147" s="35"/>
      <c r="FDS147" s="35"/>
      <c r="FDT147" s="35"/>
      <c r="FDU147" s="35"/>
      <c r="FDV147" s="35"/>
      <c r="FDW147" s="35"/>
      <c r="FDX147" s="35"/>
      <c r="FDY147" s="35"/>
      <c r="FDZ147" s="35"/>
      <c r="FEA147" s="35"/>
      <c r="FEB147" s="35"/>
      <c r="FEC147" s="35"/>
      <c r="FED147" s="35"/>
      <c r="FEE147" s="35"/>
      <c r="FEF147" s="35"/>
      <c r="FEG147" s="35"/>
      <c r="FEH147" s="35"/>
      <c r="FEI147" s="35"/>
      <c r="FEJ147" s="35"/>
      <c r="FEK147" s="35"/>
      <c r="FEL147" s="35"/>
      <c r="FEM147" s="35"/>
      <c r="FEN147" s="35"/>
      <c r="FEO147" s="35"/>
      <c r="FEP147" s="35"/>
      <c r="FEQ147" s="35"/>
      <c r="FER147" s="35"/>
      <c r="FES147" s="35"/>
      <c r="FET147" s="35"/>
      <c r="FEU147" s="35"/>
      <c r="FEV147" s="35"/>
      <c r="FEW147" s="35"/>
      <c r="FEX147" s="35"/>
      <c r="FEY147" s="35"/>
      <c r="FEZ147" s="35"/>
      <c r="FFA147" s="35"/>
      <c r="FFB147" s="35"/>
      <c r="FFC147" s="35"/>
      <c r="FFD147" s="35"/>
      <c r="FFE147" s="35"/>
      <c r="FFF147" s="35"/>
      <c r="FFG147" s="35"/>
      <c r="FFH147" s="35"/>
      <c r="FFI147" s="35"/>
      <c r="FFJ147" s="35"/>
      <c r="FFK147" s="35"/>
      <c r="FFL147" s="35"/>
      <c r="FFM147" s="35"/>
      <c r="FFN147" s="35"/>
      <c r="FFO147" s="35"/>
      <c r="FFP147" s="35"/>
      <c r="FFQ147" s="35"/>
      <c r="FFR147" s="35"/>
      <c r="FFS147" s="35"/>
      <c r="FFT147" s="35"/>
      <c r="FFU147" s="35"/>
      <c r="FFV147" s="35"/>
      <c r="FFW147" s="35"/>
      <c r="FFX147" s="35"/>
      <c r="FFY147" s="35"/>
      <c r="FFZ147" s="35"/>
      <c r="FGA147" s="35"/>
      <c r="FGB147" s="35"/>
      <c r="FGC147" s="35"/>
      <c r="FGD147" s="35"/>
      <c r="FGE147" s="35"/>
      <c r="FGF147" s="35"/>
      <c r="FGG147" s="35"/>
      <c r="FGH147" s="35"/>
      <c r="FGI147" s="35"/>
      <c r="FGJ147" s="35"/>
      <c r="FGK147" s="35"/>
      <c r="FGL147" s="35"/>
      <c r="FGM147" s="35"/>
      <c r="FGN147" s="35"/>
      <c r="FGO147" s="35"/>
      <c r="FGP147" s="35"/>
      <c r="FGQ147" s="35"/>
      <c r="FGR147" s="35"/>
      <c r="FGS147" s="35"/>
      <c r="FGT147" s="35"/>
      <c r="FGU147" s="35"/>
      <c r="FGV147" s="35"/>
      <c r="FGW147" s="35"/>
      <c r="FGX147" s="35"/>
      <c r="FGY147" s="35"/>
      <c r="FGZ147" s="35"/>
      <c r="FHA147" s="35"/>
      <c r="FHB147" s="35"/>
      <c r="FHC147" s="35"/>
      <c r="FHD147" s="35"/>
      <c r="FHE147" s="35"/>
      <c r="FHF147" s="35"/>
      <c r="FHG147" s="35"/>
      <c r="FHH147" s="35"/>
      <c r="FHI147" s="35"/>
      <c r="FHJ147" s="35"/>
      <c r="FHK147" s="35"/>
      <c r="FHL147" s="35"/>
      <c r="FHM147" s="35"/>
      <c r="FHN147" s="35"/>
      <c r="FHO147" s="35"/>
      <c r="FHP147" s="35"/>
      <c r="FHQ147" s="35"/>
      <c r="FHR147" s="35"/>
      <c r="FHS147" s="35"/>
      <c r="FHT147" s="35"/>
      <c r="FHU147" s="35"/>
      <c r="FHV147" s="35"/>
      <c r="FHW147" s="35"/>
      <c r="FHX147" s="35"/>
      <c r="FHY147" s="35"/>
      <c r="FHZ147" s="35"/>
      <c r="FIA147" s="35"/>
      <c r="FIB147" s="35"/>
      <c r="FIC147" s="35"/>
      <c r="FID147" s="35"/>
      <c r="FIE147" s="35"/>
      <c r="FIF147" s="35"/>
      <c r="FIG147" s="35"/>
      <c r="FIH147" s="35"/>
      <c r="FII147" s="35"/>
      <c r="FIJ147" s="35"/>
      <c r="FIK147" s="35"/>
      <c r="FIL147" s="35"/>
      <c r="FIM147" s="35"/>
      <c r="FIN147" s="35"/>
      <c r="FIO147" s="35"/>
      <c r="FIP147" s="35"/>
      <c r="FIQ147" s="35"/>
      <c r="FIR147" s="35"/>
      <c r="FIS147" s="35"/>
      <c r="FIT147" s="35"/>
      <c r="FIU147" s="35"/>
      <c r="FIV147" s="35"/>
      <c r="FIW147" s="35"/>
      <c r="FIX147" s="35"/>
      <c r="FIY147" s="35"/>
      <c r="FIZ147" s="35"/>
      <c r="FJA147" s="35"/>
      <c r="FJB147" s="35"/>
      <c r="FJC147" s="35"/>
      <c r="FJD147" s="35"/>
      <c r="FJE147" s="35"/>
      <c r="FJF147" s="35"/>
      <c r="FJG147" s="35"/>
      <c r="FJH147" s="35"/>
      <c r="FJI147" s="35"/>
      <c r="FJJ147" s="35"/>
      <c r="FJK147" s="35"/>
      <c r="FJL147" s="35"/>
      <c r="FJM147" s="35"/>
      <c r="FJN147" s="35"/>
      <c r="FJO147" s="35"/>
      <c r="FJP147" s="35"/>
      <c r="FJQ147" s="35"/>
      <c r="FJR147" s="35"/>
      <c r="FJS147" s="35"/>
      <c r="FJT147" s="35"/>
      <c r="FJU147" s="35"/>
      <c r="FJV147" s="35"/>
      <c r="FJW147" s="35"/>
      <c r="FJX147" s="35"/>
      <c r="FJY147" s="35"/>
      <c r="FJZ147" s="35"/>
      <c r="FKA147" s="35"/>
      <c r="FKB147" s="35"/>
      <c r="FKC147" s="35"/>
      <c r="FKD147" s="35"/>
      <c r="FKE147" s="35"/>
      <c r="FKF147" s="35"/>
      <c r="FKG147" s="35"/>
      <c r="FKH147" s="35"/>
      <c r="FKI147" s="35"/>
      <c r="FKJ147" s="35"/>
      <c r="FKK147" s="35"/>
      <c r="FKL147" s="35"/>
      <c r="FKM147" s="35"/>
      <c r="FKN147" s="35"/>
      <c r="FKO147" s="35"/>
      <c r="FKP147" s="35"/>
      <c r="FKQ147" s="35"/>
      <c r="FKR147" s="35"/>
      <c r="FKS147" s="35"/>
      <c r="FKT147" s="35"/>
      <c r="FKU147" s="35"/>
      <c r="FKV147" s="35"/>
      <c r="FKW147" s="35"/>
      <c r="FKX147" s="35"/>
      <c r="FKY147" s="35"/>
      <c r="FKZ147" s="35"/>
      <c r="FLA147" s="35"/>
      <c r="FLB147" s="35"/>
      <c r="FLC147" s="35"/>
      <c r="FLD147" s="35"/>
      <c r="FLE147" s="35"/>
      <c r="FLF147" s="35"/>
      <c r="FLG147" s="35"/>
      <c r="FLH147" s="35"/>
      <c r="FLI147" s="35"/>
      <c r="FLJ147" s="35"/>
      <c r="FLK147" s="35"/>
      <c r="FLL147" s="35"/>
      <c r="FLM147" s="35"/>
      <c r="FLN147" s="35"/>
      <c r="FLO147" s="35"/>
      <c r="FLP147" s="35"/>
      <c r="FLQ147" s="35"/>
      <c r="FLR147" s="35"/>
      <c r="FLS147" s="35"/>
      <c r="FLT147" s="35"/>
      <c r="FLU147" s="35"/>
      <c r="FLV147" s="35"/>
      <c r="FLW147" s="35"/>
      <c r="FLX147" s="35"/>
      <c r="FLY147" s="35"/>
      <c r="FLZ147" s="35"/>
      <c r="FMA147" s="35"/>
      <c r="FMB147" s="35"/>
      <c r="FMC147" s="35"/>
      <c r="FMD147" s="35"/>
      <c r="FME147" s="35"/>
      <c r="FMF147" s="35"/>
      <c r="FMG147" s="35"/>
      <c r="FMH147" s="35"/>
      <c r="FMI147" s="35"/>
      <c r="FMJ147" s="35"/>
      <c r="FMK147" s="35"/>
      <c r="FML147" s="35"/>
      <c r="FMM147" s="35"/>
      <c r="FMN147" s="35"/>
      <c r="FMO147" s="35"/>
      <c r="FMP147" s="35"/>
      <c r="FMQ147" s="35"/>
      <c r="FMR147" s="35"/>
      <c r="FMS147" s="35"/>
      <c r="FMT147" s="35"/>
      <c r="FMU147" s="35"/>
      <c r="FMV147" s="35"/>
      <c r="FMW147" s="35"/>
      <c r="FMX147" s="35"/>
      <c r="FMY147" s="35"/>
      <c r="FMZ147" s="35"/>
      <c r="FNA147" s="35"/>
      <c r="FNB147" s="35"/>
      <c r="FNC147" s="35"/>
      <c r="FND147" s="35"/>
      <c r="FNE147" s="35"/>
      <c r="FNF147" s="35"/>
      <c r="FNG147" s="35"/>
      <c r="FNH147" s="35"/>
      <c r="FNI147" s="35"/>
      <c r="FNJ147" s="35"/>
      <c r="FNK147" s="35"/>
      <c r="FNL147" s="35"/>
      <c r="FNM147" s="35"/>
      <c r="FNN147" s="35"/>
      <c r="FNO147" s="35"/>
      <c r="FNP147" s="35"/>
      <c r="FNQ147" s="35"/>
      <c r="FNR147" s="35"/>
      <c r="FNS147" s="35"/>
      <c r="FNT147" s="35"/>
      <c r="FNU147" s="35"/>
      <c r="FNV147" s="35"/>
      <c r="FNW147" s="35"/>
      <c r="FNX147" s="35"/>
      <c r="FNY147" s="35"/>
      <c r="FNZ147" s="35"/>
      <c r="FOA147" s="35"/>
      <c r="FOB147" s="35"/>
      <c r="FOC147" s="35"/>
      <c r="FOD147" s="35"/>
      <c r="FOE147" s="35"/>
      <c r="FOF147" s="35"/>
      <c r="FOG147" s="35"/>
      <c r="FOH147" s="35"/>
      <c r="FOI147" s="35"/>
      <c r="FOJ147" s="35"/>
      <c r="FOK147" s="35"/>
      <c r="FOL147" s="35"/>
      <c r="FOM147" s="35"/>
      <c r="FON147" s="35"/>
      <c r="FOO147" s="35"/>
      <c r="FOP147" s="35"/>
      <c r="FOQ147" s="35"/>
      <c r="FOR147" s="35"/>
      <c r="FOS147" s="35"/>
      <c r="FOT147" s="35"/>
      <c r="FOU147" s="35"/>
      <c r="FOV147" s="35"/>
      <c r="FOW147" s="35"/>
      <c r="FOX147" s="35"/>
      <c r="FOY147" s="35"/>
      <c r="FOZ147" s="35"/>
      <c r="FPA147" s="35"/>
      <c r="FPB147" s="35"/>
      <c r="FPC147" s="35"/>
      <c r="FPD147" s="35"/>
      <c r="FPE147" s="35"/>
      <c r="FPF147" s="35"/>
      <c r="FPG147" s="35"/>
      <c r="FPH147" s="35"/>
      <c r="FPI147" s="35"/>
      <c r="FPJ147" s="35"/>
      <c r="FPK147" s="35"/>
      <c r="FPL147" s="35"/>
      <c r="FPM147" s="35"/>
      <c r="FPN147" s="35"/>
      <c r="FPO147" s="35"/>
      <c r="FPP147" s="35"/>
      <c r="FPQ147" s="35"/>
      <c r="FPR147" s="35"/>
      <c r="FPS147" s="35"/>
      <c r="FPT147" s="35"/>
      <c r="FPU147" s="35"/>
      <c r="FPV147" s="35"/>
      <c r="FPW147" s="35"/>
      <c r="FPX147" s="35"/>
      <c r="FPY147" s="35"/>
      <c r="FPZ147" s="35"/>
      <c r="FQA147" s="35"/>
      <c r="FQB147" s="35"/>
      <c r="FQC147" s="35"/>
      <c r="FQD147" s="35"/>
      <c r="FQE147" s="35"/>
      <c r="FQF147" s="35"/>
      <c r="FQG147" s="35"/>
      <c r="FQH147" s="35"/>
      <c r="FQI147" s="35"/>
      <c r="FQJ147" s="35"/>
      <c r="FQK147" s="35"/>
      <c r="FQL147" s="35"/>
      <c r="FQM147" s="35"/>
      <c r="FQN147" s="35"/>
      <c r="FQO147" s="35"/>
      <c r="FQP147" s="35"/>
      <c r="FQQ147" s="35"/>
      <c r="FQR147" s="35"/>
      <c r="FQS147" s="35"/>
      <c r="FQT147" s="35"/>
      <c r="FQU147" s="35"/>
      <c r="FQV147" s="35"/>
      <c r="FQW147" s="35"/>
      <c r="FQX147" s="35"/>
      <c r="FQY147" s="35"/>
      <c r="FQZ147" s="35"/>
      <c r="FRA147" s="35"/>
      <c r="FRB147" s="35"/>
      <c r="FRC147" s="35"/>
      <c r="FRD147" s="35"/>
      <c r="FRE147" s="35"/>
      <c r="FRF147" s="35"/>
      <c r="FRG147" s="35"/>
      <c r="FRH147" s="35"/>
      <c r="FRI147" s="35"/>
      <c r="FRJ147" s="35"/>
      <c r="FRK147" s="35"/>
      <c r="FRL147" s="35"/>
      <c r="FRM147" s="35"/>
      <c r="FRN147" s="35"/>
      <c r="FRO147" s="35"/>
      <c r="FRP147" s="35"/>
      <c r="FRQ147" s="35"/>
      <c r="FRR147" s="35"/>
      <c r="FRS147" s="35"/>
      <c r="FRT147" s="35"/>
      <c r="FRU147" s="35"/>
      <c r="FRV147" s="35"/>
      <c r="FRW147" s="35"/>
      <c r="FRX147" s="35"/>
      <c r="FRY147" s="35"/>
      <c r="FRZ147" s="35"/>
      <c r="FSA147" s="35"/>
      <c r="FSB147" s="35"/>
      <c r="FSC147" s="35"/>
      <c r="FSD147" s="35"/>
      <c r="FSE147" s="35"/>
      <c r="FSF147" s="35"/>
      <c r="FSG147" s="35"/>
      <c r="FSH147" s="35"/>
      <c r="FSI147" s="35"/>
      <c r="FSJ147" s="35"/>
      <c r="FSK147" s="35"/>
      <c r="FSL147" s="35"/>
      <c r="FSM147" s="35"/>
      <c r="FSN147" s="35"/>
      <c r="FSO147" s="35"/>
      <c r="FSP147" s="35"/>
      <c r="FSQ147" s="35"/>
      <c r="FSR147" s="35"/>
      <c r="FSS147" s="35"/>
      <c r="FST147" s="35"/>
      <c r="FSU147" s="35"/>
      <c r="FSV147" s="35"/>
      <c r="FSW147" s="35"/>
      <c r="FSX147" s="35"/>
      <c r="FSY147" s="35"/>
      <c r="FSZ147" s="35"/>
      <c r="FTA147" s="35"/>
      <c r="FTB147" s="35"/>
      <c r="FTC147" s="35"/>
      <c r="FTD147" s="35"/>
      <c r="FTE147" s="35"/>
      <c r="FTF147" s="35"/>
      <c r="FTG147" s="35"/>
      <c r="FTH147" s="35"/>
      <c r="FTI147" s="35"/>
      <c r="FTJ147" s="35"/>
      <c r="FTK147" s="35"/>
      <c r="FTL147" s="35"/>
      <c r="FTM147" s="35"/>
      <c r="FTN147" s="35"/>
      <c r="FTO147" s="35"/>
      <c r="FTP147" s="35"/>
      <c r="FTQ147" s="35"/>
      <c r="FTR147" s="35"/>
      <c r="FTS147" s="35"/>
      <c r="FTT147" s="35"/>
      <c r="FTU147" s="35"/>
      <c r="FTV147" s="35"/>
      <c r="FTW147" s="35"/>
      <c r="FTX147" s="35"/>
      <c r="FTY147" s="35"/>
      <c r="FTZ147" s="35"/>
      <c r="FUA147" s="35"/>
      <c r="FUB147" s="35"/>
      <c r="FUC147" s="35"/>
      <c r="FUD147" s="35"/>
      <c r="FUE147" s="35"/>
      <c r="FUF147" s="35"/>
      <c r="FUG147" s="35"/>
      <c r="FUH147" s="35"/>
      <c r="FUI147" s="35"/>
      <c r="FUJ147" s="35"/>
      <c r="FUK147" s="35"/>
      <c r="FUL147" s="35"/>
      <c r="FUM147" s="35"/>
      <c r="FUN147" s="35"/>
      <c r="FUO147" s="35"/>
      <c r="FUP147" s="35"/>
      <c r="FUQ147" s="35"/>
      <c r="FUR147" s="35"/>
      <c r="FUS147" s="35"/>
      <c r="FUT147" s="35"/>
      <c r="FUU147" s="35"/>
      <c r="FUV147" s="35"/>
      <c r="FUW147" s="35"/>
      <c r="FUX147" s="35"/>
      <c r="FUY147" s="35"/>
      <c r="FUZ147" s="35"/>
      <c r="FVA147" s="35"/>
      <c r="FVB147" s="35"/>
      <c r="FVC147" s="35"/>
      <c r="FVD147" s="35"/>
      <c r="FVE147" s="35"/>
      <c r="FVF147" s="35"/>
      <c r="FVG147" s="35"/>
      <c r="FVH147" s="35"/>
      <c r="FVI147" s="35"/>
      <c r="FVJ147" s="35"/>
      <c r="FVK147" s="35"/>
      <c r="FVL147" s="35"/>
      <c r="FVM147" s="35"/>
      <c r="FVN147" s="35"/>
      <c r="FVO147" s="35"/>
      <c r="FVP147" s="35"/>
      <c r="FVQ147" s="35"/>
      <c r="FVR147" s="35"/>
      <c r="FVS147" s="35"/>
      <c r="FVT147" s="35"/>
      <c r="FVU147" s="35"/>
      <c r="FVV147" s="35"/>
      <c r="FVW147" s="35"/>
      <c r="FVX147" s="35"/>
      <c r="FVY147" s="35"/>
      <c r="FVZ147" s="35"/>
      <c r="FWA147" s="35"/>
      <c r="FWB147" s="35"/>
      <c r="FWC147" s="35"/>
      <c r="FWD147" s="35"/>
      <c r="FWE147" s="35"/>
      <c r="FWF147" s="35"/>
      <c r="FWG147" s="35"/>
      <c r="FWH147" s="35"/>
      <c r="FWI147" s="35"/>
      <c r="FWJ147" s="35"/>
      <c r="FWK147" s="35"/>
      <c r="FWL147" s="35"/>
      <c r="FWM147" s="35"/>
      <c r="FWN147" s="35"/>
      <c r="FWO147" s="35"/>
      <c r="FWP147" s="35"/>
      <c r="FWQ147" s="35"/>
      <c r="FWR147" s="35"/>
      <c r="FWS147" s="35"/>
      <c r="FWT147" s="35"/>
      <c r="FWU147" s="35"/>
      <c r="FWV147" s="35"/>
      <c r="FWW147" s="35"/>
      <c r="FWX147" s="35"/>
      <c r="FWY147" s="35"/>
      <c r="FWZ147" s="35"/>
      <c r="FXA147" s="35"/>
      <c r="FXB147" s="35"/>
      <c r="FXC147" s="35"/>
      <c r="FXD147" s="35"/>
      <c r="FXE147" s="35"/>
      <c r="FXF147" s="35"/>
      <c r="FXG147" s="35"/>
      <c r="FXH147" s="35"/>
      <c r="FXI147" s="35"/>
      <c r="FXJ147" s="35"/>
      <c r="FXK147" s="35"/>
      <c r="FXL147" s="35"/>
      <c r="FXM147" s="35"/>
      <c r="FXN147" s="35"/>
      <c r="FXO147" s="35"/>
      <c r="FXP147" s="35"/>
      <c r="FXQ147" s="35"/>
      <c r="FXR147" s="35"/>
      <c r="FXS147" s="35"/>
      <c r="FXT147" s="35"/>
      <c r="FXU147" s="35"/>
      <c r="FXV147" s="35"/>
      <c r="FXW147" s="35"/>
      <c r="FXX147" s="35"/>
      <c r="FXY147" s="35"/>
      <c r="FXZ147" s="35"/>
      <c r="FYA147" s="35"/>
      <c r="FYB147" s="35"/>
      <c r="FYC147" s="35"/>
      <c r="FYD147" s="35"/>
      <c r="FYE147" s="35"/>
      <c r="FYF147" s="35"/>
      <c r="FYG147" s="35"/>
      <c r="FYH147" s="35"/>
      <c r="FYI147" s="35"/>
      <c r="FYJ147" s="35"/>
      <c r="FYK147" s="35"/>
      <c r="FYL147" s="35"/>
      <c r="FYM147" s="35"/>
      <c r="FYN147" s="35"/>
      <c r="FYO147" s="35"/>
      <c r="FYP147" s="35"/>
      <c r="FYQ147" s="35"/>
      <c r="FYR147" s="35"/>
      <c r="FYS147" s="35"/>
      <c r="FYT147" s="35"/>
      <c r="FYU147" s="35"/>
      <c r="FYV147" s="35"/>
      <c r="FYW147" s="35"/>
      <c r="FYX147" s="35"/>
      <c r="FYY147" s="35"/>
      <c r="FYZ147" s="35"/>
      <c r="FZA147" s="35"/>
      <c r="FZB147" s="35"/>
      <c r="FZC147" s="35"/>
      <c r="FZD147" s="35"/>
      <c r="FZE147" s="35"/>
      <c r="FZF147" s="35"/>
      <c r="FZG147" s="35"/>
      <c r="FZH147" s="35"/>
      <c r="FZI147" s="35"/>
      <c r="FZJ147" s="35"/>
      <c r="FZK147" s="35"/>
      <c r="FZL147" s="35"/>
      <c r="FZM147" s="35"/>
      <c r="FZN147" s="35"/>
      <c r="FZO147" s="35"/>
      <c r="FZP147" s="35"/>
      <c r="FZQ147" s="35"/>
      <c r="FZR147" s="35"/>
      <c r="FZS147" s="35"/>
      <c r="FZT147" s="35"/>
      <c r="FZU147" s="35"/>
      <c r="FZV147" s="35"/>
      <c r="FZW147" s="35"/>
      <c r="FZX147" s="35"/>
      <c r="FZY147" s="35"/>
      <c r="FZZ147" s="35"/>
      <c r="GAA147" s="35"/>
      <c r="GAB147" s="35"/>
      <c r="GAC147" s="35"/>
      <c r="GAD147" s="35"/>
      <c r="GAE147" s="35"/>
      <c r="GAF147" s="35"/>
      <c r="GAG147" s="35"/>
      <c r="GAH147" s="35"/>
      <c r="GAI147" s="35"/>
      <c r="GAJ147" s="35"/>
      <c r="GAK147" s="35"/>
      <c r="GAL147" s="35"/>
      <c r="GAM147" s="35"/>
      <c r="GAN147" s="35"/>
      <c r="GAO147" s="35"/>
      <c r="GAP147" s="35"/>
      <c r="GAQ147" s="35"/>
      <c r="GAR147" s="35"/>
      <c r="GAS147" s="35"/>
      <c r="GAT147" s="35"/>
      <c r="GAU147" s="35"/>
      <c r="GAV147" s="35"/>
      <c r="GAW147" s="35"/>
      <c r="GAX147" s="35"/>
      <c r="GAY147" s="35"/>
      <c r="GAZ147" s="35"/>
      <c r="GBA147" s="35"/>
      <c r="GBB147" s="35"/>
      <c r="GBC147" s="35"/>
      <c r="GBD147" s="35"/>
      <c r="GBE147" s="35"/>
      <c r="GBF147" s="35"/>
      <c r="GBG147" s="35"/>
      <c r="GBH147" s="35"/>
      <c r="GBI147" s="35"/>
      <c r="GBJ147" s="35"/>
      <c r="GBK147" s="35"/>
      <c r="GBL147" s="35"/>
      <c r="GBM147" s="35"/>
      <c r="GBN147" s="35"/>
      <c r="GBO147" s="35"/>
      <c r="GBP147" s="35"/>
      <c r="GBQ147" s="35"/>
      <c r="GBR147" s="35"/>
      <c r="GBS147" s="35"/>
      <c r="GBT147" s="35"/>
      <c r="GBU147" s="35"/>
      <c r="GBV147" s="35"/>
      <c r="GBW147" s="35"/>
      <c r="GBX147" s="35"/>
      <c r="GBY147" s="35"/>
      <c r="GBZ147" s="35"/>
      <c r="GCA147" s="35"/>
      <c r="GCB147" s="35"/>
      <c r="GCC147" s="35"/>
      <c r="GCD147" s="35"/>
      <c r="GCE147" s="35"/>
      <c r="GCF147" s="35"/>
      <c r="GCG147" s="35"/>
      <c r="GCH147" s="35"/>
      <c r="GCI147" s="35"/>
      <c r="GCJ147" s="35"/>
      <c r="GCK147" s="35"/>
      <c r="GCL147" s="35"/>
      <c r="GCM147" s="35"/>
      <c r="GCN147" s="35"/>
      <c r="GCO147" s="35"/>
      <c r="GCP147" s="35"/>
      <c r="GCQ147" s="35"/>
      <c r="GCR147" s="35"/>
      <c r="GCS147" s="35"/>
      <c r="GCT147" s="35"/>
      <c r="GCU147" s="35"/>
      <c r="GCV147" s="35"/>
      <c r="GCW147" s="35"/>
      <c r="GCX147" s="35"/>
      <c r="GCY147" s="35"/>
      <c r="GCZ147" s="35"/>
      <c r="GDA147" s="35"/>
      <c r="GDB147" s="35"/>
      <c r="GDC147" s="35"/>
      <c r="GDD147" s="35"/>
      <c r="GDE147" s="35"/>
      <c r="GDF147" s="35"/>
      <c r="GDG147" s="35"/>
      <c r="GDH147" s="35"/>
      <c r="GDI147" s="35"/>
      <c r="GDJ147" s="35"/>
      <c r="GDK147" s="35"/>
      <c r="GDL147" s="35"/>
      <c r="GDM147" s="35"/>
      <c r="GDN147" s="35"/>
      <c r="GDO147" s="35"/>
      <c r="GDP147" s="35"/>
      <c r="GDQ147" s="35"/>
      <c r="GDR147" s="35"/>
      <c r="GDS147" s="35"/>
      <c r="GDT147" s="35"/>
      <c r="GDU147" s="35"/>
      <c r="GDV147" s="35"/>
      <c r="GDW147" s="35"/>
      <c r="GDX147" s="35"/>
      <c r="GDY147" s="35"/>
      <c r="GDZ147" s="35"/>
      <c r="GEA147" s="35"/>
      <c r="GEB147" s="35"/>
      <c r="GEC147" s="35"/>
      <c r="GED147" s="35"/>
      <c r="GEE147" s="35"/>
      <c r="GEF147" s="35"/>
      <c r="GEG147" s="35"/>
      <c r="GEH147" s="35"/>
      <c r="GEI147" s="35"/>
      <c r="GEJ147" s="35"/>
      <c r="GEK147" s="35"/>
      <c r="GEL147" s="35"/>
      <c r="GEM147" s="35"/>
      <c r="GEN147" s="35"/>
      <c r="GEO147" s="35"/>
      <c r="GEP147" s="35"/>
      <c r="GEQ147" s="35"/>
      <c r="GER147" s="35"/>
      <c r="GES147" s="35"/>
      <c r="GET147" s="35"/>
      <c r="GEU147" s="35"/>
      <c r="GEV147" s="35"/>
      <c r="GEW147" s="35"/>
      <c r="GEX147" s="35"/>
      <c r="GEY147" s="35"/>
      <c r="GEZ147" s="35"/>
      <c r="GFA147" s="35"/>
      <c r="GFB147" s="35"/>
      <c r="GFC147" s="35"/>
      <c r="GFD147" s="35"/>
      <c r="GFE147" s="35"/>
      <c r="GFF147" s="35"/>
      <c r="GFG147" s="35"/>
      <c r="GFH147" s="35"/>
      <c r="GFI147" s="35"/>
      <c r="GFJ147" s="35"/>
      <c r="GFK147" s="35"/>
      <c r="GFL147" s="35"/>
      <c r="GFM147" s="35"/>
      <c r="GFN147" s="35"/>
      <c r="GFO147" s="35"/>
      <c r="GFP147" s="35"/>
      <c r="GFQ147" s="35"/>
      <c r="GFR147" s="35"/>
      <c r="GFS147" s="35"/>
      <c r="GFT147" s="35"/>
      <c r="GFU147" s="35"/>
      <c r="GFV147" s="35"/>
      <c r="GFW147" s="35"/>
      <c r="GFX147" s="35"/>
      <c r="GFY147" s="35"/>
      <c r="GFZ147" s="35"/>
      <c r="GGA147" s="35"/>
      <c r="GGB147" s="35"/>
      <c r="GGC147" s="35"/>
      <c r="GGD147" s="35"/>
      <c r="GGE147" s="35"/>
      <c r="GGF147" s="35"/>
      <c r="GGG147" s="35"/>
      <c r="GGH147" s="35"/>
      <c r="GGI147" s="35"/>
      <c r="GGJ147" s="35"/>
      <c r="GGK147" s="35"/>
      <c r="GGL147" s="35"/>
      <c r="GGM147" s="35"/>
      <c r="GGN147" s="35"/>
      <c r="GGO147" s="35"/>
      <c r="GGP147" s="35"/>
      <c r="GGQ147" s="35"/>
      <c r="GGR147" s="35"/>
      <c r="GGS147" s="35"/>
      <c r="GGT147" s="35"/>
      <c r="GGU147" s="35"/>
      <c r="GGV147" s="35"/>
      <c r="GGW147" s="35"/>
      <c r="GGX147" s="35"/>
      <c r="GGY147" s="35"/>
      <c r="GGZ147" s="35"/>
      <c r="GHA147" s="35"/>
      <c r="GHB147" s="35"/>
      <c r="GHC147" s="35"/>
      <c r="GHD147" s="35"/>
      <c r="GHE147" s="35"/>
      <c r="GHF147" s="35"/>
      <c r="GHG147" s="35"/>
      <c r="GHH147" s="35"/>
      <c r="GHI147" s="35"/>
      <c r="GHJ147" s="35"/>
      <c r="GHK147" s="35"/>
      <c r="GHL147" s="35"/>
      <c r="GHM147" s="35"/>
      <c r="GHN147" s="35"/>
      <c r="GHO147" s="35"/>
      <c r="GHP147" s="35"/>
      <c r="GHQ147" s="35"/>
      <c r="GHR147" s="35"/>
      <c r="GHS147" s="35"/>
      <c r="GHT147" s="35"/>
      <c r="GHU147" s="35"/>
      <c r="GHV147" s="35"/>
      <c r="GHW147" s="35"/>
      <c r="GHX147" s="35"/>
      <c r="GHY147" s="35"/>
      <c r="GHZ147" s="35"/>
      <c r="GIA147" s="35"/>
      <c r="GIB147" s="35"/>
      <c r="GIC147" s="35"/>
      <c r="GID147" s="35"/>
      <c r="GIE147" s="35"/>
      <c r="GIF147" s="35"/>
      <c r="GIG147" s="35"/>
      <c r="GIH147" s="35"/>
      <c r="GII147" s="35"/>
      <c r="GIJ147" s="35"/>
      <c r="GIK147" s="35"/>
      <c r="GIL147" s="35"/>
      <c r="GIM147" s="35"/>
      <c r="GIN147" s="35"/>
      <c r="GIO147" s="35"/>
      <c r="GIP147" s="35"/>
      <c r="GIQ147" s="35"/>
      <c r="GIR147" s="35"/>
      <c r="GIS147" s="35"/>
      <c r="GIT147" s="35"/>
      <c r="GIU147" s="35"/>
      <c r="GIV147" s="35"/>
      <c r="GIW147" s="35"/>
      <c r="GIX147" s="35"/>
      <c r="GIY147" s="35"/>
      <c r="GIZ147" s="35"/>
      <c r="GJA147" s="35"/>
      <c r="GJB147" s="35"/>
      <c r="GJC147" s="35"/>
      <c r="GJD147" s="35"/>
      <c r="GJE147" s="35"/>
      <c r="GJF147" s="35"/>
      <c r="GJG147" s="35"/>
      <c r="GJH147" s="35"/>
      <c r="GJI147" s="35"/>
      <c r="GJJ147" s="35"/>
      <c r="GJK147" s="35"/>
      <c r="GJL147" s="35"/>
      <c r="GJM147" s="35"/>
      <c r="GJN147" s="35"/>
      <c r="GJO147" s="35"/>
      <c r="GJP147" s="35"/>
      <c r="GJQ147" s="35"/>
      <c r="GJR147" s="35"/>
      <c r="GJS147" s="35"/>
      <c r="GJT147" s="35"/>
      <c r="GJU147" s="35"/>
      <c r="GJV147" s="35"/>
      <c r="GJW147" s="35"/>
      <c r="GJX147" s="35"/>
      <c r="GJY147" s="35"/>
      <c r="GJZ147" s="35"/>
      <c r="GKA147" s="35"/>
      <c r="GKB147" s="35"/>
      <c r="GKC147" s="35"/>
      <c r="GKD147" s="35"/>
      <c r="GKE147" s="35"/>
      <c r="GKF147" s="35"/>
      <c r="GKG147" s="35"/>
      <c r="GKH147" s="35"/>
      <c r="GKI147" s="35"/>
      <c r="GKJ147" s="35"/>
      <c r="GKK147" s="35"/>
      <c r="GKL147" s="35"/>
      <c r="GKM147" s="35"/>
      <c r="GKN147" s="35"/>
      <c r="GKO147" s="35"/>
      <c r="GKP147" s="35"/>
      <c r="GKQ147" s="35"/>
      <c r="GKR147" s="35"/>
      <c r="GKS147" s="35"/>
      <c r="GKT147" s="35"/>
      <c r="GKU147" s="35"/>
      <c r="GKV147" s="35"/>
      <c r="GKW147" s="35"/>
      <c r="GKX147" s="35"/>
      <c r="GKY147" s="35"/>
      <c r="GKZ147" s="35"/>
      <c r="GLA147" s="35"/>
      <c r="GLB147" s="35"/>
      <c r="GLC147" s="35"/>
      <c r="GLD147" s="35"/>
      <c r="GLE147" s="35"/>
      <c r="GLF147" s="35"/>
      <c r="GLG147" s="35"/>
      <c r="GLH147" s="35"/>
      <c r="GLI147" s="35"/>
      <c r="GLJ147" s="35"/>
      <c r="GLK147" s="35"/>
      <c r="GLL147" s="35"/>
      <c r="GLM147" s="35"/>
      <c r="GLN147" s="35"/>
      <c r="GLO147" s="35"/>
      <c r="GLP147" s="35"/>
      <c r="GLQ147" s="35"/>
      <c r="GLR147" s="35"/>
      <c r="GLS147" s="35"/>
      <c r="GLT147" s="35"/>
      <c r="GLU147" s="35"/>
      <c r="GLV147" s="35"/>
      <c r="GLW147" s="35"/>
      <c r="GLX147" s="35"/>
      <c r="GLY147" s="35"/>
      <c r="GLZ147" s="35"/>
      <c r="GMA147" s="35"/>
      <c r="GMB147" s="35"/>
      <c r="GMC147" s="35"/>
      <c r="GMD147" s="35"/>
      <c r="GME147" s="35"/>
      <c r="GMF147" s="35"/>
      <c r="GMG147" s="35"/>
      <c r="GMH147" s="35"/>
      <c r="GMI147" s="35"/>
      <c r="GMJ147" s="35"/>
      <c r="GMK147" s="35"/>
      <c r="GML147" s="35"/>
      <c r="GMM147" s="35"/>
      <c r="GMN147" s="35"/>
      <c r="GMO147" s="35"/>
      <c r="GMP147" s="35"/>
      <c r="GMQ147" s="35"/>
      <c r="GMR147" s="35"/>
      <c r="GMS147" s="35"/>
      <c r="GMT147" s="35"/>
      <c r="GMU147" s="35"/>
      <c r="GMV147" s="35"/>
      <c r="GMW147" s="35"/>
      <c r="GMX147" s="35"/>
      <c r="GMY147" s="35"/>
      <c r="GMZ147" s="35"/>
      <c r="GNA147" s="35"/>
      <c r="GNB147" s="35"/>
      <c r="GNC147" s="35"/>
      <c r="GND147" s="35"/>
      <c r="GNE147" s="35"/>
      <c r="GNF147" s="35"/>
      <c r="GNG147" s="35"/>
      <c r="GNH147" s="35"/>
      <c r="GNI147" s="35"/>
      <c r="GNJ147" s="35"/>
      <c r="GNK147" s="35"/>
      <c r="GNL147" s="35"/>
      <c r="GNM147" s="35"/>
      <c r="GNN147" s="35"/>
      <c r="GNO147" s="35"/>
      <c r="GNP147" s="35"/>
      <c r="GNQ147" s="35"/>
      <c r="GNR147" s="35"/>
      <c r="GNS147" s="35"/>
      <c r="GNT147" s="35"/>
      <c r="GNU147" s="35"/>
      <c r="GNV147" s="35"/>
      <c r="GNW147" s="35"/>
      <c r="GNX147" s="35"/>
      <c r="GNY147" s="35"/>
      <c r="GNZ147" s="35"/>
      <c r="GOA147" s="35"/>
      <c r="GOB147" s="35"/>
      <c r="GOC147" s="35"/>
      <c r="GOD147" s="35"/>
      <c r="GOE147" s="35"/>
      <c r="GOF147" s="35"/>
      <c r="GOG147" s="35"/>
      <c r="GOH147" s="35"/>
      <c r="GOI147" s="35"/>
      <c r="GOJ147" s="35"/>
      <c r="GOK147" s="35"/>
      <c r="GOL147" s="35"/>
      <c r="GOM147" s="35"/>
      <c r="GON147" s="35"/>
      <c r="GOO147" s="35"/>
      <c r="GOP147" s="35"/>
      <c r="GOQ147" s="35"/>
      <c r="GOR147" s="35"/>
      <c r="GOS147" s="35"/>
      <c r="GOT147" s="35"/>
      <c r="GOU147" s="35"/>
      <c r="GOV147" s="35"/>
      <c r="GOW147" s="35"/>
      <c r="GOX147" s="35"/>
      <c r="GOY147" s="35"/>
      <c r="GOZ147" s="35"/>
      <c r="GPA147" s="35"/>
      <c r="GPB147" s="35"/>
      <c r="GPC147" s="35"/>
      <c r="GPD147" s="35"/>
      <c r="GPE147" s="35"/>
      <c r="GPF147" s="35"/>
      <c r="GPG147" s="35"/>
      <c r="GPH147" s="35"/>
      <c r="GPI147" s="35"/>
      <c r="GPJ147" s="35"/>
      <c r="GPK147" s="35"/>
      <c r="GPL147" s="35"/>
      <c r="GPM147" s="35"/>
      <c r="GPN147" s="35"/>
      <c r="GPO147" s="35"/>
      <c r="GPP147" s="35"/>
      <c r="GPQ147" s="35"/>
      <c r="GPR147" s="35"/>
      <c r="GPS147" s="35"/>
      <c r="GPT147" s="35"/>
      <c r="GPU147" s="35"/>
      <c r="GPV147" s="35"/>
      <c r="GPW147" s="35"/>
      <c r="GPX147" s="35"/>
      <c r="GPY147" s="35"/>
      <c r="GPZ147" s="35"/>
      <c r="GQA147" s="35"/>
      <c r="GQB147" s="35"/>
      <c r="GQC147" s="35"/>
      <c r="GQD147" s="35"/>
      <c r="GQE147" s="35"/>
      <c r="GQF147" s="35"/>
      <c r="GQG147" s="35"/>
      <c r="GQH147" s="35"/>
      <c r="GQI147" s="35"/>
      <c r="GQJ147" s="35"/>
      <c r="GQK147" s="35"/>
      <c r="GQL147" s="35"/>
      <c r="GQM147" s="35"/>
      <c r="GQN147" s="35"/>
      <c r="GQO147" s="35"/>
      <c r="GQP147" s="35"/>
      <c r="GQQ147" s="35"/>
      <c r="GQR147" s="35"/>
      <c r="GQS147" s="35"/>
      <c r="GQT147" s="35"/>
      <c r="GQU147" s="35"/>
      <c r="GQV147" s="35"/>
      <c r="GQW147" s="35"/>
      <c r="GQX147" s="35"/>
      <c r="GQY147" s="35"/>
      <c r="GQZ147" s="35"/>
      <c r="GRA147" s="35"/>
      <c r="GRB147" s="35"/>
      <c r="GRC147" s="35"/>
      <c r="GRD147" s="35"/>
      <c r="GRE147" s="35"/>
      <c r="GRF147" s="35"/>
      <c r="GRG147" s="35"/>
      <c r="GRH147" s="35"/>
      <c r="GRI147" s="35"/>
      <c r="GRJ147" s="35"/>
      <c r="GRK147" s="35"/>
      <c r="GRL147" s="35"/>
      <c r="GRM147" s="35"/>
      <c r="GRN147" s="35"/>
      <c r="GRO147" s="35"/>
      <c r="GRP147" s="35"/>
      <c r="GRQ147" s="35"/>
      <c r="GRR147" s="35"/>
      <c r="GRS147" s="35"/>
      <c r="GRT147" s="35"/>
      <c r="GRU147" s="35"/>
      <c r="GRV147" s="35"/>
      <c r="GRW147" s="35"/>
      <c r="GRX147" s="35"/>
      <c r="GRY147" s="35"/>
      <c r="GRZ147" s="35"/>
      <c r="GSA147" s="35"/>
      <c r="GSB147" s="35"/>
      <c r="GSC147" s="35"/>
      <c r="GSD147" s="35"/>
      <c r="GSE147" s="35"/>
      <c r="GSF147" s="35"/>
      <c r="GSG147" s="35"/>
      <c r="GSH147" s="35"/>
      <c r="GSI147" s="35"/>
      <c r="GSJ147" s="35"/>
      <c r="GSK147" s="35"/>
      <c r="GSL147" s="35"/>
      <c r="GSM147" s="35"/>
      <c r="GSN147" s="35"/>
      <c r="GSO147" s="35"/>
      <c r="GSP147" s="35"/>
      <c r="GSQ147" s="35"/>
      <c r="GSR147" s="35"/>
      <c r="GSS147" s="35"/>
      <c r="GST147" s="35"/>
      <c r="GSU147" s="35"/>
      <c r="GSV147" s="35"/>
      <c r="GSW147" s="35"/>
      <c r="GSX147" s="35"/>
      <c r="GSY147" s="35"/>
      <c r="GSZ147" s="35"/>
      <c r="GTA147" s="35"/>
      <c r="GTB147" s="35"/>
      <c r="GTC147" s="35"/>
      <c r="GTD147" s="35"/>
      <c r="GTE147" s="35"/>
      <c r="GTF147" s="35"/>
      <c r="GTG147" s="35"/>
      <c r="GTH147" s="35"/>
      <c r="GTI147" s="35"/>
      <c r="GTJ147" s="35"/>
      <c r="GTK147" s="35"/>
      <c r="GTL147" s="35"/>
      <c r="GTM147" s="35"/>
      <c r="GTN147" s="35"/>
      <c r="GTO147" s="35"/>
      <c r="GTP147" s="35"/>
      <c r="GTQ147" s="35"/>
      <c r="GTR147" s="35"/>
      <c r="GTS147" s="35"/>
      <c r="GTT147" s="35"/>
      <c r="GTU147" s="35"/>
      <c r="GTV147" s="35"/>
      <c r="GTW147" s="35"/>
      <c r="GTX147" s="35"/>
      <c r="GTY147" s="35"/>
      <c r="GTZ147" s="35"/>
      <c r="GUA147" s="35"/>
      <c r="GUB147" s="35"/>
      <c r="GUC147" s="35"/>
      <c r="GUD147" s="35"/>
      <c r="GUE147" s="35"/>
      <c r="GUF147" s="35"/>
      <c r="GUG147" s="35"/>
      <c r="GUH147" s="35"/>
      <c r="GUI147" s="35"/>
      <c r="GUJ147" s="35"/>
      <c r="GUK147" s="35"/>
      <c r="GUL147" s="35"/>
      <c r="GUM147" s="35"/>
      <c r="GUN147" s="35"/>
      <c r="GUO147" s="35"/>
      <c r="GUP147" s="35"/>
      <c r="GUQ147" s="35"/>
      <c r="GUR147" s="35"/>
      <c r="GUS147" s="35"/>
      <c r="GUT147" s="35"/>
      <c r="GUU147" s="35"/>
      <c r="GUV147" s="35"/>
      <c r="GUW147" s="35"/>
      <c r="GUX147" s="35"/>
      <c r="GUY147" s="35"/>
      <c r="GUZ147" s="35"/>
      <c r="GVA147" s="35"/>
      <c r="GVB147" s="35"/>
      <c r="GVC147" s="35"/>
      <c r="GVD147" s="35"/>
      <c r="GVE147" s="35"/>
      <c r="GVF147" s="35"/>
      <c r="GVG147" s="35"/>
      <c r="GVH147" s="35"/>
      <c r="GVI147" s="35"/>
      <c r="GVJ147" s="35"/>
      <c r="GVK147" s="35"/>
      <c r="GVL147" s="35"/>
      <c r="GVM147" s="35"/>
      <c r="GVN147" s="35"/>
      <c r="GVO147" s="35"/>
      <c r="GVP147" s="35"/>
      <c r="GVQ147" s="35"/>
      <c r="GVR147" s="35"/>
      <c r="GVS147" s="35"/>
      <c r="GVT147" s="35"/>
      <c r="GVU147" s="35"/>
      <c r="GVV147" s="35"/>
      <c r="GVW147" s="35"/>
      <c r="GVX147" s="35"/>
      <c r="GVY147" s="35"/>
      <c r="GVZ147" s="35"/>
      <c r="GWA147" s="35"/>
      <c r="GWB147" s="35"/>
      <c r="GWC147" s="35"/>
      <c r="GWD147" s="35"/>
      <c r="GWE147" s="35"/>
      <c r="GWF147" s="35"/>
      <c r="GWG147" s="35"/>
      <c r="GWH147" s="35"/>
      <c r="GWI147" s="35"/>
      <c r="GWJ147" s="35"/>
      <c r="GWK147" s="35"/>
      <c r="GWL147" s="35"/>
      <c r="GWM147" s="35"/>
      <c r="GWN147" s="35"/>
      <c r="GWO147" s="35"/>
      <c r="GWP147" s="35"/>
      <c r="GWQ147" s="35"/>
      <c r="GWR147" s="35"/>
      <c r="GWS147" s="35"/>
      <c r="GWT147" s="35"/>
      <c r="GWU147" s="35"/>
      <c r="GWV147" s="35"/>
      <c r="GWW147" s="35"/>
      <c r="GWX147" s="35"/>
      <c r="GWY147" s="35"/>
      <c r="GWZ147" s="35"/>
      <c r="GXA147" s="35"/>
      <c r="GXB147" s="35"/>
      <c r="GXC147" s="35"/>
      <c r="GXD147" s="35"/>
      <c r="GXE147" s="35"/>
      <c r="GXF147" s="35"/>
      <c r="GXG147" s="35"/>
      <c r="GXH147" s="35"/>
      <c r="GXI147" s="35"/>
      <c r="GXJ147" s="35"/>
      <c r="GXK147" s="35"/>
      <c r="GXL147" s="35"/>
      <c r="GXM147" s="35"/>
      <c r="GXN147" s="35"/>
      <c r="GXO147" s="35"/>
      <c r="GXP147" s="35"/>
      <c r="GXQ147" s="35"/>
      <c r="GXR147" s="35"/>
      <c r="GXS147" s="35"/>
      <c r="GXT147" s="35"/>
      <c r="GXU147" s="35"/>
      <c r="GXV147" s="35"/>
      <c r="GXW147" s="35"/>
      <c r="GXX147" s="35"/>
      <c r="GXY147" s="35"/>
      <c r="GXZ147" s="35"/>
      <c r="GYA147" s="35"/>
      <c r="GYB147" s="35"/>
      <c r="GYC147" s="35"/>
      <c r="GYD147" s="35"/>
      <c r="GYE147" s="35"/>
      <c r="GYF147" s="35"/>
      <c r="GYG147" s="35"/>
      <c r="GYH147" s="35"/>
      <c r="GYI147" s="35"/>
      <c r="GYJ147" s="35"/>
      <c r="GYK147" s="35"/>
      <c r="GYL147" s="35"/>
      <c r="GYM147" s="35"/>
      <c r="GYN147" s="35"/>
      <c r="GYO147" s="35"/>
      <c r="GYP147" s="35"/>
      <c r="GYQ147" s="35"/>
      <c r="GYR147" s="35"/>
      <c r="GYS147" s="35"/>
      <c r="GYT147" s="35"/>
      <c r="GYU147" s="35"/>
      <c r="GYV147" s="35"/>
      <c r="GYW147" s="35"/>
      <c r="GYX147" s="35"/>
      <c r="GYY147" s="35"/>
      <c r="GYZ147" s="35"/>
      <c r="GZA147" s="35"/>
      <c r="GZB147" s="35"/>
      <c r="GZC147" s="35"/>
      <c r="GZD147" s="35"/>
      <c r="GZE147" s="35"/>
      <c r="GZF147" s="35"/>
      <c r="GZG147" s="35"/>
      <c r="GZH147" s="35"/>
      <c r="GZI147" s="35"/>
      <c r="GZJ147" s="35"/>
      <c r="GZK147" s="35"/>
      <c r="GZL147" s="35"/>
      <c r="GZM147" s="35"/>
      <c r="GZN147" s="35"/>
      <c r="GZO147" s="35"/>
      <c r="GZP147" s="35"/>
      <c r="GZQ147" s="35"/>
      <c r="GZR147" s="35"/>
      <c r="GZS147" s="35"/>
      <c r="GZT147" s="35"/>
      <c r="GZU147" s="35"/>
      <c r="GZV147" s="35"/>
      <c r="GZW147" s="35"/>
      <c r="GZX147" s="35"/>
      <c r="GZY147" s="35"/>
      <c r="GZZ147" s="35"/>
      <c r="HAA147" s="35"/>
      <c r="HAB147" s="35"/>
      <c r="HAC147" s="35"/>
      <c r="HAD147" s="35"/>
      <c r="HAE147" s="35"/>
      <c r="HAF147" s="35"/>
      <c r="HAG147" s="35"/>
      <c r="HAH147" s="35"/>
      <c r="HAI147" s="35"/>
      <c r="HAJ147" s="35"/>
      <c r="HAK147" s="35"/>
      <c r="HAL147" s="35"/>
      <c r="HAM147" s="35"/>
      <c r="HAN147" s="35"/>
      <c r="HAO147" s="35"/>
      <c r="HAP147" s="35"/>
      <c r="HAQ147" s="35"/>
      <c r="HAR147" s="35"/>
      <c r="HAS147" s="35"/>
      <c r="HAT147" s="35"/>
      <c r="HAU147" s="35"/>
      <c r="HAV147" s="35"/>
      <c r="HAW147" s="35"/>
      <c r="HAX147" s="35"/>
      <c r="HAY147" s="35"/>
      <c r="HAZ147" s="35"/>
      <c r="HBA147" s="35"/>
      <c r="HBB147" s="35"/>
      <c r="HBC147" s="35"/>
      <c r="HBD147" s="35"/>
      <c r="HBE147" s="35"/>
      <c r="HBF147" s="35"/>
      <c r="HBG147" s="35"/>
      <c r="HBH147" s="35"/>
      <c r="HBI147" s="35"/>
      <c r="HBJ147" s="35"/>
      <c r="HBK147" s="35"/>
      <c r="HBL147" s="35"/>
      <c r="HBM147" s="35"/>
      <c r="HBN147" s="35"/>
      <c r="HBO147" s="35"/>
      <c r="HBP147" s="35"/>
      <c r="HBQ147" s="35"/>
      <c r="HBR147" s="35"/>
      <c r="HBS147" s="35"/>
      <c r="HBT147" s="35"/>
      <c r="HBU147" s="35"/>
      <c r="HBV147" s="35"/>
      <c r="HBW147" s="35"/>
      <c r="HBX147" s="35"/>
      <c r="HBY147" s="35"/>
      <c r="HBZ147" s="35"/>
      <c r="HCA147" s="35"/>
      <c r="HCB147" s="35"/>
      <c r="HCC147" s="35"/>
      <c r="HCD147" s="35"/>
      <c r="HCE147" s="35"/>
      <c r="HCF147" s="35"/>
      <c r="HCG147" s="35"/>
      <c r="HCH147" s="35"/>
      <c r="HCI147" s="35"/>
      <c r="HCJ147" s="35"/>
      <c r="HCK147" s="35"/>
      <c r="HCL147" s="35"/>
      <c r="HCM147" s="35"/>
      <c r="HCN147" s="35"/>
      <c r="HCO147" s="35"/>
      <c r="HCP147" s="35"/>
      <c r="HCQ147" s="35"/>
      <c r="HCR147" s="35"/>
      <c r="HCS147" s="35"/>
      <c r="HCT147" s="35"/>
      <c r="HCU147" s="35"/>
      <c r="HCV147" s="35"/>
      <c r="HCW147" s="35"/>
      <c r="HCX147" s="35"/>
      <c r="HCY147" s="35"/>
      <c r="HCZ147" s="35"/>
      <c r="HDA147" s="35"/>
      <c r="HDB147" s="35"/>
      <c r="HDC147" s="35"/>
      <c r="HDD147" s="35"/>
      <c r="HDE147" s="35"/>
      <c r="HDF147" s="35"/>
      <c r="HDG147" s="35"/>
      <c r="HDH147" s="35"/>
      <c r="HDI147" s="35"/>
      <c r="HDJ147" s="35"/>
      <c r="HDK147" s="35"/>
      <c r="HDL147" s="35"/>
      <c r="HDM147" s="35"/>
      <c r="HDN147" s="35"/>
      <c r="HDO147" s="35"/>
      <c r="HDP147" s="35"/>
      <c r="HDQ147" s="35"/>
      <c r="HDR147" s="35"/>
      <c r="HDS147" s="35"/>
      <c r="HDT147" s="35"/>
      <c r="HDU147" s="35"/>
      <c r="HDV147" s="35"/>
      <c r="HDW147" s="35"/>
      <c r="HDX147" s="35"/>
      <c r="HDY147" s="35"/>
      <c r="HDZ147" s="35"/>
      <c r="HEA147" s="35"/>
      <c r="HEB147" s="35"/>
      <c r="HEC147" s="35"/>
      <c r="HED147" s="35"/>
      <c r="HEE147" s="35"/>
      <c r="HEF147" s="35"/>
      <c r="HEG147" s="35"/>
      <c r="HEH147" s="35"/>
      <c r="HEI147" s="35"/>
      <c r="HEJ147" s="35"/>
      <c r="HEK147" s="35"/>
      <c r="HEL147" s="35"/>
      <c r="HEM147" s="35"/>
      <c r="HEN147" s="35"/>
      <c r="HEO147" s="35"/>
      <c r="HEP147" s="35"/>
      <c r="HEQ147" s="35"/>
      <c r="HER147" s="35"/>
      <c r="HES147" s="35"/>
      <c r="HET147" s="35"/>
      <c r="HEU147" s="35"/>
      <c r="HEV147" s="35"/>
      <c r="HEW147" s="35"/>
      <c r="HEX147" s="35"/>
      <c r="HEY147" s="35"/>
      <c r="HEZ147" s="35"/>
      <c r="HFA147" s="35"/>
      <c r="HFB147" s="35"/>
      <c r="HFC147" s="35"/>
      <c r="HFD147" s="35"/>
      <c r="HFE147" s="35"/>
      <c r="HFF147" s="35"/>
      <c r="HFG147" s="35"/>
      <c r="HFH147" s="35"/>
      <c r="HFI147" s="35"/>
      <c r="HFJ147" s="35"/>
      <c r="HFK147" s="35"/>
      <c r="HFL147" s="35"/>
      <c r="HFM147" s="35"/>
      <c r="HFN147" s="35"/>
      <c r="HFO147" s="35"/>
      <c r="HFP147" s="35"/>
      <c r="HFQ147" s="35"/>
      <c r="HFR147" s="35"/>
      <c r="HFS147" s="35"/>
      <c r="HFT147" s="35"/>
      <c r="HFU147" s="35"/>
      <c r="HFV147" s="35"/>
      <c r="HFW147" s="35"/>
      <c r="HFX147" s="35"/>
      <c r="HFY147" s="35"/>
      <c r="HFZ147" s="35"/>
      <c r="HGA147" s="35"/>
      <c r="HGB147" s="35"/>
      <c r="HGC147" s="35"/>
      <c r="HGD147" s="35"/>
      <c r="HGE147" s="35"/>
      <c r="HGF147" s="35"/>
      <c r="HGG147" s="35"/>
      <c r="HGH147" s="35"/>
      <c r="HGI147" s="35"/>
      <c r="HGJ147" s="35"/>
      <c r="HGK147" s="35"/>
      <c r="HGL147" s="35"/>
      <c r="HGM147" s="35"/>
      <c r="HGN147" s="35"/>
      <c r="HGO147" s="35"/>
      <c r="HGP147" s="35"/>
      <c r="HGQ147" s="35"/>
      <c r="HGR147" s="35"/>
      <c r="HGS147" s="35"/>
      <c r="HGT147" s="35"/>
      <c r="HGU147" s="35"/>
      <c r="HGV147" s="35"/>
      <c r="HGW147" s="35"/>
      <c r="HGX147" s="35"/>
      <c r="HGY147" s="35"/>
      <c r="HGZ147" s="35"/>
      <c r="HHA147" s="35"/>
      <c r="HHB147" s="35"/>
      <c r="HHC147" s="35"/>
      <c r="HHD147" s="35"/>
      <c r="HHE147" s="35"/>
      <c r="HHF147" s="35"/>
      <c r="HHG147" s="35"/>
      <c r="HHH147" s="35"/>
      <c r="HHI147" s="35"/>
      <c r="HHJ147" s="35"/>
      <c r="HHK147" s="35"/>
      <c r="HHL147" s="35"/>
      <c r="HHM147" s="35"/>
      <c r="HHN147" s="35"/>
      <c r="HHO147" s="35"/>
      <c r="HHP147" s="35"/>
      <c r="HHQ147" s="35"/>
      <c r="HHR147" s="35"/>
      <c r="HHS147" s="35"/>
      <c r="HHT147" s="35"/>
      <c r="HHU147" s="35"/>
      <c r="HHV147" s="35"/>
      <c r="HHW147" s="35"/>
      <c r="HHX147" s="35"/>
      <c r="HHY147" s="35"/>
      <c r="HHZ147" s="35"/>
      <c r="HIA147" s="35"/>
      <c r="HIB147" s="35"/>
      <c r="HIC147" s="35"/>
      <c r="HID147" s="35"/>
      <c r="HIE147" s="35"/>
      <c r="HIF147" s="35"/>
      <c r="HIG147" s="35"/>
      <c r="HIH147" s="35"/>
      <c r="HII147" s="35"/>
      <c r="HIJ147" s="35"/>
      <c r="HIK147" s="35"/>
      <c r="HIL147" s="35"/>
      <c r="HIM147" s="35"/>
      <c r="HIN147" s="35"/>
      <c r="HIO147" s="35"/>
      <c r="HIP147" s="35"/>
      <c r="HIQ147" s="35"/>
      <c r="HIR147" s="35"/>
      <c r="HIS147" s="35"/>
      <c r="HIT147" s="35"/>
      <c r="HIU147" s="35"/>
      <c r="HIV147" s="35"/>
      <c r="HIW147" s="35"/>
      <c r="HIX147" s="35"/>
      <c r="HIY147" s="35"/>
      <c r="HIZ147" s="35"/>
      <c r="HJA147" s="35"/>
      <c r="HJB147" s="35"/>
      <c r="HJC147" s="35"/>
      <c r="HJD147" s="35"/>
      <c r="HJE147" s="35"/>
      <c r="HJF147" s="35"/>
      <c r="HJG147" s="35"/>
      <c r="HJH147" s="35"/>
      <c r="HJI147" s="35"/>
      <c r="HJJ147" s="35"/>
      <c r="HJK147" s="35"/>
      <c r="HJL147" s="35"/>
      <c r="HJM147" s="35"/>
      <c r="HJN147" s="35"/>
      <c r="HJO147" s="35"/>
      <c r="HJP147" s="35"/>
      <c r="HJQ147" s="35"/>
      <c r="HJR147" s="35"/>
      <c r="HJS147" s="35"/>
      <c r="HJT147" s="35"/>
      <c r="HJU147" s="35"/>
      <c r="HJV147" s="35"/>
      <c r="HJW147" s="35"/>
      <c r="HJX147" s="35"/>
      <c r="HJY147" s="35"/>
      <c r="HJZ147" s="35"/>
      <c r="HKA147" s="35"/>
      <c r="HKB147" s="35"/>
      <c r="HKC147" s="35"/>
      <c r="HKD147" s="35"/>
      <c r="HKE147" s="35"/>
      <c r="HKF147" s="35"/>
      <c r="HKG147" s="35"/>
      <c r="HKH147" s="35"/>
      <c r="HKI147" s="35"/>
      <c r="HKJ147" s="35"/>
      <c r="HKK147" s="35"/>
      <c r="HKL147" s="35"/>
      <c r="HKM147" s="35"/>
      <c r="HKN147" s="35"/>
      <c r="HKO147" s="35"/>
      <c r="HKP147" s="35"/>
      <c r="HKQ147" s="35"/>
      <c r="HKR147" s="35"/>
      <c r="HKS147" s="35"/>
      <c r="HKT147" s="35"/>
      <c r="HKU147" s="35"/>
      <c r="HKV147" s="35"/>
      <c r="HKW147" s="35"/>
      <c r="HKX147" s="35"/>
      <c r="HKY147" s="35"/>
      <c r="HKZ147" s="35"/>
      <c r="HLA147" s="35"/>
      <c r="HLB147" s="35"/>
      <c r="HLC147" s="35"/>
      <c r="HLD147" s="35"/>
      <c r="HLE147" s="35"/>
      <c r="HLF147" s="35"/>
      <c r="HLG147" s="35"/>
      <c r="HLH147" s="35"/>
      <c r="HLI147" s="35"/>
      <c r="HLJ147" s="35"/>
      <c r="HLK147" s="35"/>
      <c r="HLL147" s="35"/>
      <c r="HLM147" s="35"/>
      <c r="HLN147" s="35"/>
      <c r="HLO147" s="35"/>
      <c r="HLP147" s="35"/>
      <c r="HLQ147" s="35"/>
      <c r="HLR147" s="35"/>
      <c r="HLS147" s="35"/>
      <c r="HLT147" s="35"/>
      <c r="HLU147" s="35"/>
      <c r="HLV147" s="35"/>
      <c r="HLW147" s="35"/>
      <c r="HLX147" s="35"/>
      <c r="HLY147" s="35"/>
      <c r="HLZ147" s="35"/>
      <c r="HMA147" s="35"/>
      <c r="HMB147" s="35"/>
      <c r="HMC147" s="35"/>
      <c r="HMD147" s="35"/>
      <c r="HME147" s="35"/>
      <c r="HMF147" s="35"/>
      <c r="HMG147" s="35"/>
      <c r="HMH147" s="35"/>
      <c r="HMI147" s="35"/>
      <c r="HMJ147" s="35"/>
      <c r="HMK147" s="35"/>
      <c r="HML147" s="35"/>
      <c r="HMM147" s="35"/>
      <c r="HMN147" s="35"/>
      <c r="HMO147" s="35"/>
      <c r="HMP147" s="35"/>
      <c r="HMQ147" s="35"/>
      <c r="HMR147" s="35"/>
      <c r="HMS147" s="35"/>
      <c r="HMT147" s="35"/>
      <c r="HMU147" s="35"/>
      <c r="HMV147" s="35"/>
      <c r="HMW147" s="35"/>
      <c r="HMX147" s="35"/>
      <c r="HMY147" s="35"/>
      <c r="HMZ147" s="35"/>
      <c r="HNA147" s="35"/>
      <c r="HNB147" s="35"/>
      <c r="HNC147" s="35"/>
      <c r="HND147" s="35"/>
      <c r="HNE147" s="35"/>
      <c r="HNF147" s="35"/>
      <c r="HNG147" s="35"/>
      <c r="HNH147" s="35"/>
      <c r="HNI147" s="35"/>
      <c r="HNJ147" s="35"/>
      <c r="HNK147" s="35"/>
      <c r="HNL147" s="35"/>
      <c r="HNM147" s="35"/>
      <c r="HNN147" s="35"/>
      <c r="HNO147" s="35"/>
      <c r="HNP147" s="35"/>
      <c r="HNQ147" s="35"/>
      <c r="HNR147" s="35"/>
      <c r="HNS147" s="35"/>
      <c r="HNT147" s="35"/>
      <c r="HNU147" s="35"/>
      <c r="HNV147" s="35"/>
      <c r="HNW147" s="35"/>
      <c r="HNX147" s="35"/>
      <c r="HNY147" s="35"/>
      <c r="HNZ147" s="35"/>
      <c r="HOA147" s="35"/>
      <c r="HOB147" s="35"/>
      <c r="HOC147" s="35"/>
      <c r="HOD147" s="35"/>
      <c r="HOE147" s="35"/>
      <c r="HOF147" s="35"/>
      <c r="HOG147" s="35"/>
      <c r="HOH147" s="35"/>
      <c r="HOI147" s="35"/>
      <c r="HOJ147" s="35"/>
      <c r="HOK147" s="35"/>
      <c r="HOL147" s="35"/>
      <c r="HOM147" s="35"/>
      <c r="HON147" s="35"/>
      <c r="HOO147" s="35"/>
      <c r="HOP147" s="35"/>
      <c r="HOQ147" s="35"/>
      <c r="HOR147" s="35"/>
      <c r="HOS147" s="35"/>
      <c r="HOT147" s="35"/>
      <c r="HOU147" s="35"/>
      <c r="HOV147" s="35"/>
      <c r="HOW147" s="35"/>
      <c r="HOX147" s="35"/>
      <c r="HOY147" s="35"/>
      <c r="HOZ147" s="35"/>
      <c r="HPA147" s="35"/>
      <c r="HPB147" s="35"/>
      <c r="HPC147" s="35"/>
      <c r="HPD147" s="35"/>
      <c r="HPE147" s="35"/>
      <c r="HPF147" s="35"/>
      <c r="HPG147" s="35"/>
      <c r="HPH147" s="35"/>
      <c r="HPI147" s="35"/>
      <c r="HPJ147" s="35"/>
      <c r="HPK147" s="35"/>
      <c r="HPL147" s="35"/>
      <c r="HPM147" s="35"/>
      <c r="HPN147" s="35"/>
      <c r="HPO147" s="35"/>
      <c r="HPP147" s="35"/>
      <c r="HPQ147" s="35"/>
      <c r="HPR147" s="35"/>
      <c r="HPS147" s="35"/>
      <c r="HPT147" s="35"/>
      <c r="HPU147" s="35"/>
      <c r="HPV147" s="35"/>
      <c r="HPW147" s="35"/>
      <c r="HPX147" s="35"/>
      <c r="HPY147" s="35"/>
      <c r="HPZ147" s="35"/>
      <c r="HQA147" s="35"/>
      <c r="HQB147" s="35"/>
      <c r="HQC147" s="35"/>
      <c r="HQD147" s="35"/>
      <c r="HQE147" s="35"/>
      <c r="HQF147" s="35"/>
      <c r="HQG147" s="35"/>
      <c r="HQH147" s="35"/>
      <c r="HQI147" s="35"/>
      <c r="HQJ147" s="35"/>
      <c r="HQK147" s="35"/>
      <c r="HQL147" s="35"/>
      <c r="HQM147" s="35"/>
      <c r="HQN147" s="35"/>
      <c r="HQO147" s="35"/>
      <c r="HQP147" s="35"/>
      <c r="HQQ147" s="35"/>
      <c r="HQR147" s="35"/>
      <c r="HQS147" s="35"/>
      <c r="HQT147" s="35"/>
      <c r="HQU147" s="35"/>
      <c r="HQV147" s="35"/>
      <c r="HQW147" s="35"/>
      <c r="HQX147" s="35"/>
      <c r="HQY147" s="35"/>
      <c r="HQZ147" s="35"/>
      <c r="HRA147" s="35"/>
      <c r="HRB147" s="35"/>
      <c r="HRC147" s="35"/>
      <c r="HRD147" s="35"/>
      <c r="HRE147" s="35"/>
      <c r="HRF147" s="35"/>
      <c r="HRG147" s="35"/>
      <c r="HRH147" s="35"/>
      <c r="HRI147" s="35"/>
      <c r="HRJ147" s="35"/>
      <c r="HRK147" s="35"/>
      <c r="HRL147" s="35"/>
      <c r="HRM147" s="35"/>
      <c r="HRN147" s="35"/>
      <c r="HRO147" s="35"/>
      <c r="HRP147" s="35"/>
      <c r="HRQ147" s="35"/>
      <c r="HRR147" s="35"/>
      <c r="HRS147" s="35"/>
      <c r="HRT147" s="35"/>
      <c r="HRU147" s="35"/>
      <c r="HRV147" s="35"/>
      <c r="HRW147" s="35"/>
      <c r="HRX147" s="35"/>
      <c r="HRY147" s="35"/>
      <c r="HRZ147" s="35"/>
      <c r="HSA147" s="35"/>
      <c r="HSB147" s="35"/>
      <c r="HSC147" s="35"/>
      <c r="HSD147" s="35"/>
      <c r="HSE147" s="35"/>
      <c r="HSF147" s="35"/>
      <c r="HSG147" s="35"/>
      <c r="HSH147" s="35"/>
      <c r="HSI147" s="35"/>
      <c r="HSJ147" s="35"/>
      <c r="HSK147" s="35"/>
      <c r="HSL147" s="35"/>
      <c r="HSM147" s="35"/>
      <c r="HSN147" s="35"/>
      <c r="HSO147" s="35"/>
      <c r="HSP147" s="35"/>
      <c r="HSQ147" s="35"/>
      <c r="HSR147" s="35"/>
      <c r="HSS147" s="35"/>
      <c r="HST147" s="35"/>
      <c r="HSU147" s="35"/>
      <c r="HSV147" s="35"/>
      <c r="HSW147" s="35"/>
      <c r="HSX147" s="35"/>
      <c r="HSY147" s="35"/>
      <c r="HSZ147" s="35"/>
      <c r="HTA147" s="35"/>
      <c r="HTB147" s="35"/>
      <c r="HTC147" s="35"/>
      <c r="HTD147" s="35"/>
      <c r="HTE147" s="35"/>
      <c r="HTF147" s="35"/>
      <c r="HTG147" s="35"/>
      <c r="HTH147" s="35"/>
      <c r="HTI147" s="35"/>
      <c r="HTJ147" s="35"/>
      <c r="HTK147" s="35"/>
      <c r="HTL147" s="35"/>
      <c r="HTM147" s="35"/>
      <c r="HTN147" s="35"/>
      <c r="HTO147" s="35"/>
      <c r="HTP147" s="35"/>
      <c r="HTQ147" s="35"/>
      <c r="HTR147" s="35"/>
      <c r="HTS147" s="35"/>
      <c r="HTT147" s="35"/>
      <c r="HTU147" s="35"/>
      <c r="HTV147" s="35"/>
      <c r="HTW147" s="35"/>
      <c r="HTX147" s="35"/>
      <c r="HTY147" s="35"/>
      <c r="HTZ147" s="35"/>
      <c r="HUA147" s="35"/>
      <c r="HUB147" s="35"/>
      <c r="HUC147" s="35"/>
      <c r="HUD147" s="35"/>
      <c r="HUE147" s="35"/>
      <c r="HUF147" s="35"/>
      <c r="HUG147" s="35"/>
      <c r="HUH147" s="35"/>
      <c r="HUI147" s="35"/>
      <c r="HUJ147" s="35"/>
      <c r="HUK147" s="35"/>
      <c r="HUL147" s="35"/>
      <c r="HUM147" s="35"/>
      <c r="HUN147" s="35"/>
      <c r="HUO147" s="35"/>
      <c r="HUP147" s="35"/>
      <c r="HUQ147" s="35"/>
      <c r="HUR147" s="35"/>
      <c r="HUS147" s="35"/>
      <c r="HUT147" s="35"/>
      <c r="HUU147" s="35"/>
      <c r="HUV147" s="35"/>
      <c r="HUW147" s="35"/>
      <c r="HUX147" s="35"/>
      <c r="HUY147" s="35"/>
      <c r="HUZ147" s="35"/>
      <c r="HVA147" s="35"/>
      <c r="HVB147" s="35"/>
      <c r="HVC147" s="35"/>
      <c r="HVD147" s="35"/>
      <c r="HVE147" s="35"/>
      <c r="HVF147" s="35"/>
      <c r="HVG147" s="35"/>
      <c r="HVH147" s="35"/>
      <c r="HVI147" s="35"/>
      <c r="HVJ147" s="35"/>
      <c r="HVK147" s="35"/>
      <c r="HVL147" s="35"/>
      <c r="HVM147" s="35"/>
      <c r="HVN147" s="35"/>
      <c r="HVO147" s="35"/>
      <c r="HVP147" s="35"/>
      <c r="HVQ147" s="35"/>
      <c r="HVR147" s="35"/>
      <c r="HVS147" s="35"/>
      <c r="HVT147" s="35"/>
      <c r="HVU147" s="35"/>
      <c r="HVV147" s="35"/>
      <c r="HVW147" s="35"/>
      <c r="HVX147" s="35"/>
      <c r="HVY147" s="35"/>
      <c r="HVZ147" s="35"/>
      <c r="HWA147" s="35"/>
      <c r="HWB147" s="35"/>
      <c r="HWC147" s="35"/>
      <c r="HWD147" s="35"/>
      <c r="HWE147" s="35"/>
      <c r="HWF147" s="35"/>
      <c r="HWG147" s="35"/>
      <c r="HWH147" s="35"/>
      <c r="HWI147" s="35"/>
      <c r="HWJ147" s="35"/>
      <c r="HWK147" s="35"/>
      <c r="HWL147" s="35"/>
      <c r="HWM147" s="35"/>
      <c r="HWN147" s="35"/>
      <c r="HWO147" s="35"/>
      <c r="HWP147" s="35"/>
      <c r="HWQ147" s="35"/>
      <c r="HWR147" s="35"/>
      <c r="HWS147" s="35"/>
      <c r="HWT147" s="35"/>
      <c r="HWU147" s="35"/>
      <c r="HWV147" s="35"/>
      <c r="HWW147" s="35"/>
      <c r="HWX147" s="35"/>
      <c r="HWY147" s="35"/>
      <c r="HWZ147" s="35"/>
      <c r="HXA147" s="35"/>
      <c r="HXB147" s="35"/>
      <c r="HXC147" s="35"/>
      <c r="HXD147" s="35"/>
      <c r="HXE147" s="35"/>
      <c r="HXF147" s="35"/>
      <c r="HXG147" s="35"/>
      <c r="HXH147" s="35"/>
      <c r="HXI147" s="35"/>
      <c r="HXJ147" s="35"/>
      <c r="HXK147" s="35"/>
      <c r="HXL147" s="35"/>
      <c r="HXM147" s="35"/>
      <c r="HXN147" s="35"/>
      <c r="HXO147" s="35"/>
      <c r="HXP147" s="35"/>
      <c r="HXQ147" s="35"/>
      <c r="HXR147" s="35"/>
      <c r="HXS147" s="35"/>
      <c r="HXT147" s="35"/>
      <c r="HXU147" s="35"/>
      <c r="HXV147" s="35"/>
      <c r="HXW147" s="35"/>
      <c r="HXX147" s="35"/>
      <c r="HXY147" s="35"/>
      <c r="HXZ147" s="35"/>
      <c r="HYA147" s="35"/>
      <c r="HYB147" s="35"/>
      <c r="HYC147" s="35"/>
      <c r="HYD147" s="35"/>
      <c r="HYE147" s="35"/>
      <c r="HYF147" s="35"/>
      <c r="HYG147" s="35"/>
      <c r="HYH147" s="35"/>
      <c r="HYI147" s="35"/>
      <c r="HYJ147" s="35"/>
      <c r="HYK147" s="35"/>
      <c r="HYL147" s="35"/>
      <c r="HYM147" s="35"/>
      <c r="HYN147" s="35"/>
      <c r="HYO147" s="35"/>
      <c r="HYP147" s="35"/>
      <c r="HYQ147" s="35"/>
      <c r="HYR147" s="35"/>
      <c r="HYS147" s="35"/>
      <c r="HYT147" s="35"/>
      <c r="HYU147" s="35"/>
      <c r="HYV147" s="35"/>
      <c r="HYW147" s="35"/>
      <c r="HYX147" s="35"/>
      <c r="HYY147" s="35"/>
      <c r="HYZ147" s="35"/>
      <c r="HZA147" s="35"/>
      <c r="HZB147" s="35"/>
      <c r="HZC147" s="35"/>
      <c r="HZD147" s="35"/>
      <c r="HZE147" s="35"/>
      <c r="HZF147" s="35"/>
      <c r="HZG147" s="35"/>
      <c r="HZH147" s="35"/>
      <c r="HZI147" s="35"/>
      <c r="HZJ147" s="35"/>
      <c r="HZK147" s="35"/>
      <c r="HZL147" s="35"/>
      <c r="HZM147" s="35"/>
      <c r="HZN147" s="35"/>
      <c r="HZO147" s="35"/>
      <c r="HZP147" s="35"/>
      <c r="HZQ147" s="35"/>
      <c r="HZR147" s="35"/>
      <c r="HZS147" s="35"/>
      <c r="HZT147" s="35"/>
      <c r="HZU147" s="35"/>
      <c r="HZV147" s="35"/>
      <c r="HZW147" s="35"/>
      <c r="HZX147" s="35"/>
      <c r="HZY147" s="35"/>
      <c r="HZZ147" s="35"/>
      <c r="IAA147" s="35"/>
      <c r="IAB147" s="35"/>
      <c r="IAC147" s="35"/>
      <c r="IAD147" s="35"/>
      <c r="IAE147" s="35"/>
      <c r="IAF147" s="35"/>
      <c r="IAG147" s="35"/>
      <c r="IAH147" s="35"/>
      <c r="IAI147" s="35"/>
      <c r="IAJ147" s="35"/>
      <c r="IAK147" s="35"/>
      <c r="IAL147" s="35"/>
      <c r="IAM147" s="35"/>
      <c r="IAN147" s="35"/>
      <c r="IAO147" s="35"/>
      <c r="IAP147" s="35"/>
      <c r="IAQ147" s="35"/>
      <c r="IAR147" s="35"/>
      <c r="IAS147" s="35"/>
      <c r="IAT147" s="35"/>
      <c r="IAU147" s="35"/>
      <c r="IAV147" s="35"/>
      <c r="IAW147" s="35"/>
      <c r="IAX147" s="35"/>
      <c r="IAY147" s="35"/>
      <c r="IAZ147" s="35"/>
      <c r="IBA147" s="35"/>
      <c r="IBB147" s="35"/>
      <c r="IBC147" s="35"/>
      <c r="IBD147" s="35"/>
      <c r="IBE147" s="35"/>
      <c r="IBF147" s="35"/>
      <c r="IBG147" s="35"/>
      <c r="IBH147" s="35"/>
      <c r="IBI147" s="35"/>
      <c r="IBJ147" s="35"/>
      <c r="IBK147" s="35"/>
      <c r="IBL147" s="35"/>
      <c r="IBM147" s="35"/>
      <c r="IBN147" s="35"/>
      <c r="IBO147" s="35"/>
      <c r="IBP147" s="35"/>
      <c r="IBQ147" s="35"/>
      <c r="IBR147" s="35"/>
      <c r="IBS147" s="35"/>
      <c r="IBT147" s="35"/>
      <c r="IBU147" s="35"/>
      <c r="IBV147" s="35"/>
      <c r="IBW147" s="35"/>
      <c r="IBX147" s="35"/>
      <c r="IBY147" s="35"/>
      <c r="IBZ147" s="35"/>
      <c r="ICA147" s="35"/>
      <c r="ICB147" s="35"/>
      <c r="ICC147" s="35"/>
      <c r="ICD147" s="35"/>
      <c r="ICE147" s="35"/>
      <c r="ICF147" s="35"/>
      <c r="ICG147" s="35"/>
      <c r="ICH147" s="35"/>
      <c r="ICI147" s="35"/>
      <c r="ICJ147" s="35"/>
      <c r="ICK147" s="35"/>
      <c r="ICL147" s="35"/>
      <c r="ICM147" s="35"/>
      <c r="ICN147" s="35"/>
      <c r="ICO147" s="35"/>
      <c r="ICP147" s="35"/>
      <c r="ICQ147" s="35"/>
      <c r="ICR147" s="35"/>
      <c r="ICS147" s="35"/>
      <c r="ICT147" s="35"/>
      <c r="ICU147" s="35"/>
      <c r="ICV147" s="35"/>
      <c r="ICW147" s="35"/>
      <c r="ICX147" s="35"/>
      <c r="ICY147" s="35"/>
      <c r="ICZ147" s="35"/>
      <c r="IDA147" s="35"/>
      <c r="IDB147" s="35"/>
      <c r="IDC147" s="35"/>
      <c r="IDD147" s="35"/>
      <c r="IDE147" s="35"/>
      <c r="IDF147" s="35"/>
      <c r="IDG147" s="35"/>
      <c r="IDH147" s="35"/>
      <c r="IDI147" s="35"/>
      <c r="IDJ147" s="35"/>
      <c r="IDK147" s="35"/>
      <c r="IDL147" s="35"/>
      <c r="IDM147" s="35"/>
      <c r="IDN147" s="35"/>
      <c r="IDO147" s="35"/>
      <c r="IDP147" s="35"/>
      <c r="IDQ147" s="35"/>
      <c r="IDR147" s="35"/>
      <c r="IDS147" s="35"/>
      <c r="IDT147" s="35"/>
      <c r="IDU147" s="35"/>
      <c r="IDV147" s="35"/>
      <c r="IDW147" s="35"/>
      <c r="IDX147" s="35"/>
      <c r="IDY147" s="35"/>
      <c r="IDZ147" s="35"/>
      <c r="IEA147" s="35"/>
      <c r="IEB147" s="35"/>
      <c r="IEC147" s="35"/>
      <c r="IED147" s="35"/>
      <c r="IEE147" s="35"/>
      <c r="IEF147" s="35"/>
      <c r="IEG147" s="35"/>
      <c r="IEH147" s="35"/>
      <c r="IEI147" s="35"/>
      <c r="IEJ147" s="35"/>
      <c r="IEK147" s="35"/>
      <c r="IEL147" s="35"/>
      <c r="IEM147" s="35"/>
      <c r="IEN147" s="35"/>
      <c r="IEO147" s="35"/>
      <c r="IEP147" s="35"/>
      <c r="IEQ147" s="35"/>
      <c r="IER147" s="35"/>
      <c r="IES147" s="35"/>
      <c r="IET147" s="35"/>
      <c r="IEU147" s="35"/>
      <c r="IEV147" s="35"/>
      <c r="IEW147" s="35"/>
      <c r="IEX147" s="35"/>
      <c r="IEY147" s="35"/>
      <c r="IEZ147" s="35"/>
      <c r="IFA147" s="35"/>
      <c r="IFB147" s="35"/>
      <c r="IFC147" s="35"/>
      <c r="IFD147" s="35"/>
      <c r="IFE147" s="35"/>
      <c r="IFF147" s="35"/>
      <c r="IFG147" s="35"/>
      <c r="IFH147" s="35"/>
      <c r="IFI147" s="35"/>
      <c r="IFJ147" s="35"/>
      <c r="IFK147" s="35"/>
      <c r="IFL147" s="35"/>
      <c r="IFM147" s="35"/>
      <c r="IFN147" s="35"/>
      <c r="IFO147" s="35"/>
      <c r="IFP147" s="35"/>
      <c r="IFQ147" s="35"/>
      <c r="IFR147" s="35"/>
      <c r="IFS147" s="35"/>
      <c r="IFT147" s="35"/>
      <c r="IFU147" s="35"/>
      <c r="IFV147" s="35"/>
      <c r="IFW147" s="35"/>
      <c r="IFX147" s="35"/>
      <c r="IFY147" s="35"/>
      <c r="IFZ147" s="35"/>
      <c r="IGA147" s="35"/>
      <c r="IGB147" s="35"/>
      <c r="IGC147" s="35"/>
      <c r="IGD147" s="35"/>
      <c r="IGE147" s="35"/>
      <c r="IGF147" s="35"/>
      <c r="IGG147" s="35"/>
      <c r="IGH147" s="35"/>
      <c r="IGI147" s="35"/>
      <c r="IGJ147" s="35"/>
      <c r="IGK147" s="35"/>
      <c r="IGL147" s="35"/>
      <c r="IGM147" s="35"/>
      <c r="IGN147" s="35"/>
      <c r="IGO147" s="35"/>
      <c r="IGP147" s="35"/>
      <c r="IGQ147" s="35"/>
      <c r="IGR147" s="35"/>
      <c r="IGS147" s="35"/>
      <c r="IGT147" s="35"/>
      <c r="IGU147" s="35"/>
      <c r="IGV147" s="35"/>
      <c r="IGW147" s="35"/>
      <c r="IGX147" s="35"/>
      <c r="IGY147" s="35"/>
      <c r="IGZ147" s="35"/>
      <c r="IHA147" s="35"/>
      <c r="IHB147" s="35"/>
      <c r="IHC147" s="35"/>
      <c r="IHD147" s="35"/>
      <c r="IHE147" s="35"/>
      <c r="IHF147" s="35"/>
      <c r="IHG147" s="35"/>
      <c r="IHH147" s="35"/>
      <c r="IHI147" s="35"/>
      <c r="IHJ147" s="35"/>
      <c r="IHK147" s="35"/>
      <c r="IHL147" s="35"/>
      <c r="IHM147" s="35"/>
      <c r="IHN147" s="35"/>
      <c r="IHO147" s="35"/>
      <c r="IHP147" s="35"/>
      <c r="IHQ147" s="35"/>
      <c r="IHR147" s="35"/>
      <c r="IHS147" s="35"/>
      <c r="IHT147" s="35"/>
      <c r="IHU147" s="35"/>
      <c r="IHV147" s="35"/>
      <c r="IHW147" s="35"/>
      <c r="IHX147" s="35"/>
      <c r="IHY147" s="35"/>
      <c r="IHZ147" s="35"/>
      <c r="IIA147" s="35"/>
      <c r="IIB147" s="35"/>
      <c r="IIC147" s="35"/>
      <c r="IID147" s="35"/>
      <c r="IIE147" s="35"/>
      <c r="IIF147" s="35"/>
      <c r="IIG147" s="35"/>
      <c r="IIH147" s="35"/>
      <c r="III147" s="35"/>
      <c r="IIJ147" s="35"/>
      <c r="IIK147" s="35"/>
      <c r="IIL147" s="35"/>
      <c r="IIM147" s="35"/>
      <c r="IIN147" s="35"/>
      <c r="IIO147" s="35"/>
      <c r="IIP147" s="35"/>
      <c r="IIQ147" s="35"/>
      <c r="IIR147" s="35"/>
      <c r="IIS147" s="35"/>
      <c r="IIT147" s="35"/>
      <c r="IIU147" s="35"/>
      <c r="IIV147" s="35"/>
      <c r="IIW147" s="35"/>
      <c r="IIX147" s="35"/>
      <c r="IIY147" s="35"/>
      <c r="IIZ147" s="35"/>
      <c r="IJA147" s="35"/>
      <c r="IJB147" s="35"/>
      <c r="IJC147" s="35"/>
      <c r="IJD147" s="35"/>
      <c r="IJE147" s="35"/>
      <c r="IJF147" s="35"/>
      <c r="IJG147" s="35"/>
      <c r="IJH147" s="35"/>
      <c r="IJI147" s="35"/>
      <c r="IJJ147" s="35"/>
      <c r="IJK147" s="35"/>
      <c r="IJL147" s="35"/>
      <c r="IJM147" s="35"/>
      <c r="IJN147" s="35"/>
      <c r="IJO147" s="35"/>
      <c r="IJP147" s="35"/>
      <c r="IJQ147" s="35"/>
      <c r="IJR147" s="35"/>
      <c r="IJS147" s="35"/>
      <c r="IJT147" s="35"/>
      <c r="IJU147" s="35"/>
      <c r="IJV147" s="35"/>
      <c r="IJW147" s="35"/>
      <c r="IJX147" s="35"/>
      <c r="IJY147" s="35"/>
      <c r="IJZ147" s="35"/>
      <c r="IKA147" s="35"/>
      <c r="IKB147" s="35"/>
      <c r="IKC147" s="35"/>
      <c r="IKD147" s="35"/>
      <c r="IKE147" s="35"/>
      <c r="IKF147" s="35"/>
      <c r="IKG147" s="35"/>
      <c r="IKH147" s="35"/>
      <c r="IKI147" s="35"/>
      <c r="IKJ147" s="35"/>
      <c r="IKK147" s="35"/>
      <c r="IKL147" s="35"/>
      <c r="IKM147" s="35"/>
      <c r="IKN147" s="35"/>
      <c r="IKO147" s="35"/>
      <c r="IKP147" s="35"/>
      <c r="IKQ147" s="35"/>
      <c r="IKR147" s="35"/>
      <c r="IKS147" s="35"/>
      <c r="IKT147" s="35"/>
      <c r="IKU147" s="35"/>
      <c r="IKV147" s="35"/>
      <c r="IKW147" s="35"/>
      <c r="IKX147" s="35"/>
      <c r="IKY147" s="35"/>
      <c r="IKZ147" s="35"/>
      <c r="ILA147" s="35"/>
      <c r="ILB147" s="35"/>
      <c r="ILC147" s="35"/>
      <c r="ILD147" s="35"/>
      <c r="ILE147" s="35"/>
      <c r="ILF147" s="35"/>
      <c r="ILG147" s="35"/>
      <c r="ILH147" s="35"/>
      <c r="ILI147" s="35"/>
      <c r="ILJ147" s="35"/>
      <c r="ILK147" s="35"/>
      <c r="ILL147" s="35"/>
      <c r="ILM147" s="35"/>
      <c r="ILN147" s="35"/>
      <c r="ILO147" s="35"/>
      <c r="ILP147" s="35"/>
      <c r="ILQ147" s="35"/>
      <c r="ILR147" s="35"/>
      <c r="ILS147" s="35"/>
      <c r="ILT147" s="35"/>
      <c r="ILU147" s="35"/>
      <c r="ILV147" s="35"/>
      <c r="ILW147" s="35"/>
      <c r="ILX147" s="35"/>
      <c r="ILY147" s="35"/>
      <c r="ILZ147" s="35"/>
      <c r="IMA147" s="35"/>
      <c r="IMB147" s="35"/>
      <c r="IMC147" s="35"/>
      <c r="IMD147" s="35"/>
      <c r="IME147" s="35"/>
      <c r="IMF147" s="35"/>
      <c r="IMG147" s="35"/>
      <c r="IMH147" s="35"/>
      <c r="IMI147" s="35"/>
      <c r="IMJ147" s="35"/>
      <c r="IMK147" s="35"/>
      <c r="IML147" s="35"/>
      <c r="IMM147" s="35"/>
      <c r="IMN147" s="35"/>
      <c r="IMO147" s="35"/>
      <c r="IMP147" s="35"/>
      <c r="IMQ147" s="35"/>
      <c r="IMR147" s="35"/>
      <c r="IMS147" s="35"/>
      <c r="IMT147" s="35"/>
      <c r="IMU147" s="35"/>
      <c r="IMV147" s="35"/>
      <c r="IMW147" s="35"/>
      <c r="IMX147" s="35"/>
      <c r="IMY147" s="35"/>
      <c r="IMZ147" s="35"/>
      <c r="INA147" s="35"/>
      <c r="INB147" s="35"/>
      <c r="INC147" s="35"/>
      <c r="IND147" s="35"/>
      <c r="INE147" s="35"/>
      <c r="INF147" s="35"/>
      <c r="ING147" s="35"/>
      <c r="INH147" s="35"/>
      <c r="INI147" s="35"/>
      <c r="INJ147" s="35"/>
      <c r="INK147" s="35"/>
      <c r="INL147" s="35"/>
      <c r="INM147" s="35"/>
      <c r="INN147" s="35"/>
      <c r="INO147" s="35"/>
      <c r="INP147" s="35"/>
      <c r="INQ147" s="35"/>
      <c r="INR147" s="35"/>
      <c r="INS147" s="35"/>
      <c r="INT147" s="35"/>
      <c r="INU147" s="35"/>
      <c r="INV147" s="35"/>
      <c r="INW147" s="35"/>
      <c r="INX147" s="35"/>
      <c r="INY147" s="35"/>
      <c r="INZ147" s="35"/>
      <c r="IOA147" s="35"/>
      <c r="IOB147" s="35"/>
      <c r="IOC147" s="35"/>
      <c r="IOD147" s="35"/>
      <c r="IOE147" s="35"/>
      <c r="IOF147" s="35"/>
      <c r="IOG147" s="35"/>
      <c r="IOH147" s="35"/>
      <c r="IOI147" s="35"/>
      <c r="IOJ147" s="35"/>
      <c r="IOK147" s="35"/>
      <c r="IOL147" s="35"/>
      <c r="IOM147" s="35"/>
      <c r="ION147" s="35"/>
      <c r="IOO147" s="35"/>
      <c r="IOP147" s="35"/>
      <c r="IOQ147" s="35"/>
      <c r="IOR147" s="35"/>
      <c r="IOS147" s="35"/>
      <c r="IOT147" s="35"/>
      <c r="IOU147" s="35"/>
      <c r="IOV147" s="35"/>
      <c r="IOW147" s="35"/>
      <c r="IOX147" s="35"/>
      <c r="IOY147" s="35"/>
      <c r="IOZ147" s="35"/>
      <c r="IPA147" s="35"/>
      <c r="IPB147" s="35"/>
      <c r="IPC147" s="35"/>
      <c r="IPD147" s="35"/>
      <c r="IPE147" s="35"/>
      <c r="IPF147" s="35"/>
      <c r="IPG147" s="35"/>
      <c r="IPH147" s="35"/>
      <c r="IPI147" s="35"/>
      <c r="IPJ147" s="35"/>
      <c r="IPK147" s="35"/>
      <c r="IPL147" s="35"/>
      <c r="IPM147" s="35"/>
      <c r="IPN147" s="35"/>
      <c r="IPO147" s="35"/>
      <c r="IPP147" s="35"/>
      <c r="IPQ147" s="35"/>
      <c r="IPR147" s="35"/>
      <c r="IPS147" s="35"/>
      <c r="IPT147" s="35"/>
      <c r="IPU147" s="35"/>
      <c r="IPV147" s="35"/>
      <c r="IPW147" s="35"/>
      <c r="IPX147" s="35"/>
      <c r="IPY147" s="35"/>
      <c r="IPZ147" s="35"/>
      <c r="IQA147" s="35"/>
      <c r="IQB147" s="35"/>
      <c r="IQC147" s="35"/>
      <c r="IQD147" s="35"/>
      <c r="IQE147" s="35"/>
      <c r="IQF147" s="35"/>
      <c r="IQG147" s="35"/>
      <c r="IQH147" s="35"/>
      <c r="IQI147" s="35"/>
      <c r="IQJ147" s="35"/>
      <c r="IQK147" s="35"/>
      <c r="IQL147" s="35"/>
      <c r="IQM147" s="35"/>
      <c r="IQN147" s="35"/>
      <c r="IQO147" s="35"/>
      <c r="IQP147" s="35"/>
      <c r="IQQ147" s="35"/>
      <c r="IQR147" s="35"/>
      <c r="IQS147" s="35"/>
      <c r="IQT147" s="35"/>
      <c r="IQU147" s="35"/>
      <c r="IQV147" s="35"/>
      <c r="IQW147" s="35"/>
      <c r="IQX147" s="35"/>
      <c r="IQY147" s="35"/>
      <c r="IQZ147" s="35"/>
      <c r="IRA147" s="35"/>
      <c r="IRB147" s="35"/>
      <c r="IRC147" s="35"/>
      <c r="IRD147" s="35"/>
      <c r="IRE147" s="35"/>
      <c r="IRF147" s="35"/>
      <c r="IRG147" s="35"/>
      <c r="IRH147" s="35"/>
      <c r="IRI147" s="35"/>
      <c r="IRJ147" s="35"/>
      <c r="IRK147" s="35"/>
      <c r="IRL147" s="35"/>
      <c r="IRM147" s="35"/>
      <c r="IRN147" s="35"/>
      <c r="IRO147" s="35"/>
      <c r="IRP147" s="35"/>
      <c r="IRQ147" s="35"/>
      <c r="IRR147" s="35"/>
      <c r="IRS147" s="35"/>
      <c r="IRT147" s="35"/>
      <c r="IRU147" s="35"/>
      <c r="IRV147" s="35"/>
      <c r="IRW147" s="35"/>
      <c r="IRX147" s="35"/>
      <c r="IRY147" s="35"/>
      <c r="IRZ147" s="35"/>
      <c r="ISA147" s="35"/>
      <c r="ISB147" s="35"/>
      <c r="ISC147" s="35"/>
      <c r="ISD147" s="35"/>
      <c r="ISE147" s="35"/>
      <c r="ISF147" s="35"/>
      <c r="ISG147" s="35"/>
      <c r="ISH147" s="35"/>
      <c r="ISI147" s="35"/>
      <c r="ISJ147" s="35"/>
      <c r="ISK147" s="35"/>
      <c r="ISL147" s="35"/>
      <c r="ISM147" s="35"/>
      <c r="ISN147" s="35"/>
      <c r="ISO147" s="35"/>
      <c r="ISP147" s="35"/>
      <c r="ISQ147" s="35"/>
      <c r="ISR147" s="35"/>
      <c r="ISS147" s="35"/>
      <c r="IST147" s="35"/>
      <c r="ISU147" s="35"/>
      <c r="ISV147" s="35"/>
      <c r="ISW147" s="35"/>
      <c r="ISX147" s="35"/>
      <c r="ISY147" s="35"/>
      <c r="ISZ147" s="35"/>
      <c r="ITA147" s="35"/>
      <c r="ITB147" s="35"/>
      <c r="ITC147" s="35"/>
      <c r="ITD147" s="35"/>
      <c r="ITE147" s="35"/>
      <c r="ITF147" s="35"/>
      <c r="ITG147" s="35"/>
      <c r="ITH147" s="35"/>
      <c r="ITI147" s="35"/>
      <c r="ITJ147" s="35"/>
      <c r="ITK147" s="35"/>
      <c r="ITL147" s="35"/>
      <c r="ITM147" s="35"/>
      <c r="ITN147" s="35"/>
      <c r="ITO147" s="35"/>
      <c r="ITP147" s="35"/>
      <c r="ITQ147" s="35"/>
      <c r="ITR147" s="35"/>
      <c r="ITS147" s="35"/>
      <c r="ITT147" s="35"/>
      <c r="ITU147" s="35"/>
      <c r="ITV147" s="35"/>
      <c r="ITW147" s="35"/>
      <c r="ITX147" s="35"/>
      <c r="ITY147" s="35"/>
      <c r="ITZ147" s="35"/>
      <c r="IUA147" s="35"/>
      <c r="IUB147" s="35"/>
      <c r="IUC147" s="35"/>
      <c r="IUD147" s="35"/>
      <c r="IUE147" s="35"/>
      <c r="IUF147" s="35"/>
      <c r="IUG147" s="35"/>
      <c r="IUH147" s="35"/>
      <c r="IUI147" s="35"/>
      <c r="IUJ147" s="35"/>
      <c r="IUK147" s="35"/>
      <c r="IUL147" s="35"/>
      <c r="IUM147" s="35"/>
      <c r="IUN147" s="35"/>
      <c r="IUO147" s="35"/>
      <c r="IUP147" s="35"/>
      <c r="IUQ147" s="35"/>
      <c r="IUR147" s="35"/>
      <c r="IUS147" s="35"/>
      <c r="IUT147" s="35"/>
      <c r="IUU147" s="35"/>
      <c r="IUV147" s="35"/>
      <c r="IUW147" s="35"/>
      <c r="IUX147" s="35"/>
      <c r="IUY147" s="35"/>
      <c r="IUZ147" s="35"/>
      <c r="IVA147" s="35"/>
      <c r="IVB147" s="35"/>
      <c r="IVC147" s="35"/>
      <c r="IVD147" s="35"/>
      <c r="IVE147" s="35"/>
      <c r="IVF147" s="35"/>
      <c r="IVG147" s="35"/>
      <c r="IVH147" s="35"/>
      <c r="IVI147" s="35"/>
      <c r="IVJ147" s="35"/>
      <c r="IVK147" s="35"/>
      <c r="IVL147" s="35"/>
      <c r="IVM147" s="35"/>
      <c r="IVN147" s="35"/>
      <c r="IVO147" s="35"/>
      <c r="IVP147" s="35"/>
      <c r="IVQ147" s="35"/>
      <c r="IVR147" s="35"/>
      <c r="IVS147" s="35"/>
      <c r="IVT147" s="35"/>
      <c r="IVU147" s="35"/>
      <c r="IVV147" s="35"/>
      <c r="IVW147" s="35"/>
      <c r="IVX147" s="35"/>
      <c r="IVY147" s="35"/>
      <c r="IVZ147" s="35"/>
      <c r="IWA147" s="35"/>
      <c r="IWB147" s="35"/>
      <c r="IWC147" s="35"/>
      <c r="IWD147" s="35"/>
      <c r="IWE147" s="35"/>
      <c r="IWF147" s="35"/>
      <c r="IWG147" s="35"/>
      <c r="IWH147" s="35"/>
      <c r="IWI147" s="35"/>
      <c r="IWJ147" s="35"/>
      <c r="IWK147" s="35"/>
      <c r="IWL147" s="35"/>
      <c r="IWM147" s="35"/>
      <c r="IWN147" s="35"/>
      <c r="IWO147" s="35"/>
      <c r="IWP147" s="35"/>
      <c r="IWQ147" s="35"/>
      <c r="IWR147" s="35"/>
      <c r="IWS147" s="35"/>
      <c r="IWT147" s="35"/>
      <c r="IWU147" s="35"/>
      <c r="IWV147" s="35"/>
      <c r="IWW147" s="35"/>
      <c r="IWX147" s="35"/>
      <c r="IWY147" s="35"/>
      <c r="IWZ147" s="35"/>
      <c r="IXA147" s="35"/>
      <c r="IXB147" s="35"/>
      <c r="IXC147" s="35"/>
      <c r="IXD147" s="35"/>
      <c r="IXE147" s="35"/>
      <c r="IXF147" s="35"/>
      <c r="IXG147" s="35"/>
      <c r="IXH147" s="35"/>
      <c r="IXI147" s="35"/>
      <c r="IXJ147" s="35"/>
      <c r="IXK147" s="35"/>
      <c r="IXL147" s="35"/>
      <c r="IXM147" s="35"/>
      <c r="IXN147" s="35"/>
      <c r="IXO147" s="35"/>
      <c r="IXP147" s="35"/>
      <c r="IXQ147" s="35"/>
      <c r="IXR147" s="35"/>
      <c r="IXS147" s="35"/>
      <c r="IXT147" s="35"/>
      <c r="IXU147" s="35"/>
      <c r="IXV147" s="35"/>
      <c r="IXW147" s="35"/>
      <c r="IXX147" s="35"/>
      <c r="IXY147" s="35"/>
      <c r="IXZ147" s="35"/>
      <c r="IYA147" s="35"/>
      <c r="IYB147" s="35"/>
      <c r="IYC147" s="35"/>
      <c r="IYD147" s="35"/>
      <c r="IYE147" s="35"/>
      <c r="IYF147" s="35"/>
      <c r="IYG147" s="35"/>
      <c r="IYH147" s="35"/>
      <c r="IYI147" s="35"/>
      <c r="IYJ147" s="35"/>
      <c r="IYK147" s="35"/>
      <c r="IYL147" s="35"/>
      <c r="IYM147" s="35"/>
      <c r="IYN147" s="35"/>
      <c r="IYO147" s="35"/>
      <c r="IYP147" s="35"/>
      <c r="IYQ147" s="35"/>
      <c r="IYR147" s="35"/>
      <c r="IYS147" s="35"/>
      <c r="IYT147" s="35"/>
      <c r="IYU147" s="35"/>
      <c r="IYV147" s="35"/>
      <c r="IYW147" s="35"/>
      <c r="IYX147" s="35"/>
      <c r="IYY147" s="35"/>
      <c r="IYZ147" s="35"/>
      <c r="IZA147" s="35"/>
      <c r="IZB147" s="35"/>
      <c r="IZC147" s="35"/>
      <c r="IZD147" s="35"/>
      <c r="IZE147" s="35"/>
      <c r="IZF147" s="35"/>
      <c r="IZG147" s="35"/>
      <c r="IZH147" s="35"/>
      <c r="IZI147" s="35"/>
      <c r="IZJ147" s="35"/>
      <c r="IZK147" s="35"/>
      <c r="IZL147" s="35"/>
      <c r="IZM147" s="35"/>
      <c r="IZN147" s="35"/>
      <c r="IZO147" s="35"/>
      <c r="IZP147" s="35"/>
      <c r="IZQ147" s="35"/>
      <c r="IZR147" s="35"/>
      <c r="IZS147" s="35"/>
      <c r="IZT147" s="35"/>
      <c r="IZU147" s="35"/>
      <c r="IZV147" s="35"/>
      <c r="IZW147" s="35"/>
      <c r="IZX147" s="35"/>
      <c r="IZY147" s="35"/>
      <c r="IZZ147" s="35"/>
      <c r="JAA147" s="35"/>
      <c r="JAB147" s="35"/>
      <c r="JAC147" s="35"/>
      <c r="JAD147" s="35"/>
      <c r="JAE147" s="35"/>
      <c r="JAF147" s="35"/>
      <c r="JAG147" s="35"/>
      <c r="JAH147" s="35"/>
      <c r="JAI147" s="35"/>
      <c r="JAJ147" s="35"/>
      <c r="JAK147" s="35"/>
      <c r="JAL147" s="35"/>
      <c r="JAM147" s="35"/>
      <c r="JAN147" s="35"/>
      <c r="JAO147" s="35"/>
      <c r="JAP147" s="35"/>
      <c r="JAQ147" s="35"/>
      <c r="JAR147" s="35"/>
      <c r="JAS147" s="35"/>
      <c r="JAT147" s="35"/>
      <c r="JAU147" s="35"/>
      <c r="JAV147" s="35"/>
      <c r="JAW147" s="35"/>
      <c r="JAX147" s="35"/>
      <c r="JAY147" s="35"/>
      <c r="JAZ147" s="35"/>
      <c r="JBA147" s="35"/>
      <c r="JBB147" s="35"/>
      <c r="JBC147" s="35"/>
      <c r="JBD147" s="35"/>
      <c r="JBE147" s="35"/>
      <c r="JBF147" s="35"/>
      <c r="JBG147" s="35"/>
      <c r="JBH147" s="35"/>
      <c r="JBI147" s="35"/>
      <c r="JBJ147" s="35"/>
      <c r="JBK147" s="35"/>
      <c r="JBL147" s="35"/>
      <c r="JBM147" s="35"/>
      <c r="JBN147" s="35"/>
      <c r="JBO147" s="35"/>
      <c r="JBP147" s="35"/>
      <c r="JBQ147" s="35"/>
      <c r="JBR147" s="35"/>
      <c r="JBS147" s="35"/>
      <c r="JBT147" s="35"/>
      <c r="JBU147" s="35"/>
      <c r="JBV147" s="35"/>
      <c r="JBW147" s="35"/>
      <c r="JBX147" s="35"/>
      <c r="JBY147" s="35"/>
      <c r="JBZ147" s="35"/>
      <c r="JCA147" s="35"/>
      <c r="JCB147" s="35"/>
      <c r="JCC147" s="35"/>
      <c r="JCD147" s="35"/>
      <c r="JCE147" s="35"/>
      <c r="JCF147" s="35"/>
      <c r="JCG147" s="35"/>
      <c r="JCH147" s="35"/>
      <c r="JCI147" s="35"/>
      <c r="JCJ147" s="35"/>
      <c r="JCK147" s="35"/>
      <c r="JCL147" s="35"/>
      <c r="JCM147" s="35"/>
      <c r="JCN147" s="35"/>
      <c r="JCO147" s="35"/>
      <c r="JCP147" s="35"/>
      <c r="JCQ147" s="35"/>
      <c r="JCR147" s="35"/>
      <c r="JCS147" s="35"/>
      <c r="JCT147" s="35"/>
      <c r="JCU147" s="35"/>
      <c r="JCV147" s="35"/>
      <c r="JCW147" s="35"/>
      <c r="JCX147" s="35"/>
      <c r="JCY147" s="35"/>
      <c r="JCZ147" s="35"/>
      <c r="JDA147" s="35"/>
      <c r="JDB147" s="35"/>
      <c r="JDC147" s="35"/>
      <c r="JDD147" s="35"/>
      <c r="JDE147" s="35"/>
      <c r="JDF147" s="35"/>
      <c r="JDG147" s="35"/>
      <c r="JDH147" s="35"/>
      <c r="JDI147" s="35"/>
      <c r="JDJ147" s="35"/>
      <c r="JDK147" s="35"/>
      <c r="JDL147" s="35"/>
      <c r="JDM147" s="35"/>
      <c r="JDN147" s="35"/>
      <c r="JDO147" s="35"/>
      <c r="JDP147" s="35"/>
      <c r="JDQ147" s="35"/>
      <c r="JDR147" s="35"/>
      <c r="JDS147" s="35"/>
      <c r="JDT147" s="35"/>
      <c r="JDU147" s="35"/>
      <c r="JDV147" s="35"/>
      <c r="JDW147" s="35"/>
      <c r="JDX147" s="35"/>
      <c r="JDY147" s="35"/>
      <c r="JDZ147" s="35"/>
      <c r="JEA147" s="35"/>
      <c r="JEB147" s="35"/>
      <c r="JEC147" s="35"/>
      <c r="JED147" s="35"/>
      <c r="JEE147" s="35"/>
      <c r="JEF147" s="35"/>
      <c r="JEG147" s="35"/>
      <c r="JEH147" s="35"/>
      <c r="JEI147" s="35"/>
      <c r="JEJ147" s="35"/>
      <c r="JEK147" s="35"/>
      <c r="JEL147" s="35"/>
      <c r="JEM147" s="35"/>
      <c r="JEN147" s="35"/>
      <c r="JEO147" s="35"/>
      <c r="JEP147" s="35"/>
      <c r="JEQ147" s="35"/>
      <c r="JER147" s="35"/>
      <c r="JES147" s="35"/>
      <c r="JET147" s="35"/>
      <c r="JEU147" s="35"/>
      <c r="JEV147" s="35"/>
      <c r="JEW147" s="35"/>
      <c r="JEX147" s="35"/>
      <c r="JEY147" s="35"/>
      <c r="JEZ147" s="35"/>
      <c r="JFA147" s="35"/>
      <c r="JFB147" s="35"/>
      <c r="JFC147" s="35"/>
      <c r="JFD147" s="35"/>
      <c r="JFE147" s="35"/>
      <c r="JFF147" s="35"/>
      <c r="JFG147" s="35"/>
      <c r="JFH147" s="35"/>
      <c r="JFI147" s="35"/>
      <c r="JFJ147" s="35"/>
      <c r="JFK147" s="35"/>
      <c r="JFL147" s="35"/>
      <c r="JFM147" s="35"/>
      <c r="JFN147" s="35"/>
      <c r="JFO147" s="35"/>
      <c r="JFP147" s="35"/>
      <c r="JFQ147" s="35"/>
      <c r="JFR147" s="35"/>
      <c r="JFS147" s="35"/>
      <c r="JFT147" s="35"/>
      <c r="JFU147" s="35"/>
      <c r="JFV147" s="35"/>
      <c r="JFW147" s="35"/>
      <c r="JFX147" s="35"/>
      <c r="JFY147" s="35"/>
      <c r="JFZ147" s="35"/>
      <c r="JGA147" s="35"/>
      <c r="JGB147" s="35"/>
      <c r="JGC147" s="35"/>
      <c r="JGD147" s="35"/>
      <c r="JGE147" s="35"/>
      <c r="JGF147" s="35"/>
      <c r="JGG147" s="35"/>
      <c r="JGH147" s="35"/>
      <c r="JGI147" s="35"/>
      <c r="JGJ147" s="35"/>
      <c r="JGK147" s="35"/>
      <c r="JGL147" s="35"/>
      <c r="JGM147" s="35"/>
      <c r="JGN147" s="35"/>
      <c r="JGO147" s="35"/>
      <c r="JGP147" s="35"/>
      <c r="JGQ147" s="35"/>
      <c r="JGR147" s="35"/>
      <c r="JGS147" s="35"/>
      <c r="JGT147" s="35"/>
      <c r="JGU147" s="35"/>
      <c r="JGV147" s="35"/>
      <c r="JGW147" s="35"/>
      <c r="JGX147" s="35"/>
      <c r="JGY147" s="35"/>
      <c r="JGZ147" s="35"/>
      <c r="JHA147" s="35"/>
      <c r="JHB147" s="35"/>
      <c r="JHC147" s="35"/>
      <c r="JHD147" s="35"/>
      <c r="JHE147" s="35"/>
      <c r="JHF147" s="35"/>
      <c r="JHG147" s="35"/>
      <c r="JHH147" s="35"/>
      <c r="JHI147" s="35"/>
      <c r="JHJ147" s="35"/>
      <c r="JHK147" s="35"/>
      <c r="JHL147" s="35"/>
      <c r="JHM147" s="35"/>
      <c r="JHN147" s="35"/>
      <c r="JHO147" s="35"/>
      <c r="JHP147" s="35"/>
      <c r="JHQ147" s="35"/>
      <c r="JHR147" s="35"/>
      <c r="JHS147" s="35"/>
      <c r="JHT147" s="35"/>
      <c r="JHU147" s="35"/>
      <c r="JHV147" s="35"/>
      <c r="JHW147" s="35"/>
      <c r="JHX147" s="35"/>
      <c r="JHY147" s="35"/>
      <c r="JHZ147" s="35"/>
      <c r="JIA147" s="35"/>
      <c r="JIB147" s="35"/>
      <c r="JIC147" s="35"/>
      <c r="JID147" s="35"/>
      <c r="JIE147" s="35"/>
      <c r="JIF147" s="35"/>
      <c r="JIG147" s="35"/>
      <c r="JIH147" s="35"/>
      <c r="JII147" s="35"/>
      <c r="JIJ147" s="35"/>
      <c r="JIK147" s="35"/>
      <c r="JIL147" s="35"/>
      <c r="JIM147" s="35"/>
      <c r="JIN147" s="35"/>
      <c r="JIO147" s="35"/>
      <c r="JIP147" s="35"/>
      <c r="JIQ147" s="35"/>
      <c r="JIR147" s="35"/>
      <c r="JIS147" s="35"/>
      <c r="JIT147" s="35"/>
      <c r="JIU147" s="35"/>
      <c r="JIV147" s="35"/>
      <c r="JIW147" s="35"/>
      <c r="JIX147" s="35"/>
      <c r="JIY147" s="35"/>
      <c r="JIZ147" s="35"/>
      <c r="JJA147" s="35"/>
      <c r="JJB147" s="35"/>
      <c r="JJC147" s="35"/>
      <c r="JJD147" s="35"/>
      <c r="JJE147" s="35"/>
      <c r="JJF147" s="35"/>
      <c r="JJG147" s="35"/>
      <c r="JJH147" s="35"/>
      <c r="JJI147" s="35"/>
      <c r="JJJ147" s="35"/>
      <c r="JJK147" s="35"/>
      <c r="JJL147" s="35"/>
      <c r="JJM147" s="35"/>
      <c r="JJN147" s="35"/>
      <c r="JJO147" s="35"/>
      <c r="JJP147" s="35"/>
      <c r="JJQ147" s="35"/>
      <c r="JJR147" s="35"/>
      <c r="JJS147" s="35"/>
      <c r="JJT147" s="35"/>
      <c r="JJU147" s="35"/>
      <c r="JJV147" s="35"/>
      <c r="JJW147" s="35"/>
      <c r="JJX147" s="35"/>
      <c r="JJY147" s="35"/>
      <c r="JJZ147" s="35"/>
      <c r="JKA147" s="35"/>
      <c r="JKB147" s="35"/>
      <c r="JKC147" s="35"/>
      <c r="JKD147" s="35"/>
      <c r="JKE147" s="35"/>
      <c r="JKF147" s="35"/>
      <c r="JKG147" s="35"/>
      <c r="JKH147" s="35"/>
      <c r="JKI147" s="35"/>
      <c r="JKJ147" s="35"/>
      <c r="JKK147" s="35"/>
      <c r="JKL147" s="35"/>
      <c r="JKM147" s="35"/>
      <c r="JKN147" s="35"/>
      <c r="JKO147" s="35"/>
      <c r="JKP147" s="35"/>
      <c r="JKQ147" s="35"/>
      <c r="JKR147" s="35"/>
      <c r="JKS147" s="35"/>
      <c r="JKT147" s="35"/>
      <c r="JKU147" s="35"/>
      <c r="JKV147" s="35"/>
      <c r="JKW147" s="35"/>
      <c r="JKX147" s="35"/>
      <c r="JKY147" s="35"/>
      <c r="JKZ147" s="35"/>
      <c r="JLA147" s="35"/>
      <c r="JLB147" s="35"/>
      <c r="JLC147" s="35"/>
      <c r="JLD147" s="35"/>
      <c r="JLE147" s="35"/>
      <c r="JLF147" s="35"/>
      <c r="JLG147" s="35"/>
      <c r="JLH147" s="35"/>
      <c r="JLI147" s="35"/>
      <c r="JLJ147" s="35"/>
      <c r="JLK147" s="35"/>
      <c r="JLL147" s="35"/>
      <c r="JLM147" s="35"/>
      <c r="JLN147" s="35"/>
      <c r="JLO147" s="35"/>
      <c r="JLP147" s="35"/>
      <c r="JLQ147" s="35"/>
      <c r="JLR147" s="35"/>
      <c r="JLS147" s="35"/>
      <c r="JLT147" s="35"/>
      <c r="JLU147" s="35"/>
      <c r="JLV147" s="35"/>
      <c r="JLW147" s="35"/>
      <c r="JLX147" s="35"/>
      <c r="JLY147" s="35"/>
      <c r="JLZ147" s="35"/>
      <c r="JMA147" s="35"/>
      <c r="JMB147" s="35"/>
      <c r="JMC147" s="35"/>
      <c r="JMD147" s="35"/>
      <c r="JME147" s="35"/>
      <c r="JMF147" s="35"/>
      <c r="JMG147" s="35"/>
      <c r="JMH147" s="35"/>
      <c r="JMI147" s="35"/>
      <c r="JMJ147" s="35"/>
      <c r="JMK147" s="35"/>
      <c r="JML147" s="35"/>
      <c r="JMM147" s="35"/>
      <c r="JMN147" s="35"/>
      <c r="JMO147" s="35"/>
      <c r="JMP147" s="35"/>
      <c r="JMQ147" s="35"/>
      <c r="JMR147" s="35"/>
      <c r="JMS147" s="35"/>
      <c r="JMT147" s="35"/>
      <c r="JMU147" s="35"/>
      <c r="JMV147" s="35"/>
      <c r="JMW147" s="35"/>
      <c r="JMX147" s="35"/>
      <c r="JMY147" s="35"/>
      <c r="JMZ147" s="35"/>
      <c r="JNA147" s="35"/>
      <c r="JNB147" s="35"/>
      <c r="JNC147" s="35"/>
      <c r="JND147" s="35"/>
      <c r="JNE147" s="35"/>
      <c r="JNF147" s="35"/>
      <c r="JNG147" s="35"/>
      <c r="JNH147" s="35"/>
      <c r="JNI147" s="35"/>
      <c r="JNJ147" s="35"/>
      <c r="JNK147" s="35"/>
      <c r="JNL147" s="35"/>
      <c r="JNM147" s="35"/>
      <c r="JNN147" s="35"/>
      <c r="JNO147" s="35"/>
      <c r="JNP147" s="35"/>
      <c r="JNQ147" s="35"/>
      <c r="JNR147" s="35"/>
      <c r="JNS147" s="35"/>
      <c r="JNT147" s="35"/>
      <c r="JNU147" s="35"/>
      <c r="JNV147" s="35"/>
      <c r="JNW147" s="35"/>
      <c r="JNX147" s="35"/>
      <c r="JNY147" s="35"/>
      <c r="JNZ147" s="35"/>
      <c r="JOA147" s="35"/>
      <c r="JOB147" s="35"/>
      <c r="JOC147" s="35"/>
      <c r="JOD147" s="35"/>
      <c r="JOE147" s="35"/>
      <c r="JOF147" s="35"/>
      <c r="JOG147" s="35"/>
      <c r="JOH147" s="35"/>
      <c r="JOI147" s="35"/>
      <c r="JOJ147" s="35"/>
      <c r="JOK147" s="35"/>
      <c r="JOL147" s="35"/>
      <c r="JOM147" s="35"/>
      <c r="JON147" s="35"/>
      <c r="JOO147" s="35"/>
      <c r="JOP147" s="35"/>
      <c r="JOQ147" s="35"/>
      <c r="JOR147" s="35"/>
      <c r="JOS147" s="35"/>
      <c r="JOT147" s="35"/>
      <c r="JOU147" s="35"/>
      <c r="JOV147" s="35"/>
      <c r="JOW147" s="35"/>
      <c r="JOX147" s="35"/>
      <c r="JOY147" s="35"/>
      <c r="JOZ147" s="35"/>
      <c r="JPA147" s="35"/>
      <c r="JPB147" s="35"/>
      <c r="JPC147" s="35"/>
      <c r="JPD147" s="35"/>
      <c r="JPE147" s="35"/>
      <c r="JPF147" s="35"/>
      <c r="JPG147" s="35"/>
      <c r="JPH147" s="35"/>
      <c r="JPI147" s="35"/>
      <c r="JPJ147" s="35"/>
      <c r="JPK147" s="35"/>
      <c r="JPL147" s="35"/>
      <c r="JPM147" s="35"/>
      <c r="JPN147" s="35"/>
      <c r="JPO147" s="35"/>
      <c r="JPP147" s="35"/>
      <c r="JPQ147" s="35"/>
      <c r="JPR147" s="35"/>
      <c r="JPS147" s="35"/>
      <c r="JPT147" s="35"/>
      <c r="JPU147" s="35"/>
      <c r="JPV147" s="35"/>
      <c r="JPW147" s="35"/>
      <c r="JPX147" s="35"/>
      <c r="JPY147" s="35"/>
      <c r="JPZ147" s="35"/>
      <c r="JQA147" s="35"/>
      <c r="JQB147" s="35"/>
      <c r="JQC147" s="35"/>
      <c r="JQD147" s="35"/>
      <c r="JQE147" s="35"/>
      <c r="JQF147" s="35"/>
      <c r="JQG147" s="35"/>
      <c r="JQH147" s="35"/>
      <c r="JQI147" s="35"/>
      <c r="JQJ147" s="35"/>
      <c r="JQK147" s="35"/>
      <c r="JQL147" s="35"/>
      <c r="JQM147" s="35"/>
      <c r="JQN147" s="35"/>
      <c r="JQO147" s="35"/>
      <c r="JQP147" s="35"/>
      <c r="JQQ147" s="35"/>
      <c r="JQR147" s="35"/>
      <c r="JQS147" s="35"/>
      <c r="JQT147" s="35"/>
      <c r="JQU147" s="35"/>
      <c r="JQV147" s="35"/>
      <c r="JQW147" s="35"/>
      <c r="JQX147" s="35"/>
      <c r="JQY147" s="35"/>
      <c r="JQZ147" s="35"/>
      <c r="JRA147" s="35"/>
      <c r="JRB147" s="35"/>
      <c r="JRC147" s="35"/>
      <c r="JRD147" s="35"/>
      <c r="JRE147" s="35"/>
      <c r="JRF147" s="35"/>
      <c r="JRG147" s="35"/>
      <c r="JRH147" s="35"/>
      <c r="JRI147" s="35"/>
      <c r="JRJ147" s="35"/>
      <c r="JRK147" s="35"/>
      <c r="JRL147" s="35"/>
      <c r="JRM147" s="35"/>
      <c r="JRN147" s="35"/>
      <c r="JRO147" s="35"/>
      <c r="JRP147" s="35"/>
      <c r="JRQ147" s="35"/>
      <c r="JRR147" s="35"/>
      <c r="JRS147" s="35"/>
      <c r="JRT147" s="35"/>
      <c r="JRU147" s="35"/>
      <c r="JRV147" s="35"/>
      <c r="JRW147" s="35"/>
      <c r="JRX147" s="35"/>
      <c r="JRY147" s="35"/>
      <c r="JRZ147" s="35"/>
      <c r="JSA147" s="35"/>
      <c r="JSB147" s="35"/>
      <c r="JSC147" s="35"/>
      <c r="JSD147" s="35"/>
      <c r="JSE147" s="35"/>
      <c r="JSF147" s="35"/>
      <c r="JSG147" s="35"/>
      <c r="JSH147" s="35"/>
      <c r="JSI147" s="35"/>
      <c r="JSJ147" s="35"/>
      <c r="JSK147" s="35"/>
      <c r="JSL147" s="35"/>
      <c r="JSM147" s="35"/>
      <c r="JSN147" s="35"/>
      <c r="JSO147" s="35"/>
      <c r="JSP147" s="35"/>
      <c r="JSQ147" s="35"/>
      <c r="JSR147" s="35"/>
      <c r="JSS147" s="35"/>
      <c r="JST147" s="35"/>
      <c r="JSU147" s="35"/>
      <c r="JSV147" s="35"/>
      <c r="JSW147" s="35"/>
      <c r="JSX147" s="35"/>
      <c r="JSY147" s="35"/>
      <c r="JSZ147" s="35"/>
      <c r="JTA147" s="35"/>
      <c r="JTB147" s="35"/>
      <c r="JTC147" s="35"/>
      <c r="JTD147" s="35"/>
      <c r="JTE147" s="35"/>
      <c r="JTF147" s="35"/>
      <c r="JTG147" s="35"/>
      <c r="JTH147" s="35"/>
      <c r="JTI147" s="35"/>
      <c r="JTJ147" s="35"/>
      <c r="JTK147" s="35"/>
      <c r="JTL147" s="35"/>
      <c r="JTM147" s="35"/>
      <c r="JTN147" s="35"/>
      <c r="JTO147" s="35"/>
      <c r="JTP147" s="35"/>
      <c r="JTQ147" s="35"/>
      <c r="JTR147" s="35"/>
      <c r="JTS147" s="35"/>
      <c r="JTT147" s="35"/>
      <c r="JTU147" s="35"/>
      <c r="JTV147" s="35"/>
      <c r="JTW147" s="35"/>
      <c r="JTX147" s="35"/>
      <c r="JTY147" s="35"/>
      <c r="JTZ147" s="35"/>
      <c r="JUA147" s="35"/>
      <c r="JUB147" s="35"/>
      <c r="JUC147" s="35"/>
      <c r="JUD147" s="35"/>
      <c r="JUE147" s="35"/>
      <c r="JUF147" s="35"/>
      <c r="JUG147" s="35"/>
      <c r="JUH147" s="35"/>
      <c r="JUI147" s="35"/>
      <c r="JUJ147" s="35"/>
      <c r="JUK147" s="35"/>
      <c r="JUL147" s="35"/>
      <c r="JUM147" s="35"/>
      <c r="JUN147" s="35"/>
      <c r="JUO147" s="35"/>
      <c r="JUP147" s="35"/>
      <c r="JUQ147" s="35"/>
      <c r="JUR147" s="35"/>
      <c r="JUS147" s="35"/>
      <c r="JUT147" s="35"/>
      <c r="JUU147" s="35"/>
      <c r="JUV147" s="35"/>
      <c r="JUW147" s="35"/>
      <c r="JUX147" s="35"/>
      <c r="JUY147" s="35"/>
      <c r="JUZ147" s="35"/>
      <c r="JVA147" s="35"/>
      <c r="JVB147" s="35"/>
      <c r="JVC147" s="35"/>
      <c r="JVD147" s="35"/>
      <c r="JVE147" s="35"/>
      <c r="JVF147" s="35"/>
      <c r="JVG147" s="35"/>
      <c r="JVH147" s="35"/>
      <c r="JVI147" s="35"/>
      <c r="JVJ147" s="35"/>
      <c r="JVK147" s="35"/>
      <c r="JVL147" s="35"/>
      <c r="JVM147" s="35"/>
      <c r="JVN147" s="35"/>
      <c r="JVO147" s="35"/>
      <c r="JVP147" s="35"/>
      <c r="JVQ147" s="35"/>
      <c r="JVR147" s="35"/>
      <c r="JVS147" s="35"/>
      <c r="JVT147" s="35"/>
      <c r="JVU147" s="35"/>
      <c r="JVV147" s="35"/>
      <c r="JVW147" s="35"/>
      <c r="JVX147" s="35"/>
      <c r="JVY147" s="35"/>
      <c r="JVZ147" s="35"/>
      <c r="JWA147" s="35"/>
      <c r="JWB147" s="35"/>
      <c r="JWC147" s="35"/>
      <c r="JWD147" s="35"/>
      <c r="JWE147" s="35"/>
      <c r="JWF147" s="35"/>
      <c r="JWG147" s="35"/>
      <c r="JWH147" s="35"/>
      <c r="JWI147" s="35"/>
      <c r="JWJ147" s="35"/>
      <c r="JWK147" s="35"/>
      <c r="JWL147" s="35"/>
      <c r="JWM147" s="35"/>
      <c r="JWN147" s="35"/>
      <c r="JWO147" s="35"/>
      <c r="JWP147" s="35"/>
      <c r="JWQ147" s="35"/>
      <c r="JWR147" s="35"/>
      <c r="JWS147" s="35"/>
      <c r="JWT147" s="35"/>
      <c r="JWU147" s="35"/>
      <c r="JWV147" s="35"/>
      <c r="JWW147" s="35"/>
      <c r="JWX147" s="35"/>
      <c r="JWY147" s="35"/>
      <c r="JWZ147" s="35"/>
      <c r="JXA147" s="35"/>
      <c r="JXB147" s="35"/>
      <c r="JXC147" s="35"/>
      <c r="JXD147" s="35"/>
      <c r="JXE147" s="35"/>
      <c r="JXF147" s="35"/>
      <c r="JXG147" s="35"/>
      <c r="JXH147" s="35"/>
      <c r="JXI147" s="35"/>
      <c r="JXJ147" s="35"/>
      <c r="JXK147" s="35"/>
      <c r="JXL147" s="35"/>
      <c r="JXM147" s="35"/>
      <c r="JXN147" s="35"/>
      <c r="JXO147" s="35"/>
      <c r="JXP147" s="35"/>
      <c r="JXQ147" s="35"/>
      <c r="JXR147" s="35"/>
      <c r="JXS147" s="35"/>
      <c r="JXT147" s="35"/>
      <c r="JXU147" s="35"/>
      <c r="JXV147" s="35"/>
      <c r="JXW147" s="35"/>
      <c r="JXX147" s="35"/>
      <c r="JXY147" s="35"/>
      <c r="JXZ147" s="35"/>
      <c r="JYA147" s="35"/>
      <c r="JYB147" s="35"/>
      <c r="JYC147" s="35"/>
      <c r="JYD147" s="35"/>
      <c r="JYE147" s="35"/>
      <c r="JYF147" s="35"/>
      <c r="JYG147" s="35"/>
      <c r="JYH147" s="35"/>
      <c r="JYI147" s="35"/>
      <c r="JYJ147" s="35"/>
      <c r="JYK147" s="35"/>
      <c r="JYL147" s="35"/>
      <c r="JYM147" s="35"/>
      <c r="JYN147" s="35"/>
      <c r="JYO147" s="35"/>
      <c r="JYP147" s="35"/>
      <c r="JYQ147" s="35"/>
      <c r="JYR147" s="35"/>
      <c r="JYS147" s="35"/>
      <c r="JYT147" s="35"/>
      <c r="JYU147" s="35"/>
      <c r="JYV147" s="35"/>
      <c r="JYW147" s="35"/>
      <c r="JYX147" s="35"/>
      <c r="JYY147" s="35"/>
      <c r="JYZ147" s="35"/>
      <c r="JZA147" s="35"/>
      <c r="JZB147" s="35"/>
      <c r="JZC147" s="35"/>
      <c r="JZD147" s="35"/>
      <c r="JZE147" s="35"/>
      <c r="JZF147" s="35"/>
      <c r="JZG147" s="35"/>
      <c r="JZH147" s="35"/>
      <c r="JZI147" s="35"/>
      <c r="JZJ147" s="35"/>
      <c r="JZK147" s="35"/>
      <c r="JZL147" s="35"/>
      <c r="JZM147" s="35"/>
      <c r="JZN147" s="35"/>
      <c r="JZO147" s="35"/>
      <c r="JZP147" s="35"/>
      <c r="JZQ147" s="35"/>
      <c r="JZR147" s="35"/>
      <c r="JZS147" s="35"/>
      <c r="JZT147" s="35"/>
      <c r="JZU147" s="35"/>
      <c r="JZV147" s="35"/>
      <c r="JZW147" s="35"/>
      <c r="JZX147" s="35"/>
      <c r="JZY147" s="35"/>
      <c r="JZZ147" s="35"/>
      <c r="KAA147" s="35"/>
      <c r="KAB147" s="35"/>
      <c r="KAC147" s="35"/>
      <c r="KAD147" s="35"/>
      <c r="KAE147" s="35"/>
      <c r="KAF147" s="35"/>
      <c r="KAG147" s="35"/>
      <c r="KAH147" s="35"/>
      <c r="KAI147" s="35"/>
      <c r="KAJ147" s="35"/>
      <c r="KAK147" s="35"/>
      <c r="KAL147" s="35"/>
      <c r="KAM147" s="35"/>
      <c r="KAN147" s="35"/>
      <c r="KAO147" s="35"/>
      <c r="KAP147" s="35"/>
      <c r="KAQ147" s="35"/>
      <c r="KAR147" s="35"/>
      <c r="KAS147" s="35"/>
      <c r="KAT147" s="35"/>
      <c r="KAU147" s="35"/>
      <c r="KAV147" s="35"/>
      <c r="KAW147" s="35"/>
      <c r="KAX147" s="35"/>
      <c r="KAY147" s="35"/>
      <c r="KAZ147" s="35"/>
      <c r="KBA147" s="35"/>
      <c r="KBB147" s="35"/>
      <c r="KBC147" s="35"/>
      <c r="KBD147" s="35"/>
      <c r="KBE147" s="35"/>
      <c r="KBF147" s="35"/>
      <c r="KBG147" s="35"/>
      <c r="KBH147" s="35"/>
      <c r="KBI147" s="35"/>
      <c r="KBJ147" s="35"/>
      <c r="KBK147" s="35"/>
      <c r="KBL147" s="35"/>
      <c r="KBM147" s="35"/>
      <c r="KBN147" s="35"/>
      <c r="KBO147" s="35"/>
      <c r="KBP147" s="35"/>
      <c r="KBQ147" s="35"/>
      <c r="KBR147" s="35"/>
      <c r="KBS147" s="35"/>
      <c r="KBT147" s="35"/>
      <c r="KBU147" s="35"/>
      <c r="KBV147" s="35"/>
      <c r="KBW147" s="35"/>
      <c r="KBX147" s="35"/>
      <c r="KBY147" s="35"/>
      <c r="KBZ147" s="35"/>
      <c r="KCA147" s="35"/>
      <c r="KCB147" s="35"/>
      <c r="KCC147" s="35"/>
      <c r="KCD147" s="35"/>
      <c r="KCE147" s="35"/>
      <c r="KCF147" s="35"/>
      <c r="KCG147" s="35"/>
      <c r="KCH147" s="35"/>
      <c r="KCI147" s="35"/>
      <c r="KCJ147" s="35"/>
      <c r="KCK147" s="35"/>
      <c r="KCL147" s="35"/>
      <c r="KCM147" s="35"/>
      <c r="KCN147" s="35"/>
      <c r="KCO147" s="35"/>
      <c r="KCP147" s="35"/>
      <c r="KCQ147" s="35"/>
      <c r="KCR147" s="35"/>
      <c r="KCS147" s="35"/>
      <c r="KCT147" s="35"/>
      <c r="KCU147" s="35"/>
      <c r="KCV147" s="35"/>
      <c r="KCW147" s="35"/>
      <c r="KCX147" s="35"/>
      <c r="KCY147" s="35"/>
      <c r="KCZ147" s="35"/>
      <c r="KDA147" s="35"/>
      <c r="KDB147" s="35"/>
      <c r="KDC147" s="35"/>
      <c r="KDD147" s="35"/>
      <c r="KDE147" s="35"/>
      <c r="KDF147" s="35"/>
      <c r="KDG147" s="35"/>
      <c r="KDH147" s="35"/>
      <c r="KDI147" s="35"/>
      <c r="KDJ147" s="35"/>
      <c r="KDK147" s="35"/>
      <c r="KDL147" s="35"/>
      <c r="KDM147" s="35"/>
      <c r="KDN147" s="35"/>
      <c r="KDO147" s="35"/>
      <c r="KDP147" s="35"/>
      <c r="KDQ147" s="35"/>
      <c r="KDR147" s="35"/>
      <c r="KDS147" s="35"/>
      <c r="KDT147" s="35"/>
      <c r="KDU147" s="35"/>
      <c r="KDV147" s="35"/>
      <c r="KDW147" s="35"/>
      <c r="KDX147" s="35"/>
      <c r="KDY147" s="35"/>
      <c r="KDZ147" s="35"/>
      <c r="KEA147" s="35"/>
      <c r="KEB147" s="35"/>
      <c r="KEC147" s="35"/>
      <c r="KED147" s="35"/>
      <c r="KEE147" s="35"/>
      <c r="KEF147" s="35"/>
      <c r="KEG147" s="35"/>
      <c r="KEH147" s="35"/>
      <c r="KEI147" s="35"/>
      <c r="KEJ147" s="35"/>
      <c r="KEK147" s="35"/>
      <c r="KEL147" s="35"/>
      <c r="KEM147" s="35"/>
      <c r="KEN147" s="35"/>
      <c r="KEO147" s="35"/>
      <c r="KEP147" s="35"/>
      <c r="KEQ147" s="35"/>
      <c r="KER147" s="35"/>
      <c r="KES147" s="35"/>
      <c r="KET147" s="35"/>
      <c r="KEU147" s="35"/>
      <c r="KEV147" s="35"/>
      <c r="KEW147" s="35"/>
      <c r="KEX147" s="35"/>
      <c r="KEY147" s="35"/>
      <c r="KEZ147" s="35"/>
      <c r="KFA147" s="35"/>
      <c r="KFB147" s="35"/>
      <c r="KFC147" s="35"/>
      <c r="KFD147" s="35"/>
      <c r="KFE147" s="35"/>
      <c r="KFF147" s="35"/>
      <c r="KFG147" s="35"/>
      <c r="KFH147" s="35"/>
      <c r="KFI147" s="35"/>
      <c r="KFJ147" s="35"/>
      <c r="KFK147" s="35"/>
      <c r="KFL147" s="35"/>
      <c r="KFM147" s="35"/>
      <c r="KFN147" s="35"/>
      <c r="KFO147" s="35"/>
      <c r="KFP147" s="35"/>
      <c r="KFQ147" s="35"/>
      <c r="KFR147" s="35"/>
      <c r="KFS147" s="35"/>
      <c r="KFT147" s="35"/>
      <c r="KFU147" s="35"/>
      <c r="KFV147" s="35"/>
      <c r="KFW147" s="35"/>
      <c r="KFX147" s="35"/>
      <c r="KFY147" s="35"/>
      <c r="KFZ147" s="35"/>
      <c r="KGA147" s="35"/>
      <c r="KGB147" s="35"/>
      <c r="KGC147" s="35"/>
      <c r="KGD147" s="35"/>
      <c r="KGE147" s="35"/>
      <c r="KGF147" s="35"/>
      <c r="KGG147" s="35"/>
      <c r="KGH147" s="35"/>
      <c r="KGI147" s="35"/>
      <c r="KGJ147" s="35"/>
      <c r="KGK147" s="35"/>
      <c r="KGL147" s="35"/>
      <c r="KGM147" s="35"/>
      <c r="KGN147" s="35"/>
      <c r="KGO147" s="35"/>
      <c r="KGP147" s="35"/>
      <c r="KGQ147" s="35"/>
      <c r="KGR147" s="35"/>
      <c r="KGS147" s="35"/>
      <c r="KGT147" s="35"/>
      <c r="KGU147" s="35"/>
      <c r="KGV147" s="35"/>
      <c r="KGW147" s="35"/>
      <c r="KGX147" s="35"/>
      <c r="KGY147" s="35"/>
      <c r="KGZ147" s="35"/>
      <c r="KHA147" s="35"/>
      <c r="KHB147" s="35"/>
      <c r="KHC147" s="35"/>
      <c r="KHD147" s="35"/>
      <c r="KHE147" s="35"/>
      <c r="KHF147" s="35"/>
      <c r="KHG147" s="35"/>
      <c r="KHH147" s="35"/>
      <c r="KHI147" s="35"/>
      <c r="KHJ147" s="35"/>
      <c r="KHK147" s="35"/>
      <c r="KHL147" s="35"/>
      <c r="KHM147" s="35"/>
      <c r="KHN147" s="35"/>
      <c r="KHO147" s="35"/>
      <c r="KHP147" s="35"/>
      <c r="KHQ147" s="35"/>
      <c r="KHR147" s="35"/>
      <c r="KHS147" s="35"/>
      <c r="KHT147" s="35"/>
      <c r="KHU147" s="35"/>
      <c r="KHV147" s="35"/>
      <c r="KHW147" s="35"/>
      <c r="KHX147" s="35"/>
      <c r="KHY147" s="35"/>
      <c r="KHZ147" s="35"/>
      <c r="KIA147" s="35"/>
      <c r="KIB147" s="35"/>
      <c r="KIC147" s="35"/>
      <c r="KID147" s="35"/>
      <c r="KIE147" s="35"/>
      <c r="KIF147" s="35"/>
      <c r="KIG147" s="35"/>
      <c r="KIH147" s="35"/>
      <c r="KII147" s="35"/>
      <c r="KIJ147" s="35"/>
      <c r="KIK147" s="35"/>
      <c r="KIL147" s="35"/>
      <c r="KIM147" s="35"/>
      <c r="KIN147" s="35"/>
      <c r="KIO147" s="35"/>
      <c r="KIP147" s="35"/>
      <c r="KIQ147" s="35"/>
      <c r="KIR147" s="35"/>
      <c r="KIS147" s="35"/>
      <c r="KIT147" s="35"/>
      <c r="KIU147" s="35"/>
      <c r="KIV147" s="35"/>
      <c r="KIW147" s="35"/>
      <c r="KIX147" s="35"/>
      <c r="KIY147" s="35"/>
      <c r="KIZ147" s="35"/>
      <c r="KJA147" s="35"/>
      <c r="KJB147" s="35"/>
      <c r="KJC147" s="35"/>
      <c r="KJD147" s="35"/>
      <c r="KJE147" s="35"/>
      <c r="KJF147" s="35"/>
      <c r="KJG147" s="35"/>
      <c r="KJH147" s="35"/>
      <c r="KJI147" s="35"/>
      <c r="KJJ147" s="35"/>
      <c r="KJK147" s="35"/>
      <c r="KJL147" s="35"/>
      <c r="KJM147" s="35"/>
      <c r="KJN147" s="35"/>
      <c r="KJO147" s="35"/>
      <c r="KJP147" s="35"/>
      <c r="KJQ147" s="35"/>
      <c r="KJR147" s="35"/>
      <c r="KJS147" s="35"/>
      <c r="KJT147" s="35"/>
      <c r="KJU147" s="35"/>
      <c r="KJV147" s="35"/>
      <c r="KJW147" s="35"/>
      <c r="KJX147" s="35"/>
      <c r="KJY147" s="35"/>
      <c r="KJZ147" s="35"/>
      <c r="KKA147" s="35"/>
      <c r="KKB147" s="35"/>
      <c r="KKC147" s="35"/>
      <c r="KKD147" s="35"/>
      <c r="KKE147" s="35"/>
      <c r="KKF147" s="35"/>
      <c r="KKG147" s="35"/>
      <c r="KKH147" s="35"/>
      <c r="KKI147" s="35"/>
      <c r="KKJ147" s="35"/>
      <c r="KKK147" s="35"/>
      <c r="KKL147" s="35"/>
      <c r="KKM147" s="35"/>
      <c r="KKN147" s="35"/>
      <c r="KKO147" s="35"/>
      <c r="KKP147" s="35"/>
      <c r="KKQ147" s="35"/>
      <c r="KKR147" s="35"/>
      <c r="KKS147" s="35"/>
      <c r="KKT147" s="35"/>
      <c r="KKU147" s="35"/>
      <c r="KKV147" s="35"/>
      <c r="KKW147" s="35"/>
      <c r="KKX147" s="35"/>
      <c r="KKY147" s="35"/>
      <c r="KKZ147" s="35"/>
      <c r="KLA147" s="35"/>
      <c r="KLB147" s="35"/>
      <c r="KLC147" s="35"/>
      <c r="KLD147" s="35"/>
      <c r="KLE147" s="35"/>
      <c r="KLF147" s="35"/>
      <c r="KLG147" s="35"/>
      <c r="KLH147" s="35"/>
      <c r="KLI147" s="35"/>
      <c r="KLJ147" s="35"/>
      <c r="KLK147" s="35"/>
      <c r="KLL147" s="35"/>
      <c r="KLM147" s="35"/>
      <c r="KLN147" s="35"/>
      <c r="KLO147" s="35"/>
      <c r="KLP147" s="35"/>
      <c r="KLQ147" s="35"/>
      <c r="KLR147" s="35"/>
      <c r="KLS147" s="35"/>
      <c r="KLT147" s="35"/>
      <c r="KLU147" s="35"/>
      <c r="KLV147" s="35"/>
      <c r="KLW147" s="35"/>
      <c r="KLX147" s="35"/>
      <c r="KLY147" s="35"/>
      <c r="KLZ147" s="35"/>
      <c r="KMA147" s="35"/>
      <c r="KMB147" s="35"/>
      <c r="KMC147" s="35"/>
      <c r="KMD147" s="35"/>
      <c r="KME147" s="35"/>
      <c r="KMF147" s="35"/>
      <c r="KMG147" s="35"/>
      <c r="KMH147" s="35"/>
      <c r="KMI147" s="35"/>
      <c r="KMJ147" s="35"/>
      <c r="KMK147" s="35"/>
      <c r="KML147" s="35"/>
      <c r="KMM147" s="35"/>
      <c r="KMN147" s="35"/>
      <c r="KMO147" s="35"/>
      <c r="KMP147" s="35"/>
      <c r="KMQ147" s="35"/>
      <c r="KMR147" s="35"/>
      <c r="KMS147" s="35"/>
      <c r="KMT147" s="35"/>
      <c r="KMU147" s="35"/>
      <c r="KMV147" s="35"/>
      <c r="KMW147" s="35"/>
      <c r="KMX147" s="35"/>
      <c r="KMY147" s="35"/>
      <c r="KMZ147" s="35"/>
      <c r="KNA147" s="35"/>
      <c r="KNB147" s="35"/>
      <c r="KNC147" s="35"/>
      <c r="KND147" s="35"/>
      <c r="KNE147" s="35"/>
      <c r="KNF147" s="35"/>
      <c r="KNG147" s="35"/>
      <c r="KNH147" s="35"/>
      <c r="KNI147" s="35"/>
      <c r="KNJ147" s="35"/>
      <c r="KNK147" s="35"/>
      <c r="KNL147" s="35"/>
      <c r="KNM147" s="35"/>
      <c r="KNN147" s="35"/>
      <c r="KNO147" s="35"/>
      <c r="KNP147" s="35"/>
      <c r="KNQ147" s="35"/>
      <c r="KNR147" s="35"/>
      <c r="KNS147" s="35"/>
      <c r="KNT147" s="35"/>
      <c r="KNU147" s="35"/>
      <c r="KNV147" s="35"/>
      <c r="KNW147" s="35"/>
      <c r="KNX147" s="35"/>
      <c r="KNY147" s="35"/>
      <c r="KNZ147" s="35"/>
      <c r="KOA147" s="35"/>
      <c r="KOB147" s="35"/>
      <c r="KOC147" s="35"/>
      <c r="KOD147" s="35"/>
      <c r="KOE147" s="35"/>
      <c r="KOF147" s="35"/>
      <c r="KOG147" s="35"/>
      <c r="KOH147" s="35"/>
      <c r="KOI147" s="35"/>
      <c r="KOJ147" s="35"/>
      <c r="KOK147" s="35"/>
      <c r="KOL147" s="35"/>
      <c r="KOM147" s="35"/>
      <c r="KON147" s="35"/>
      <c r="KOO147" s="35"/>
      <c r="KOP147" s="35"/>
      <c r="KOQ147" s="35"/>
      <c r="KOR147" s="35"/>
      <c r="KOS147" s="35"/>
      <c r="KOT147" s="35"/>
      <c r="KOU147" s="35"/>
      <c r="KOV147" s="35"/>
      <c r="KOW147" s="35"/>
      <c r="KOX147" s="35"/>
      <c r="KOY147" s="35"/>
      <c r="KOZ147" s="35"/>
      <c r="KPA147" s="35"/>
      <c r="KPB147" s="35"/>
      <c r="KPC147" s="35"/>
      <c r="KPD147" s="35"/>
      <c r="KPE147" s="35"/>
      <c r="KPF147" s="35"/>
      <c r="KPG147" s="35"/>
      <c r="KPH147" s="35"/>
      <c r="KPI147" s="35"/>
      <c r="KPJ147" s="35"/>
      <c r="KPK147" s="35"/>
      <c r="KPL147" s="35"/>
      <c r="KPM147" s="35"/>
      <c r="KPN147" s="35"/>
      <c r="KPO147" s="35"/>
      <c r="KPP147" s="35"/>
      <c r="KPQ147" s="35"/>
      <c r="KPR147" s="35"/>
      <c r="KPS147" s="35"/>
      <c r="KPT147" s="35"/>
      <c r="KPU147" s="35"/>
      <c r="KPV147" s="35"/>
      <c r="KPW147" s="35"/>
      <c r="KPX147" s="35"/>
      <c r="KPY147" s="35"/>
      <c r="KPZ147" s="35"/>
      <c r="KQA147" s="35"/>
      <c r="KQB147" s="35"/>
      <c r="KQC147" s="35"/>
      <c r="KQD147" s="35"/>
      <c r="KQE147" s="35"/>
      <c r="KQF147" s="35"/>
      <c r="KQG147" s="35"/>
      <c r="KQH147" s="35"/>
      <c r="KQI147" s="35"/>
      <c r="KQJ147" s="35"/>
      <c r="KQK147" s="35"/>
      <c r="KQL147" s="35"/>
      <c r="KQM147" s="35"/>
      <c r="KQN147" s="35"/>
      <c r="KQO147" s="35"/>
      <c r="KQP147" s="35"/>
      <c r="KQQ147" s="35"/>
      <c r="KQR147" s="35"/>
      <c r="KQS147" s="35"/>
      <c r="KQT147" s="35"/>
      <c r="KQU147" s="35"/>
      <c r="KQV147" s="35"/>
      <c r="KQW147" s="35"/>
      <c r="KQX147" s="35"/>
      <c r="KQY147" s="35"/>
      <c r="KQZ147" s="35"/>
      <c r="KRA147" s="35"/>
      <c r="KRB147" s="35"/>
      <c r="KRC147" s="35"/>
      <c r="KRD147" s="35"/>
      <c r="KRE147" s="35"/>
      <c r="KRF147" s="35"/>
      <c r="KRG147" s="35"/>
      <c r="KRH147" s="35"/>
      <c r="KRI147" s="35"/>
      <c r="KRJ147" s="35"/>
      <c r="KRK147" s="35"/>
      <c r="KRL147" s="35"/>
      <c r="KRM147" s="35"/>
      <c r="KRN147" s="35"/>
      <c r="KRO147" s="35"/>
      <c r="KRP147" s="35"/>
      <c r="KRQ147" s="35"/>
      <c r="KRR147" s="35"/>
      <c r="KRS147" s="35"/>
      <c r="KRT147" s="35"/>
      <c r="KRU147" s="35"/>
      <c r="KRV147" s="35"/>
      <c r="KRW147" s="35"/>
      <c r="KRX147" s="35"/>
      <c r="KRY147" s="35"/>
      <c r="KRZ147" s="35"/>
      <c r="KSA147" s="35"/>
      <c r="KSB147" s="35"/>
      <c r="KSC147" s="35"/>
      <c r="KSD147" s="35"/>
      <c r="KSE147" s="35"/>
      <c r="KSF147" s="35"/>
      <c r="KSG147" s="35"/>
      <c r="KSH147" s="35"/>
      <c r="KSI147" s="35"/>
      <c r="KSJ147" s="35"/>
      <c r="KSK147" s="35"/>
      <c r="KSL147" s="35"/>
      <c r="KSM147" s="35"/>
      <c r="KSN147" s="35"/>
      <c r="KSO147" s="35"/>
      <c r="KSP147" s="35"/>
      <c r="KSQ147" s="35"/>
      <c r="KSR147" s="35"/>
      <c r="KSS147" s="35"/>
      <c r="KST147" s="35"/>
      <c r="KSU147" s="35"/>
      <c r="KSV147" s="35"/>
      <c r="KSW147" s="35"/>
      <c r="KSX147" s="35"/>
      <c r="KSY147" s="35"/>
      <c r="KSZ147" s="35"/>
      <c r="KTA147" s="35"/>
      <c r="KTB147" s="35"/>
      <c r="KTC147" s="35"/>
      <c r="KTD147" s="35"/>
      <c r="KTE147" s="35"/>
      <c r="KTF147" s="35"/>
      <c r="KTG147" s="35"/>
      <c r="KTH147" s="35"/>
      <c r="KTI147" s="35"/>
      <c r="KTJ147" s="35"/>
      <c r="KTK147" s="35"/>
      <c r="KTL147" s="35"/>
      <c r="KTM147" s="35"/>
      <c r="KTN147" s="35"/>
      <c r="KTO147" s="35"/>
      <c r="KTP147" s="35"/>
      <c r="KTQ147" s="35"/>
      <c r="KTR147" s="35"/>
      <c r="KTS147" s="35"/>
      <c r="KTT147" s="35"/>
      <c r="KTU147" s="35"/>
      <c r="KTV147" s="35"/>
      <c r="KTW147" s="35"/>
      <c r="KTX147" s="35"/>
      <c r="KTY147" s="35"/>
      <c r="KTZ147" s="35"/>
      <c r="KUA147" s="35"/>
      <c r="KUB147" s="35"/>
      <c r="KUC147" s="35"/>
      <c r="KUD147" s="35"/>
      <c r="KUE147" s="35"/>
      <c r="KUF147" s="35"/>
      <c r="KUG147" s="35"/>
      <c r="KUH147" s="35"/>
      <c r="KUI147" s="35"/>
      <c r="KUJ147" s="35"/>
      <c r="KUK147" s="35"/>
      <c r="KUL147" s="35"/>
      <c r="KUM147" s="35"/>
      <c r="KUN147" s="35"/>
      <c r="KUO147" s="35"/>
      <c r="KUP147" s="35"/>
      <c r="KUQ147" s="35"/>
      <c r="KUR147" s="35"/>
      <c r="KUS147" s="35"/>
      <c r="KUT147" s="35"/>
      <c r="KUU147" s="35"/>
      <c r="KUV147" s="35"/>
      <c r="KUW147" s="35"/>
      <c r="KUX147" s="35"/>
      <c r="KUY147" s="35"/>
      <c r="KUZ147" s="35"/>
      <c r="KVA147" s="35"/>
      <c r="KVB147" s="35"/>
      <c r="KVC147" s="35"/>
      <c r="KVD147" s="35"/>
      <c r="KVE147" s="35"/>
      <c r="KVF147" s="35"/>
      <c r="KVG147" s="35"/>
      <c r="KVH147" s="35"/>
      <c r="KVI147" s="35"/>
      <c r="KVJ147" s="35"/>
      <c r="KVK147" s="35"/>
      <c r="KVL147" s="35"/>
      <c r="KVM147" s="35"/>
      <c r="KVN147" s="35"/>
      <c r="KVO147" s="35"/>
      <c r="KVP147" s="35"/>
      <c r="KVQ147" s="35"/>
      <c r="KVR147" s="35"/>
      <c r="KVS147" s="35"/>
      <c r="KVT147" s="35"/>
      <c r="KVU147" s="35"/>
      <c r="KVV147" s="35"/>
      <c r="KVW147" s="35"/>
      <c r="KVX147" s="35"/>
      <c r="KVY147" s="35"/>
      <c r="KVZ147" s="35"/>
      <c r="KWA147" s="35"/>
      <c r="KWB147" s="35"/>
      <c r="KWC147" s="35"/>
      <c r="KWD147" s="35"/>
      <c r="KWE147" s="35"/>
      <c r="KWF147" s="35"/>
      <c r="KWG147" s="35"/>
      <c r="KWH147" s="35"/>
      <c r="KWI147" s="35"/>
      <c r="KWJ147" s="35"/>
      <c r="KWK147" s="35"/>
      <c r="KWL147" s="35"/>
      <c r="KWM147" s="35"/>
      <c r="KWN147" s="35"/>
      <c r="KWO147" s="35"/>
      <c r="KWP147" s="35"/>
      <c r="KWQ147" s="35"/>
      <c r="KWR147" s="35"/>
      <c r="KWS147" s="35"/>
      <c r="KWT147" s="35"/>
      <c r="KWU147" s="35"/>
      <c r="KWV147" s="35"/>
      <c r="KWW147" s="35"/>
      <c r="KWX147" s="35"/>
      <c r="KWY147" s="35"/>
      <c r="KWZ147" s="35"/>
      <c r="KXA147" s="35"/>
      <c r="KXB147" s="35"/>
      <c r="KXC147" s="35"/>
      <c r="KXD147" s="35"/>
      <c r="KXE147" s="35"/>
      <c r="KXF147" s="35"/>
      <c r="KXG147" s="35"/>
      <c r="KXH147" s="35"/>
      <c r="KXI147" s="35"/>
      <c r="KXJ147" s="35"/>
      <c r="KXK147" s="35"/>
      <c r="KXL147" s="35"/>
      <c r="KXM147" s="35"/>
      <c r="KXN147" s="35"/>
      <c r="KXO147" s="35"/>
      <c r="KXP147" s="35"/>
      <c r="KXQ147" s="35"/>
      <c r="KXR147" s="35"/>
      <c r="KXS147" s="35"/>
      <c r="KXT147" s="35"/>
      <c r="KXU147" s="35"/>
      <c r="KXV147" s="35"/>
      <c r="KXW147" s="35"/>
      <c r="KXX147" s="35"/>
      <c r="KXY147" s="35"/>
      <c r="KXZ147" s="35"/>
      <c r="KYA147" s="35"/>
      <c r="KYB147" s="35"/>
      <c r="KYC147" s="35"/>
      <c r="KYD147" s="35"/>
      <c r="KYE147" s="35"/>
      <c r="KYF147" s="35"/>
      <c r="KYG147" s="35"/>
      <c r="KYH147" s="35"/>
      <c r="KYI147" s="35"/>
      <c r="KYJ147" s="35"/>
      <c r="KYK147" s="35"/>
      <c r="KYL147" s="35"/>
      <c r="KYM147" s="35"/>
      <c r="KYN147" s="35"/>
      <c r="KYO147" s="35"/>
      <c r="KYP147" s="35"/>
      <c r="KYQ147" s="35"/>
      <c r="KYR147" s="35"/>
      <c r="KYS147" s="35"/>
      <c r="KYT147" s="35"/>
      <c r="KYU147" s="35"/>
      <c r="KYV147" s="35"/>
      <c r="KYW147" s="35"/>
      <c r="KYX147" s="35"/>
      <c r="KYY147" s="35"/>
      <c r="KYZ147" s="35"/>
      <c r="KZA147" s="35"/>
      <c r="KZB147" s="35"/>
      <c r="KZC147" s="35"/>
      <c r="KZD147" s="35"/>
      <c r="KZE147" s="35"/>
      <c r="KZF147" s="35"/>
      <c r="KZG147" s="35"/>
      <c r="KZH147" s="35"/>
      <c r="KZI147" s="35"/>
      <c r="KZJ147" s="35"/>
      <c r="KZK147" s="35"/>
      <c r="KZL147" s="35"/>
      <c r="KZM147" s="35"/>
      <c r="KZN147" s="35"/>
      <c r="KZO147" s="35"/>
      <c r="KZP147" s="35"/>
      <c r="KZQ147" s="35"/>
      <c r="KZR147" s="35"/>
      <c r="KZS147" s="35"/>
      <c r="KZT147" s="35"/>
      <c r="KZU147" s="35"/>
      <c r="KZV147" s="35"/>
      <c r="KZW147" s="35"/>
      <c r="KZX147" s="35"/>
      <c r="KZY147" s="35"/>
      <c r="KZZ147" s="35"/>
      <c r="LAA147" s="35"/>
      <c r="LAB147" s="35"/>
      <c r="LAC147" s="35"/>
      <c r="LAD147" s="35"/>
      <c r="LAE147" s="35"/>
      <c r="LAF147" s="35"/>
      <c r="LAG147" s="35"/>
      <c r="LAH147" s="35"/>
      <c r="LAI147" s="35"/>
      <c r="LAJ147" s="35"/>
      <c r="LAK147" s="35"/>
      <c r="LAL147" s="35"/>
      <c r="LAM147" s="35"/>
      <c r="LAN147" s="35"/>
      <c r="LAO147" s="35"/>
      <c r="LAP147" s="35"/>
      <c r="LAQ147" s="35"/>
      <c r="LAR147" s="35"/>
      <c r="LAS147" s="35"/>
      <c r="LAT147" s="35"/>
      <c r="LAU147" s="35"/>
      <c r="LAV147" s="35"/>
      <c r="LAW147" s="35"/>
      <c r="LAX147" s="35"/>
      <c r="LAY147" s="35"/>
      <c r="LAZ147" s="35"/>
      <c r="LBA147" s="35"/>
      <c r="LBB147" s="35"/>
      <c r="LBC147" s="35"/>
      <c r="LBD147" s="35"/>
      <c r="LBE147" s="35"/>
      <c r="LBF147" s="35"/>
      <c r="LBG147" s="35"/>
      <c r="LBH147" s="35"/>
      <c r="LBI147" s="35"/>
      <c r="LBJ147" s="35"/>
      <c r="LBK147" s="35"/>
      <c r="LBL147" s="35"/>
      <c r="LBM147" s="35"/>
      <c r="LBN147" s="35"/>
      <c r="LBO147" s="35"/>
      <c r="LBP147" s="35"/>
      <c r="LBQ147" s="35"/>
      <c r="LBR147" s="35"/>
      <c r="LBS147" s="35"/>
      <c r="LBT147" s="35"/>
      <c r="LBU147" s="35"/>
      <c r="LBV147" s="35"/>
      <c r="LBW147" s="35"/>
      <c r="LBX147" s="35"/>
      <c r="LBY147" s="35"/>
      <c r="LBZ147" s="35"/>
      <c r="LCA147" s="35"/>
      <c r="LCB147" s="35"/>
      <c r="LCC147" s="35"/>
      <c r="LCD147" s="35"/>
      <c r="LCE147" s="35"/>
      <c r="LCF147" s="35"/>
      <c r="LCG147" s="35"/>
      <c r="LCH147" s="35"/>
      <c r="LCI147" s="35"/>
      <c r="LCJ147" s="35"/>
      <c r="LCK147" s="35"/>
      <c r="LCL147" s="35"/>
      <c r="LCM147" s="35"/>
      <c r="LCN147" s="35"/>
      <c r="LCO147" s="35"/>
      <c r="LCP147" s="35"/>
      <c r="LCQ147" s="35"/>
      <c r="LCR147" s="35"/>
      <c r="LCS147" s="35"/>
      <c r="LCT147" s="35"/>
      <c r="LCU147" s="35"/>
      <c r="LCV147" s="35"/>
      <c r="LCW147" s="35"/>
      <c r="LCX147" s="35"/>
      <c r="LCY147" s="35"/>
      <c r="LCZ147" s="35"/>
      <c r="LDA147" s="35"/>
      <c r="LDB147" s="35"/>
      <c r="LDC147" s="35"/>
      <c r="LDD147" s="35"/>
      <c r="LDE147" s="35"/>
      <c r="LDF147" s="35"/>
      <c r="LDG147" s="35"/>
      <c r="LDH147" s="35"/>
      <c r="LDI147" s="35"/>
      <c r="LDJ147" s="35"/>
      <c r="LDK147" s="35"/>
      <c r="LDL147" s="35"/>
      <c r="LDM147" s="35"/>
      <c r="LDN147" s="35"/>
      <c r="LDO147" s="35"/>
      <c r="LDP147" s="35"/>
      <c r="LDQ147" s="35"/>
      <c r="LDR147" s="35"/>
      <c r="LDS147" s="35"/>
      <c r="LDT147" s="35"/>
      <c r="LDU147" s="35"/>
      <c r="LDV147" s="35"/>
      <c r="LDW147" s="35"/>
      <c r="LDX147" s="35"/>
      <c r="LDY147" s="35"/>
      <c r="LDZ147" s="35"/>
      <c r="LEA147" s="35"/>
      <c r="LEB147" s="35"/>
      <c r="LEC147" s="35"/>
      <c r="LED147" s="35"/>
      <c r="LEE147" s="35"/>
      <c r="LEF147" s="35"/>
      <c r="LEG147" s="35"/>
      <c r="LEH147" s="35"/>
      <c r="LEI147" s="35"/>
      <c r="LEJ147" s="35"/>
      <c r="LEK147" s="35"/>
      <c r="LEL147" s="35"/>
      <c r="LEM147" s="35"/>
      <c r="LEN147" s="35"/>
      <c r="LEO147" s="35"/>
      <c r="LEP147" s="35"/>
      <c r="LEQ147" s="35"/>
      <c r="LER147" s="35"/>
      <c r="LES147" s="35"/>
      <c r="LET147" s="35"/>
      <c r="LEU147" s="35"/>
      <c r="LEV147" s="35"/>
      <c r="LEW147" s="35"/>
      <c r="LEX147" s="35"/>
      <c r="LEY147" s="35"/>
      <c r="LEZ147" s="35"/>
      <c r="LFA147" s="35"/>
      <c r="LFB147" s="35"/>
      <c r="LFC147" s="35"/>
      <c r="LFD147" s="35"/>
      <c r="LFE147" s="35"/>
      <c r="LFF147" s="35"/>
      <c r="LFG147" s="35"/>
      <c r="LFH147" s="35"/>
      <c r="LFI147" s="35"/>
      <c r="LFJ147" s="35"/>
      <c r="LFK147" s="35"/>
      <c r="LFL147" s="35"/>
      <c r="LFM147" s="35"/>
      <c r="LFN147" s="35"/>
      <c r="LFO147" s="35"/>
      <c r="LFP147" s="35"/>
      <c r="LFQ147" s="35"/>
      <c r="LFR147" s="35"/>
      <c r="LFS147" s="35"/>
      <c r="LFT147" s="35"/>
      <c r="LFU147" s="35"/>
      <c r="LFV147" s="35"/>
      <c r="LFW147" s="35"/>
      <c r="LFX147" s="35"/>
      <c r="LFY147" s="35"/>
      <c r="LFZ147" s="35"/>
      <c r="LGA147" s="35"/>
      <c r="LGB147" s="35"/>
      <c r="LGC147" s="35"/>
      <c r="LGD147" s="35"/>
      <c r="LGE147" s="35"/>
      <c r="LGF147" s="35"/>
      <c r="LGG147" s="35"/>
      <c r="LGH147" s="35"/>
      <c r="LGI147" s="35"/>
      <c r="LGJ147" s="35"/>
      <c r="LGK147" s="35"/>
      <c r="LGL147" s="35"/>
      <c r="LGM147" s="35"/>
      <c r="LGN147" s="35"/>
      <c r="LGO147" s="35"/>
      <c r="LGP147" s="35"/>
      <c r="LGQ147" s="35"/>
      <c r="LGR147" s="35"/>
      <c r="LGS147" s="35"/>
      <c r="LGT147" s="35"/>
      <c r="LGU147" s="35"/>
      <c r="LGV147" s="35"/>
      <c r="LGW147" s="35"/>
      <c r="LGX147" s="35"/>
      <c r="LGY147" s="35"/>
      <c r="LGZ147" s="35"/>
      <c r="LHA147" s="35"/>
      <c r="LHB147" s="35"/>
      <c r="LHC147" s="35"/>
      <c r="LHD147" s="35"/>
      <c r="LHE147" s="35"/>
      <c r="LHF147" s="35"/>
      <c r="LHG147" s="35"/>
      <c r="LHH147" s="35"/>
      <c r="LHI147" s="35"/>
      <c r="LHJ147" s="35"/>
      <c r="LHK147" s="35"/>
      <c r="LHL147" s="35"/>
      <c r="LHM147" s="35"/>
      <c r="LHN147" s="35"/>
      <c r="LHO147" s="35"/>
      <c r="LHP147" s="35"/>
      <c r="LHQ147" s="35"/>
      <c r="LHR147" s="35"/>
      <c r="LHS147" s="35"/>
      <c r="LHT147" s="35"/>
      <c r="LHU147" s="35"/>
      <c r="LHV147" s="35"/>
      <c r="LHW147" s="35"/>
      <c r="LHX147" s="35"/>
      <c r="LHY147" s="35"/>
      <c r="LHZ147" s="35"/>
      <c r="LIA147" s="35"/>
      <c r="LIB147" s="35"/>
      <c r="LIC147" s="35"/>
      <c r="LID147" s="35"/>
      <c r="LIE147" s="35"/>
      <c r="LIF147" s="35"/>
      <c r="LIG147" s="35"/>
      <c r="LIH147" s="35"/>
      <c r="LII147" s="35"/>
      <c r="LIJ147" s="35"/>
      <c r="LIK147" s="35"/>
      <c r="LIL147" s="35"/>
      <c r="LIM147" s="35"/>
      <c r="LIN147" s="35"/>
      <c r="LIO147" s="35"/>
      <c r="LIP147" s="35"/>
      <c r="LIQ147" s="35"/>
      <c r="LIR147" s="35"/>
      <c r="LIS147" s="35"/>
      <c r="LIT147" s="35"/>
      <c r="LIU147" s="35"/>
      <c r="LIV147" s="35"/>
      <c r="LIW147" s="35"/>
      <c r="LIX147" s="35"/>
      <c r="LIY147" s="35"/>
      <c r="LIZ147" s="35"/>
      <c r="LJA147" s="35"/>
      <c r="LJB147" s="35"/>
      <c r="LJC147" s="35"/>
      <c r="LJD147" s="35"/>
      <c r="LJE147" s="35"/>
      <c r="LJF147" s="35"/>
      <c r="LJG147" s="35"/>
      <c r="LJH147" s="35"/>
      <c r="LJI147" s="35"/>
      <c r="LJJ147" s="35"/>
      <c r="LJK147" s="35"/>
      <c r="LJL147" s="35"/>
      <c r="LJM147" s="35"/>
      <c r="LJN147" s="35"/>
      <c r="LJO147" s="35"/>
      <c r="LJP147" s="35"/>
      <c r="LJQ147" s="35"/>
      <c r="LJR147" s="35"/>
      <c r="LJS147" s="35"/>
      <c r="LJT147" s="35"/>
      <c r="LJU147" s="35"/>
      <c r="LJV147" s="35"/>
      <c r="LJW147" s="35"/>
      <c r="LJX147" s="35"/>
      <c r="LJY147" s="35"/>
      <c r="LJZ147" s="35"/>
      <c r="LKA147" s="35"/>
      <c r="LKB147" s="35"/>
      <c r="LKC147" s="35"/>
      <c r="LKD147" s="35"/>
      <c r="LKE147" s="35"/>
      <c r="LKF147" s="35"/>
      <c r="LKG147" s="35"/>
      <c r="LKH147" s="35"/>
      <c r="LKI147" s="35"/>
      <c r="LKJ147" s="35"/>
      <c r="LKK147" s="35"/>
      <c r="LKL147" s="35"/>
      <c r="LKM147" s="35"/>
      <c r="LKN147" s="35"/>
      <c r="LKO147" s="35"/>
      <c r="LKP147" s="35"/>
      <c r="LKQ147" s="35"/>
      <c r="LKR147" s="35"/>
      <c r="LKS147" s="35"/>
      <c r="LKT147" s="35"/>
      <c r="LKU147" s="35"/>
      <c r="LKV147" s="35"/>
      <c r="LKW147" s="35"/>
      <c r="LKX147" s="35"/>
      <c r="LKY147" s="35"/>
      <c r="LKZ147" s="35"/>
      <c r="LLA147" s="35"/>
      <c r="LLB147" s="35"/>
      <c r="LLC147" s="35"/>
      <c r="LLD147" s="35"/>
      <c r="LLE147" s="35"/>
      <c r="LLF147" s="35"/>
      <c r="LLG147" s="35"/>
      <c r="LLH147" s="35"/>
      <c r="LLI147" s="35"/>
      <c r="LLJ147" s="35"/>
      <c r="LLK147" s="35"/>
      <c r="LLL147" s="35"/>
      <c r="LLM147" s="35"/>
      <c r="LLN147" s="35"/>
      <c r="LLO147" s="35"/>
      <c r="LLP147" s="35"/>
      <c r="LLQ147" s="35"/>
      <c r="LLR147" s="35"/>
      <c r="LLS147" s="35"/>
      <c r="LLT147" s="35"/>
      <c r="LLU147" s="35"/>
      <c r="LLV147" s="35"/>
      <c r="LLW147" s="35"/>
      <c r="LLX147" s="35"/>
      <c r="LLY147" s="35"/>
      <c r="LLZ147" s="35"/>
      <c r="LMA147" s="35"/>
      <c r="LMB147" s="35"/>
      <c r="LMC147" s="35"/>
      <c r="LMD147" s="35"/>
      <c r="LME147" s="35"/>
      <c r="LMF147" s="35"/>
      <c r="LMG147" s="35"/>
      <c r="LMH147" s="35"/>
      <c r="LMI147" s="35"/>
      <c r="LMJ147" s="35"/>
      <c r="LMK147" s="35"/>
      <c r="LML147" s="35"/>
      <c r="LMM147" s="35"/>
      <c r="LMN147" s="35"/>
      <c r="LMO147" s="35"/>
      <c r="LMP147" s="35"/>
      <c r="LMQ147" s="35"/>
      <c r="LMR147" s="35"/>
      <c r="LMS147" s="35"/>
      <c r="LMT147" s="35"/>
      <c r="LMU147" s="35"/>
      <c r="LMV147" s="35"/>
      <c r="LMW147" s="35"/>
      <c r="LMX147" s="35"/>
      <c r="LMY147" s="35"/>
      <c r="LMZ147" s="35"/>
      <c r="LNA147" s="35"/>
      <c r="LNB147" s="35"/>
      <c r="LNC147" s="35"/>
      <c r="LND147" s="35"/>
      <c r="LNE147" s="35"/>
      <c r="LNF147" s="35"/>
      <c r="LNG147" s="35"/>
      <c r="LNH147" s="35"/>
      <c r="LNI147" s="35"/>
      <c r="LNJ147" s="35"/>
      <c r="LNK147" s="35"/>
      <c r="LNL147" s="35"/>
      <c r="LNM147" s="35"/>
      <c r="LNN147" s="35"/>
      <c r="LNO147" s="35"/>
      <c r="LNP147" s="35"/>
      <c r="LNQ147" s="35"/>
      <c r="LNR147" s="35"/>
      <c r="LNS147" s="35"/>
      <c r="LNT147" s="35"/>
      <c r="LNU147" s="35"/>
      <c r="LNV147" s="35"/>
      <c r="LNW147" s="35"/>
      <c r="LNX147" s="35"/>
      <c r="LNY147" s="35"/>
      <c r="LNZ147" s="35"/>
      <c r="LOA147" s="35"/>
      <c r="LOB147" s="35"/>
      <c r="LOC147" s="35"/>
      <c r="LOD147" s="35"/>
      <c r="LOE147" s="35"/>
      <c r="LOF147" s="35"/>
      <c r="LOG147" s="35"/>
      <c r="LOH147" s="35"/>
      <c r="LOI147" s="35"/>
      <c r="LOJ147" s="35"/>
      <c r="LOK147" s="35"/>
      <c r="LOL147" s="35"/>
      <c r="LOM147" s="35"/>
      <c r="LON147" s="35"/>
      <c r="LOO147" s="35"/>
      <c r="LOP147" s="35"/>
      <c r="LOQ147" s="35"/>
      <c r="LOR147" s="35"/>
      <c r="LOS147" s="35"/>
      <c r="LOT147" s="35"/>
      <c r="LOU147" s="35"/>
      <c r="LOV147" s="35"/>
      <c r="LOW147" s="35"/>
      <c r="LOX147" s="35"/>
      <c r="LOY147" s="35"/>
      <c r="LOZ147" s="35"/>
      <c r="LPA147" s="35"/>
      <c r="LPB147" s="35"/>
      <c r="LPC147" s="35"/>
      <c r="LPD147" s="35"/>
      <c r="LPE147" s="35"/>
      <c r="LPF147" s="35"/>
      <c r="LPG147" s="35"/>
      <c r="LPH147" s="35"/>
      <c r="LPI147" s="35"/>
      <c r="LPJ147" s="35"/>
      <c r="LPK147" s="35"/>
      <c r="LPL147" s="35"/>
      <c r="LPM147" s="35"/>
      <c r="LPN147" s="35"/>
      <c r="LPO147" s="35"/>
      <c r="LPP147" s="35"/>
      <c r="LPQ147" s="35"/>
      <c r="LPR147" s="35"/>
      <c r="LPS147" s="35"/>
      <c r="LPT147" s="35"/>
      <c r="LPU147" s="35"/>
      <c r="LPV147" s="35"/>
      <c r="LPW147" s="35"/>
      <c r="LPX147" s="35"/>
      <c r="LPY147" s="35"/>
      <c r="LPZ147" s="35"/>
      <c r="LQA147" s="35"/>
      <c r="LQB147" s="35"/>
      <c r="LQC147" s="35"/>
      <c r="LQD147" s="35"/>
      <c r="LQE147" s="35"/>
      <c r="LQF147" s="35"/>
      <c r="LQG147" s="35"/>
      <c r="LQH147" s="35"/>
      <c r="LQI147" s="35"/>
      <c r="LQJ147" s="35"/>
      <c r="LQK147" s="35"/>
      <c r="LQL147" s="35"/>
      <c r="LQM147" s="35"/>
      <c r="LQN147" s="35"/>
      <c r="LQO147" s="35"/>
      <c r="LQP147" s="35"/>
      <c r="LQQ147" s="35"/>
      <c r="LQR147" s="35"/>
      <c r="LQS147" s="35"/>
      <c r="LQT147" s="35"/>
      <c r="LQU147" s="35"/>
      <c r="LQV147" s="35"/>
      <c r="LQW147" s="35"/>
      <c r="LQX147" s="35"/>
      <c r="LQY147" s="35"/>
      <c r="LQZ147" s="35"/>
      <c r="LRA147" s="35"/>
      <c r="LRB147" s="35"/>
      <c r="LRC147" s="35"/>
      <c r="LRD147" s="35"/>
      <c r="LRE147" s="35"/>
      <c r="LRF147" s="35"/>
      <c r="LRG147" s="35"/>
      <c r="LRH147" s="35"/>
      <c r="LRI147" s="35"/>
      <c r="LRJ147" s="35"/>
      <c r="LRK147" s="35"/>
      <c r="LRL147" s="35"/>
      <c r="LRM147" s="35"/>
      <c r="LRN147" s="35"/>
      <c r="LRO147" s="35"/>
      <c r="LRP147" s="35"/>
      <c r="LRQ147" s="35"/>
      <c r="LRR147" s="35"/>
      <c r="LRS147" s="35"/>
      <c r="LRT147" s="35"/>
      <c r="LRU147" s="35"/>
      <c r="LRV147" s="35"/>
      <c r="LRW147" s="35"/>
      <c r="LRX147" s="35"/>
      <c r="LRY147" s="35"/>
      <c r="LRZ147" s="35"/>
      <c r="LSA147" s="35"/>
      <c r="LSB147" s="35"/>
      <c r="LSC147" s="35"/>
      <c r="LSD147" s="35"/>
      <c r="LSE147" s="35"/>
      <c r="LSF147" s="35"/>
      <c r="LSG147" s="35"/>
      <c r="LSH147" s="35"/>
      <c r="LSI147" s="35"/>
      <c r="LSJ147" s="35"/>
      <c r="LSK147" s="35"/>
      <c r="LSL147" s="35"/>
      <c r="LSM147" s="35"/>
      <c r="LSN147" s="35"/>
      <c r="LSO147" s="35"/>
      <c r="LSP147" s="35"/>
      <c r="LSQ147" s="35"/>
      <c r="LSR147" s="35"/>
      <c r="LSS147" s="35"/>
      <c r="LST147" s="35"/>
      <c r="LSU147" s="35"/>
      <c r="LSV147" s="35"/>
      <c r="LSW147" s="35"/>
      <c r="LSX147" s="35"/>
      <c r="LSY147" s="35"/>
      <c r="LSZ147" s="35"/>
      <c r="LTA147" s="35"/>
      <c r="LTB147" s="35"/>
      <c r="LTC147" s="35"/>
      <c r="LTD147" s="35"/>
      <c r="LTE147" s="35"/>
      <c r="LTF147" s="35"/>
      <c r="LTG147" s="35"/>
      <c r="LTH147" s="35"/>
      <c r="LTI147" s="35"/>
      <c r="LTJ147" s="35"/>
      <c r="LTK147" s="35"/>
      <c r="LTL147" s="35"/>
      <c r="LTM147" s="35"/>
      <c r="LTN147" s="35"/>
      <c r="LTO147" s="35"/>
      <c r="LTP147" s="35"/>
      <c r="LTQ147" s="35"/>
      <c r="LTR147" s="35"/>
      <c r="LTS147" s="35"/>
      <c r="LTT147" s="35"/>
      <c r="LTU147" s="35"/>
      <c r="LTV147" s="35"/>
      <c r="LTW147" s="35"/>
      <c r="LTX147" s="35"/>
      <c r="LTY147" s="35"/>
      <c r="LTZ147" s="35"/>
      <c r="LUA147" s="35"/>
      <c r="LUB147" s="35"/>
      <c r="LUC147" s="35"/>
      <c r="LUD147" s="35"/>
      <c r="LUE147" s="35"/>
      <c r="LUF147" s="35"/>
      <c r="LUG147" s="35"/>
      <c r="LUH147" s="35"/>
      <c r="LUI147" s="35"/>
      <c r="LUJ147" s="35"/>
      <c r="LUK147" s="35"/>
      <c r="LUL147" s="35"/>
      <c r="LUM147" s="35"/>
      <c r="LUN147" s="35"/>
      <c r="LUO147" s="35"/>
      <c r="LUP147" s="35"/>
      <c r="LUQ147" s="35"/>
      <c r="LUR147" s="35"/>
      <c r="LUS147" s="35"/>
      <c r="LUT147" s="35"/>
      <c r="LUU147" s="35"/>
      <c r="LUV147" s="35"/>
      <c r="LUW147" s="35"/>
      <c r="LUX147" s="35"/>
      <c r="LUY147" s="35"/>
      <c r="LUZ147" s="35"/>
      <c r="LVA147" s="35"/>
      <c r="LVB147" s="35"/>
      <c r="LVC147" s="35"/>
      <c r="LVD147" s="35"/>
      <c r="LVE147" s="35"/>
      <c r="LVF147" s="35"/>
      <c r="LVG147" s="35"/>
      <c r="LVH147" s="35"/>
      <c r="LVI147" s="35"/>
      <c r="LVJ147" s="35"/>
      <c r="LVK147" s="35"/>
      <c r="LVL147" s="35"/>
      <c r="LVM147" s="35"/>
      <c r="LVN147" s="35"/>
      <c r="LVO147" s="35"/>
      <c r="LVP147" s="35"/>
      <c r="LVQ147" s="35"/>
      <c r="LVR147" s="35"/>
      <c r="LVS147" s="35"/>
      <c r="LVT147" s="35"/>
      <c r="LVU147" s="35"/>
      <c r="LVV147" s="35"/>
      <c r="LVW147" s="35"/>
      <c r="LVX147" s="35"/>
      <c r="LVY147" s="35"/>
      <c r="LVZ147" s="35"/>
      <c r="LWA147" s="35"/>
      <c r="LWB147" s="35"/>
      <c r="LWC147" s="35"/>
      <c r="LWD147" s="35"/>
      <c r="LWE147" s="35"/>
      <c r="LWF147" s="35"/>
      <c r="LWG147" s="35"/>
      <c r="LWH147" s="35"/>
      <c r="LWI147" s="35"/>
      <c r="LWJ147" s="35"/>
      <c r="LWK147" s="35"/>
      <c r="LWL147" s="35"/>
      <c r="LWM147" s="35"/>
      <c r="LWN147" s="35"/>
      <c r="LWO147" s="35"/>
      <c r="LWP147" s="35"/>
      <c r="LWQ147" s="35"/>
      <c r="LWR147" s="35"/>
      <c r="LWS147" s="35"/>
      <c r="LWT147" s="35"/>
      <c r="LWU147" s="35"/>
      <c r="LWV147" s="35"/>
      <c r="LWW147" s="35"/>
      <c r="LWX147" s="35"/>
      <c r="LWY147" s="35"/>
      <c r="LWZ147" s="35"/>
      <c r="LXA147" s="35"/>
      <c r="LXB147" s="35"/>
      <c r="LXC147" s="35"/>
      <c r="LXD147" s="35"/>
      <c r="LXE147" s="35"/>
      <c r="LXF147" s="35"/>
      <c r="LXG147" s="35"/>
      <c r="LXH147" s="35"/>
      <c r="LXI147" s="35"/>
      <c r="LXJ147" s="35"/>
      <c r="LXK147" s="35"/>
      <c r="LXL147" s="35"/>
      <c r="LXM147" s="35"/>
      <c r="LXN147" s="35"/>
      <c r="LXO147" s="35"/>
      <c r="LXP147" s="35"/>
      <c r="LXQ147" s="35"/>
      <c r="LXR147" s="35"/>
      <c r="LXS147" s="35"/>
      <c r="LXT147" s="35"/>
      <c r="LXU147" s="35"/>
      <c r="LXV147" s="35"/>
      <c r="LXW147" s="35"/>
      <c r="LXX147" s="35"/>
      <c r="LXY147" s="35"/>
      <c r="LXZ147" s="35"/>
      <c r="LYA147" s="35"/>
      <c r="LYB147" s="35"/>
      <c r="LYC147" s="35"/>
      <c r="LYD147" s="35"/>
      <c r="LYE147" s="35"/>
      <c r="LYF147" s="35"/>
      <c r="LYG147" s="35"/>
      <c r="LYH147" s="35"/>
      <c r="LYI147" s="35"/>
      <c r="LYJ147" s="35"/>
      <c r="LYK147" s="35"/>
      <c r="LYL147" s="35"/>
      <c r="LYM147" s="35"/>
      <c r="LYN147" s="35"/>
      <c r="LYO147" s="35"/>
      <c r="LYP147" s="35"/>
      <c r="LYQ147" s="35"/>
      <c r="LYR147" s="35"/>
      <c r="LYS147" s="35"/>
      <c r="LYT147" s="35"/>
      <c r="LYU147" s="35"/>
      <c r="LYV147" s="35"/>
      <c r="LYW147" s="35"/>
      <c r="LYX147" s="35"/>
      <c r="LYY147" s="35"/>
      <c r="LYZ147" s="35"/>
      <c r="LZA147" s="35"/>
      <c r="LZB147" s="35"/>
      <c r="LZC147" s="35"/>
      <c r="LZD147" s="35"/>
      <c r="LZE147" s="35"/>
      <c r="LZF147" s="35"/>
      <c r="LZG147" s="35"/>
      <c r="LZH147" s="35"/>
      <c r="LZI147" s="35"/>
      <c r="LZJ147" s="35"/>
      <c r="LZK147" s="35"/>
      <c r="LZL147" s="35"/>
      <c r="LZM147" s="35"/>
      <c r="LZN147" s="35"/>
      <c r="LZO147" s="35"/>
      <c r="LZP147" s="35"/>
      <c r="LZQ147" s="35"/>
      <c r="LZR147" s="35"/>
      <c r="LZS147" s="35"/>
      <c r="LZT147" s="35"/>
      <c r="LZU147" s="35"/>
      <c r="LZV147" s="35"/>
      <c r="LZW147" s="35"/>
      <c r="LZX147" s="35"/>
      <c r="LZY147" s="35"/>
      <c r="LZZ147" s="35"/>
      <c r="MAA147" s="35"/>
      <c r="MAB147" s="35"/>
      <c r="MAC147" s="35"/>
      <c r="MAD147" s="35"/>
      <c r="MAE147" s="35"/>
      <c r="MAF147" s="35"/>
      <c r="MAG147" s="35"/>
      <c r="MAH147" s="35"/>
      <c r="MAI147" s="35"/>
      <c r="MAJ147" s="35"/>
      <c r="MAK147" s="35"/>
      <c r="MAL147" s="35"/>
      <c r="MAM147" s="35"/>
      <c r="MAN147" s="35"/>
      <c r="MAO147" s="35"/>
      <c r="MAP147" s="35"/>
      <c r="MAQ147" s="35"/>
      <c r="MAR147" s="35"/>
      <c r="MAS147" s="35"/>
      <c r="MAT147" s="35"/>
      <c r="MAU147" s="35"/>
      <c r="MAV147" s="35"/>
      <c r="MAW147" s="35"/>
      <c r="MAX147" s="35"/>
      <c r="MAY147" s="35"/>
      <c r="MAZ147" s="35"/>
      <c r="MBA147" s="35"/>
      <c r="MBB147" s="35"/>
      <c r="MBC147" s="35"/>
      <c r="MBD147" s="35"/>
      <c r="MBE147" s="35"/>
      <c r="MBF147" s="35"/>
      <c r="MBG147" s="35"/>
      <c r="MBH147" s="35"/>
      <c r="MBI147" s="35"/>
      <c r="MBJ147" s="35"/>
      <c r="MBK147" s="35"/>
      <c r="MBL147" s="35"/>
      <c r="MBM147" s="35"/>
      <c r="MBN147" s="35"/>
      <c r="MBO147" s="35"/>
      <c r="MBP147" s="35"/>
      <c r="MBQ147" s="35"/>
      <c r="MBR147" s="35"/>
      <c r="MBS147" s="35"/>
      <c r="MBT147" s="35"/>
      <c r="MBU147" s="35"/>
      <c r="MBV147" s="35"/>
      <c r="MBW147" s="35"/>
      <c r="MBX147" s="35"/>
      <c r="MBY147" s="35"/>
      <c r="MBZ147" s="35"/>
      <c r="MCA147" s="35"/>
      <c r="MCB147" s="35"/>
      <c r="MCC147" s="35"/>
      <c r="MCD147" s="35"/>
      <c r="MCE147" s="35"/>
      <c r="MCF147" s="35"/>
      <c r="MCG147" s="35"/>
      <c r="MCH147" s="35"/>
      <c r="MCI147" s="35"/>
      <c r="MCJ147" s="35"/>
      <c r="MCK147" s="35"/>
      <c r="MCL147" s="35"/>
      <c r="MCM147" s="35"/>
      <c r="MCN147" s="35"/>
      <c r="MCO147" s="35"/>
      <c r="MCP147" s="35"/>
      <c r="MCQ147" s="35"/>
      <c r="MCR147" s="35"/>
      <c r="MCS147" s="35"/>
      <c r="MCT147" s="35"/>
      <c r="MCU147" s="35"/>
      <c r="MCV147" s="35"/>
      <c r="MCW147" s="35"/>
      <c r="MCX147" s="35"/>
      <c r="MCY147" s="35"/>
      <c r="MCZ147" s="35"/>
      <c r="MDA147" s="35"/>
      <c r="MDB147" s="35"/>
      <c r="MDC147" s="35"/>
      <c r="MDD147" s="35"/>
      <c r="MDE147" s="35"/>
      <c r="MDF147" s="35"/>
      <c r="MDG147" s="35"/>
      <c r="MDH147" s="35"/>
      <c r="MDI147" s="35"/>
      <c r="MDJ147" s="35"/>
      <c r="MDK147" s="35"/>
      <c r="MDL147" s="35"/>
      <c r="MDM147" s="35"/>
      <c r="MDN147" s="35"/>
      <c r="MDO147" s="35"/>
      <c r="MDP147" s="35"/>
      <c r="MDQ147" s="35"/>
      <c r="MDR147" s="35"/>
      <c r="MDS147" s="35"/>
      <c r="MDT147" s="35"/>
      <c r="MDU147" s="35"/>
      <c r="MDV147" s="35"/>
      <c r="MDW147" s="35"/>
      <c r="MDX147" s="35"/>
      <c r="MDY147" s="35"/>
      <c r="MDZ147" s="35"/>
      <c r="MEA147" s="35"/>
      <c r="MEB147" s="35"/>
      <c r="MEC147" s="35"/>
      <c r="MED147" s="35"/>
      <c r="MEE147" s="35"/>
      <c r="MEF147" s="35"/>
      <c r="MEG147" s="35"/>
      <c r="MEH147" s="35"/>
      <c r="MEI147" s="35"/>
      <c r="MEJ147" s="35"/>
      <c r="MEK147" s="35"/>
      <c r="MEL147" s="35"/>
      <c r="MEM147" s="35"/>
      <c r="MEN147" s="35"/>
      <c r="MEO147" s="35"/>
      <c r="MEP147" s="35"/>
      <c r="MEQ147" s="35"/>
      <c r="MER147" s="35"/>
      <c r="MES147" s="35"/>
      <c r="MET147" s="35"/>
      <c r="MEU147" s="35"/>
      <c r="MEV147" s="35"/>
      <c r="MEW147" s="35"/>
      <c r="MEX147" s="35"/>
      <c r="MEY147" s="35"/>
      <c r="MEZ147" s="35"/>
      <c r="MFA147" s="35"/>
      <c r="MFB147" s="35"/>
      <c r="MFC147" s="35"/>
      <c r="MFD147" s="35"/>
      <c r="MFE147" s="35"/>
      <c r="MFF147" s="35"/>
      <c r="MFG147" s="35"/>
      <c r="MFH147" s="35"/>
      <c r="MFI147" s="35"/>
      <c r="MFJ147" s="35"/>
      <c r="MFK147" s="35"/>
      <c r="MFL147" s="35"/>
      <c r="MFM147" s="35"/>
      <c r="MFN147" s="35"/>
      <c r="MFO147" s="35"/>
      <c r="MFP147" s="35"/>
      <c r="MFQ147" s="35"/>
      <c r="MFR147" s="35"/>
      <c r="MFS147" s="35"/>
      <c r="MFT147" s="35"/>
      <c r="MFU147" s="35"/>
      <c r="MFV147" s="35"/>
      <c r="MFW147" s="35"/>
      <c r="MFX147" s="35"/>
      <c r="MFY147" s="35"/>
      <c r="MFZ147" s="35"/>
      <c r="MGA147" s="35"/>
      <c r="MGB147" s="35"/>
      <c r="MGC147" s="35"/>
      <c r="MGD147" s="35"/>
      <c r="MGE147" s="35"/>
      <c r="MGF147" s="35"/>
      <c r="MGG147" s="35"/>
      <c r="MGH147" s="35"/>
      <c r="MGI147" s="35"/>
      <c r="MGJ147" s="35"/>
      <c r="MGK147" s="35"/>
      <c r="MGL147" s="35"/>
      <c r="MGM147" s="35"/>
      <c r="MGN147" s="35"/>
      <c r="MGO147" s="35"/>
      <c r="MGP147" s="35"/>
      <c r="MGQ147" s="35"/>
      <c r="MGR147" s="35"/>
      <c r="MGS147" s="35"/>
      <c r="MGT147" s="35"/>
      <c r="MGU147" s="35"/>
      <c r="MGV147" s="35"/>
      <c r="MGW147" s="35"/>
      <c r="MGX147" s="35"/>
      <c r="MGY147" s="35"/>
      <c r="MGZ147" s="35"/>
      <c r="MHA147" s="35"/>
      <c r="MHB147" s="35"/>
      <c r="MHC147" s="35"/>
      <c r="MHD147" s="35"/>
      <c r="MHE147" s="35"/>
      <c r="MHF147" s="35"/>
      <c r="MHG147" s="35"/>
      <c r="MHH147" s="35"/>
      <c r="MHI147" s="35"/>
      <c r="MHJ147" s="35"/>
      <c r="MHK147" s="35"/>
      <c r="MHL147" s="35"/>
      <c r="MHM147" s="35"/>
      <c r="MHN147" s="35"/>
      <c r="MHO147" s="35"/>
      <c r="MHP147" s="35"/>
      <c r="MHQ147" s="35"/>
      <c r="MHR147" s="35"/>
      <c r="MHS147" s="35"/>
      <c r="MHT147" s="35"/>
      <c r="MHU147" s="35"/>
      <c r="MHV147" s="35"/>
      <c r="MHW147" s="35"/>
      <c r="MHX147" s="35"/>
      <c r="MHY147" s="35"/>
      <c r="MHZ147" s="35"/>
      <c r="MIA147" s="35"/>
      <c r="MIB147" s="35"/>
      <c r="MIC147" s="35"/>
      <c r="MID147" s="35"/>
      <c r="MIE147" s="35"/>
      <c r="MIF147" s="35"/>
      <c r="MIG147" s="35"/>
      <c r="MIH147" s="35"/>
      <c r="MII147" s="35"/>
      <c r="MIJ147" s="35"/>
      <c r="MIK147" s="35"/>
      <c r="MIL147" s="35"/>
      <c r="MIM147" s="35"/>
      <c r="MIN147" s="35"/>
      <c r="MIO147" s="35"/>
      <c r="MIP147" s="35"/>
      <c r="MIQ147" s="35"/>
      <c r="MIR147" s="35"/>
      <c r="MIS147" s="35"/>
      <c r="MIT147" s="35"/>
      <c r="MIU147" s="35"/>
      <c r="MIV147" s="35"/>
      <c r="MIW147" s="35"/>
      <c r="MIX147" s="35"/>
      <c r="MIY147" s="35"/>
      <c r="MIZ147" s="35"/>
      <c r="MJA147" s="35"/>
      <c r="MJB147" s="35"/>
      <c r="MJC147" s="35"/>
      <c r="MJD147" s="35"/>
      <c r="MJE147" s="35"/>
      <c r="MJF147" s="35"/>
      <c r="MJG147" s="35"/>
      <c r="MJH147" s="35"/>
      <c r="MJI147" s="35"/>
      <c r="MJJ147" s="35"/>
      <c r="MJK147" s="35"/>
      <c r="MJL147" s="35"/>
      <c r="MJM147" s="35"/>
      <c r="MJN147" s="35"/>
      <c r="MJO147" s="35"/>
      <c r="MJP147" s="35"/>
      <c r="MJQ147" s="35"/>
      <c r="MJR147" s="35"/>
      <c r="MJS147" s="35"/>
      <c r="MJT147" s="35"/>
      <c r="MJU147" s="35"/>
      <c r="MJV147" s="35"/>
      <c r="MJW147" s="35"/>
      <c r="MJX147" s="35"/>
      <c r="MJY147" s="35"/>
      <c r="MJZ147" s="35"/>
      <c r="MKA147" s="35"/>
      <c r="MKB147" s="35"/>
      <c r="MKC147" s="35"/>
      <c r="MKD147" s="35"/>
      <c r="MKE147" s="35"/>
      <c r="MKF147" s="35"/>
      <c r="MKG147" s="35"/>
      <c r="MKH147" s="35"/>
      <c r="MKI147" s="35"/>
      <c r="MKJ147" s="35"/>
      <c r="MKK147" s="35"/>
      <c r="MKL147" s="35"/>
      <c r="MKM147" s="35"/>
      <c r="MKN147" s="35"/>
      <c r="MKO147" s="35"/>
      <c r="MKP147" s="35"/>
      <c r="MKQ147" s="35"/>
      <c r="MKR147" s="35"/>
      <c r="MKS147" s="35"/>
      <c r="MKT147" s="35"/>
      <c r="MKU147" s="35"/>
      <c r="MKV147" s="35"/>
      <c r="MKW147" s="35"/>
      <c r="MKX147" s="35"/>
      <c r="MKY147" s="35"/>
      <c r="MKZ147" s="35"/>
      <c r="MLA147" s="35"/>
      <c r="MLB147" s="35"/>
      <c r="MLC147" s="35"/>
      <c r="MLD147" s="35"/>
      <c r="MLE147" s="35"/>
      <c r="MLF147" s="35"/>
      <c r="MLG147" s="35"/>
      <c r="MLH147" s="35"/>
      <c r="MLI147" s="35"/>
      <c r="MLJ147" s="35"/>
      <c r="MLK147" s="35"/>
      <c r="MLL147" s="35"/>
      <c r="MLM147" s="35"/>
      <c r="MLN147" s="35"/>
      <c r="MLO147" s="35"/>
      <c r="MLP147" s="35"/>
      <c r="MLQ147" s="35"/>
      <c r="MLR147" s="35"/>
      <c r="MLS147" s="35"/>
      <c r="MLT147" s="35"/>
      <c r="MLU147" s="35"/>
      <c r="MLV147" s="35"/>
      <c r="MLW147" s="35"/>
      <c r="MLX147" s="35"/>
      <c r="MLY147" s="35"/>
      <c r="MLZ147" s="35"/>
      <c r="MMA147" s="35"/>
      <c r="MMB147" s="35"/>
      <c r="MMC147" s="35"/>
      <c r="MMD147" s="35"/>
      <c r="MME147" s="35"/>
      <c r="MMF147" s="35"/>
      <c r="MMG147" s="35"/>
      <c r="MMH147" s="35"/>
      <c r="MMI147" s="35"/>
      <c r="MMJ147" s="35"/>
      <c r="MMK147" s="35"/>
      <c r="MML147" s="35"/>
      <c r="MMM147" s="35"/>
      <c r="MMN147" s="35"/>
      <c r="MMO147" s="35"/>
      <c r="MMP147" s="35"/>
      <c r="MMQ147" s="35"/>
      <c r="MMR147" s="35"/>
      <c r="MMS147" s="35"/>
      <c r="MMT147" s="35"/>
      <c r="MMU147" s="35"/>
      <c r="MMV147" s="35"/>
      <c r="MMW147" s="35"/>
      <c r="MMX147" s="35"/>
      <c r="MMY147" s="35"/>
      <c r="MMZ147" s="35"/>
      <c r="MNA147" s="35"/>
      <c r="MNB147" s="35"/>
      <c r="MNC147" s="35"/>
      <c r="MND147" s="35"/>
      <c r="MNE147" s="35"/>
      <c r="MNF147" s="35"/>
      <c r="MNG147" s="35"/>
      <c r="MNH147" s="35"/>
      <c r="MNI147" s="35"/>
      <c r="MNJ147" s="35"/>
      <c r="MNK147" s="35"/>
      <c r="MNL147" s="35"/>
      <c r="MNM147" s="35"/>
      <c r="MNN147" s="35"/>
      <c r="MNO147" s="35"/>
      <c r="MNP147" s="35"/>
      <c r="MNQ147" s="35"/>
      <c r="MNR147" s="35"/>
      <c r="MNS147" s="35"/>
      <c r="MNT147" s="35"/>
      <c r="MNU147" s="35"/>
      <c r="MNV147" s="35"/>
      <c r="MNW147" s="35"/>
      <c r="MNX147" s="35"/>
      <c r="MNY147" s="35"/>
      <c r="MNZ147" s="35"/>
      <c r="MOA147" s="35"/>
      <c r="MOB147" s="35"/>
      <c r="MOC147" s="35"/>
      <c r="MOD147" s="35"/>
      <c r="MOE147" s="35"/>
      <c r="MOF147" s="35"/>
      <c r="MOG147" s="35"/>
      <c r="MOH147" s="35"/>
      <c r="MOI147" s="35"/>
      <c r="MOJ147" s="35"/>
      <c r="MOK147" s="35"/>
      <c r="MOL147" s="35"/>
      <c r="MOM147" s="35"/>
      <c r="MON147" s="35"/>
      <c r="MOO147" s="35"/>
      <c r="MOP147" s="35"/>
      <c r="MOQ147" s="35"/>
      <c r="MOR147" s="35"/>
      <c r="MOS147" s="35"/>
      <c r="MOT147" s="35"/>
      <c r="MOU147" s="35"/>
      <c r="MOV147" s="35"/>
      <c r="MOW147" s="35"/>
      <c r="MOX147" s="35"/>
      <c r="MOY147" s="35"/>
      <c r="MOZ147" s="35"/>
      <c r="MPA147" s="35"/>
      <c r="MPB147" s="35"/>
      <c r="MPC147" s="35"/>
      <c r="MPD147" s="35"/>
      <c r="MPE147" s="35"/>
      <c r="MPF147" s="35"/>
      <c r="MPG147" s="35"/>
      <c r="MPH147" s="35"/>
      <c r="MPI147" s="35"/>
      <c r="MPJ147" s="35"/>
      <c r="MPK147" s="35"/>
      <c r="MPL147" s="35"/>
      <c r="MPM147" s="35"/>
      <c r="MPN147" s="35"/>
      <c r="MPO147" s="35"/>
      <c r="MPP147" s="35"/>
      <c r="MPQ147" s="35"/>
      <c r="MPR147" s="35"/>
      <c r="MPS147" s="35"/>
      <c r="MPT147" s="35"/>
      <c r="MPU147" s="35"/>
      <c r="MPV147" s="35"/>
      <c r="MPW147" s="35"/>
      <c r="MPX147" s="35"/>
      <c r="MPY147" s="35"/>
      <c r="MPZ147" s="35"/>
      <c r="MQA147" s="35"/>
      <c r="MQB147" s="35"/>
      <c r="MQC147" s="35"/>
      <c r="MQD147" s="35"/>
      <c r="MQE147" s="35"/>
      <c r="MQF147" s="35"/>
      <c r="MQG147" s="35"/>
      <c r="MQH147" s="35"/>
      <c r="MQI147" s="35"/>
      <c r="MQJ147" s="35"/>
      <c r="MQK147" s="35"/>
      <c r="MQL147" s="35"/>
      <c r="MQM147" s="35"/>
      <c r="MQN147" s="35"/>
      <c r="MQO147" s="35"/>
      <c r="MQP147" s="35"/>
      <c r="MQQ147" s="35"/>
      <c r="MQR147" s="35"/>
      <c r="MQS147" s="35"/>
      <c r="MQT147" s="35"/>
      <c r="MQU147" s="35"/>
      <c r="MQV147" s="35"/>
      <c r="MQW147" s="35"/>
      <c r="MQX147" s="35"/>
      <c r="MQY147" s="35"/>
      <c r="MQZ147" s="35"/>
      <c r="MRA147" s="35"/>
      <c r="MRB147" s="35"/>
      <c r="MRC147" s="35"/>
      <c r="MRD147" s="35"/>
      <c r="MRE147" s="35"/>
      <c r="MRF147" s="35"/>
      <c r="MRG147" s="35"/>
      <c r="MRH147" s="35"/>
      <c r="MRI147" s="35"/>
      <c r="MRJ147" s="35"/>
      <c r="MRK147" s="35"/>
      <c r="MRL147" s="35"/>
      <c r="MRM147" s="35"/>
      <c r="MRN147" s="35"/>
      <c r="MRO147" s="35"/>
      <c r="MRP147" s="35"/>
      <c r="MRQ147" s="35"/>
      <c r="MRR147" s="35"/>
      <c r="MRS147" s="35"/>
      <c r="MRT147" s="35"/>
      <c r="MRU147" s="35"/>
      <c r="MRV147" s="35"/>
      <c r="MRW147" s="35"/>
      <c r="MRX147" s="35"/>
      <c r="MRY147" s="35"/>
      <c r="MRZ147" s="35"/>
      <c r="MSA147" s="35"/>
      <c r="MSB147" s="35"/>
      <c r="MSC147" s="35"/>
      <c r="MSD147" s="35"/>
      <c r="MSE147" s="35"/>
      <c r="MSF147" s="35"/>
      <c r="MSG147" s="35"/>
      <c r="MSH147" s="35"/>
      <c r="MSI147" s="35"/>
      <c r="MSJ147" s="35"/>
      <c r="MSK147" s="35"/>
      <c r="MSL147" s="35"/>
      <c r="MSM147" s="35"/>
      <c r="MSN147" s="35"/>
      <c r="MSO147" s="35"/>
      <c r="MSP147" s="35"/>
      <c r="MSQ147" s="35"/>
      <c r="MSR147" s="35"/>
      <c r="MSS147" s="35"/>
      <c r="MST147" s="35"/>
      <c r="MSU147" s="35"/>
      <c r="MSV147" s="35"/>
      <c r="MSW147" s="35"/>
      <c r="MSX147" s="35"/>
      <c r="MSY147" s="35"/>
      <c r="MSZ147" s="35"/>
      <c r="MTA147" s="35"/>
      <c r="MTB147" s="35"/>
      <c r="MTC147" s="35"/>
      <c r="MTD147" s="35"/>
      <c r="MTE147" s="35"/>
      <c r="MTF147" s="35"/>
      <c r="MTG147" s="35"/>
      <c r="MTH147" s="35"/>
      <c r="MTI147" s="35"/>
      <c r="MTJ147" s="35"/>
      <c r="MTK147" s="35"/>
      <c r="MTL147" s="35"/>
      <c r="MTM147" s="35"/>
      <c r="MTN147" s="35"/>
      <c r="MTO147" s="35"/>
      <c r="MTP147" s="35"/>
      <c r="MTQ147" s="35"/>
      <c r="MTR147" s="35"/>
      <c r="MTS147" s="35"/>
      <c r="MTT147" s="35"/>
      <c r="MTU147" s="35"/>
      <c r="MTV147" s="35"/>
      <c r="MTW147" s="35"/>
      <c r="MTX147" s="35"/>
      <c r="MTY147" s="35"/>
      <c r="MTZ147" s="35"/>
      <c r="MUA147" s="35"/>
      <c r="MUB147" s="35"/>
      <c r="MUC147" s="35"/>
      <c r="MUD147" s="35"/>
      <c r="MUE147" s="35"/>
      <c r="MUF147" s="35"/>
      <c r="MUG147" s="35"/>
      <c r="MUH147" s="35"/>
      <c r="MUI147" s="35"/>
      <c r="MUJ147" s="35"/>
      <c r="MUK147" s="35"/>
      <c r="MUL147" s="35"/>
      <c r="MUM147" s="35"/>
      <c r="MUN147" s="35"/>
      <c r="MUO147" s="35"/>
      <c r="MUP147" s="35"/>
      <c r="MUQ147" s="35"/>
      <c r="MUR147" s="35"/>
      <c r="MUS147" s="35"/>
      <c r="MUT147" s="35"/>
      <c r="MUU147" s="35"/>
      <c r="MUV147" s="35"/>
      <c r="MUW147" s="35"/>
      <c r="MUX147" s="35"/>
      <c r="MUY147" s="35"/>
      <c r="MUZ147" s="35"/>
      <c r="MVA147" s="35"/>
      <c r="MVB147" s="35"/>
      <c r="MVC147" s="35"/>
      <c r="MVD147" s="35"/>
      <c r="MVE147" s="35"/>
      <c r="MVF147" s="35"/>
      <c r="MVG147" s="35"/>
      <c r="MVH147" s="35"/>
      <c r="MVI147" s="35"/>
      <c r="MVJ147" s="35"/>
      <c r="MVK147" s="35"/>
      <c r="MVL147" s="35"/>
      <c r="MVM147" s="35"/>
      <c r="MVN147" s="35"/>
      <c r="MVO147" s="35"/>
      <c r="MVP147" s="35"/>
      <c r="MVQ147" s="35"/>
      <c r="MVR147" s="35"/>
      <c r="MVS147" s="35"/>
      <c r="MVT147" s="35"/>
      <c r="MVU147" s="35"/>
      <c r="MVV147" s="35"/>
      <c r="MVW147" s="35"/>
      <c r="MVX147" s="35"/>
      <c r="MVY147" s="35"/>
      <c r="MVZ147" s="35"/>
      <c r="MWA147" s="35"/>
      <c r="MWB147" s="35"/>
      <c r="MWC147" s="35"/>
      <c r="MWD147" s="35"/>
      <c r="MWE147" s="35"/>
      <c r="MWF147" s="35"/>
      <c r="MWG147" s="35"/>
      <c r="MWH147" s="35"/>
      <c r="MWI147" s="35"/>
      <c r="MWJ147" s="35"/>
      <c r="MWK147" s="35"/>
      <c r="MWL147" s="35"/>
      <c r="MWM147" s="35"/>
      <c r="MWN147" s="35"/>
      <c r="MWO147" s="35"/>
      <c r="MWP147" s="35"/>
      <c r="MWQ147" s="35"/>
      <c r="MWR147" s="35"/>
      <c r="MWS147" s="35"/>
      <c r="MWT147" s="35"/>
      <c r="MWU147" s="35"/>
      <c r="MWV147" s="35"/>
      <c r="MWW147" s="35"/>
      <c r="MWX147" s="35"/>
      <c r="MWY147" s="35"/>
      <c r="MWZ147" s="35"/>
      <c r="MXA147" s="35"/>
      <c r="MXB147" s="35"/>
      <c r="MXC147" s="35"/>
      <c r="MXD147" s="35"/>
      <c r="MXE147" s="35"/>
      <c r="MXF147" s="35"/>
      <c r="MXG147" s="35"/>
      <c r="MXH147" s="35"/>
      <c r="MXI147" s="35"/>
      <c r="MXJ147" s="35"/>
      <c r="MXK147" s="35"/>
      <c r="MXL147" s="35"/>
      <c r="MXM147" s="35"/>
      <c r="MXN147" s="35"/>
      <c r="MXO147" s="35"/>
      <c r="MXP147" s="35"/>
      <c r="MXQ147" s="35"/>
      <c r="MXR147" s="35"/>
      <c r="MXS147" s="35"/>
      <c r="MXT147" s="35"/>
      <c r="MXU147" s="35"/>
      <c r="MXV147" s="35"/>
      <c r="MXW147" s="35"/>
      <c r="MXX147" s="35"/>
      <c r="MXY147" s="35"/>
      <c r="MXZ147" s="35"/>
      <c r="MYA147" s="35"/>
      <c r="MYB147" s="35"/>
      <c r="MYC147" s="35"/>
      <c r="MYD147" s="35"/>
      <c r="MYE147" s="35"/>
      <c r="MYF147" s="35"/>
      <c r="MYG147" s="35"/>
      <c r="MYH147" s="35"/>
      <c r="MYI147" s="35"/>
      <c r="MYJ147" s="35"/>
      <c r="MYK147" s="35"/>
      <c r="MYL147" s="35"/>
      <c r="MYM147" s="35"/>
      <c r="MYN147" s="35"/>
      <c r="MYO147" s="35"/>
      <c r="MYP147" s="35"/>
      <c r="MYQ147" s="35"/>
      <c r="MYR147" s="35"/>
      <c r="MYS147" s="35"/>
      <c r="MYT147" s="35"/>
      <c r="MYU147" s="35"/>
      <c r="MYV147" s="35"/>
      <c r="MYW147" s="35"/>
      <c r="MYX147" s="35"/>
      <c r="MYY147" s="35"/>
      <c r="MYZ147" s="35"/>
      <c r="MZA147" s="35"/>
      <c r="MZB147" s="35"/>
      <c r="MZC147" s="35"/>
      <c r="MZD147" s="35"/>
      <c r="MZE147" s="35"/>
      <c r="MZF147" s="35"/>
      <c r="MZG147" s="35"/>
      <c r="MZH147" s="35"/>
      <c r="MZI147" s="35"/>
      <c r="MZJ147" s="35"/>
      <c r="MZK147" s="35"/>
      <c r="MZL147" s="35"/>
      <c r="MZM147" s="35"/>
      <c r="MZN147" s="35"/>
      <c r="MZO147" s="35"/>
      <c r="MZP147" s="35"/>
      <c r="MZQ147" s="35"/>
      <c r="MZR147" s="35"/>
      <c r="MZS147" s="35"/>
      <c r="MZT147" s="35"/>
      <c r="MZU147" s="35"/>
      <c r="MZV147" s="35"/>
      <c r="MZW147" s="35"/>
      <c r="MZX147" s="35"/>
      <c r="MZY147" s="35"/>
      <c r="MZZ147" s="35"/>
      <c r="NAA147" s="35"/>
      <c r="NAB147" s="35"/>
      <c r="NAC147" s="35"/>
      <c r="NAD147" s="35"/>
      <c r="NAE147" s="35"/>
      <c r="NAF147" s="35"/>
      <c r="NAG147" s="35"/>
      <c r="NAH147" s="35"/>
      <c r="NAI147" s="35"/>
      <c r="NAJ147" s="35"/>
      <c r="NAK147" s="35"/>
      <c r="NAL147" s="35"/>
      <c r="NAM147" s="35"/>
      <c r="NAN147" s="35"/>
      <c r="NAO147" s="35"/>
      <c r="NAP147" s="35"/>
      <c r="NAQ147" s="35"/>
      <c r="NAR147" s="35"/>
      <c r="NAS147" s="35"/>
      <c r="NAT147" s="35"/>
      <c r="NAU147" s="35"/>
      <c r="NAV147" s="35"/>
      <c r="NAW147" s="35"/>
      <c r="NAX147" s="35"/>
      <c r="NAY147" s="35"/>
      <c r="NAZ147" s="35"/>
      <c r="NBA147" s="35"/>
      <c r="NBB147" s="35"/>
      <c r="NBC147" s="35"/>
      <c r="NBD147" s="35"/>
      <c r="NBE147" s="35"/>
      <c r="NBF147" s="35"/>
      <c r="NBG147" s="35"/>
      <c r="NBH147" s="35"/>
      <c r="NBI147" s="35"/>
      <c r="NBJ147" s="35"/>
      <c r="NBK147" s="35"/>
      <c r="NBL147" s="35"/>
      <c r="NBM147" s="35"/>
      <c r="NBN147" s="35"/>
      <c r="NBO147" s="35"/>
      <c r="NBP147" s="35"/>
      <c r="NBQ147" s="35"/>
      <c r="NBR147" s="35"/>
      <c r="NBS147" s="35"/>
      <c r="NBT147" s="35"/>
      <c r="NBU147" s="35"/>
      <c r="NBV147" s="35"/>
      <c r="NBW147" s="35"/>
      <c r="NBX147" s="35"/>
      <c r="NBY147" s="35"/>
      <c r="NBZ147" s="35"/>
      <c r="NCA147" s="35"/>
      <c r="NCB147" s="35"/>
      <c r="NCC147" s="35"/>
      <c r="NCD147" s="35"/>
      <c r="NCE147" s="35"/>
      <c r="NCF147" s="35"/>
      <c r="NCG147" s="35"/>
      <c r="NCH147" s="35"/>
      <c r="NCI147" s="35"/>
      <c r="NCJ147" s="35"/>
      <c r="NCK147" s="35"/>
      <c r="NCL147" s="35"/>
      <c r="NCM147" s="35"/>
      <c r="NCN147" s="35"/>
      <c r="NCO147" s="35"/>
      <c r="NCP147" s="35"/>
      <c r="NCQ147" s="35"/>
      <c r="NCR147" s="35"/>
      <c r="NCS147" s="35"/>
      <c r="NCT147" s="35"/>
      <c r="NCU147" s="35"/>
      <c r="NCV147" s="35"/>
      <c r="NCW147" s="35"/>
      <c r="NCX147" s="35"/>
      <c r="NCY147" s="35"/>
      <c r="NCZ147" s="35"/>
      <c r="NDA147" s="35"/>
      <c r="NDB147" s="35"/>
      <c r="NDC147" s="35"/>
      <c r="NDD147" s="35"/>
      <c r="NDE147" s="35"/>
      <c r="NDF147" s="35"/>
      <c r="NDG147" s="35"/>
      <c r="NDH147" s="35"/>
      <c r="NDI147" s="35"/>
      <c r="NDJ147" s="35"/>
      <c r="NDK147" s="35"/>
      <c r="NDL147" s="35"/>
      <c r="NDM147" s="35"/>
      <c r="NDN147" s="35"/>
      <c r="NDO147" s="35"/>
      <c r="NDP147" s="35"/>
      <c r="NDQ147" s="35"/>
      <c r="NDR147" s="35"/>
      <c r="NDS147" s="35"/>
      <c r="NDT147" s="35"/>
      <c r="NDU147" s="35"/>
      <c r="NDV147" s="35"/>
      <c r="NDW147" s="35"/>
      <c r="NDX147" s="35"/>
      <c r="NDY147" s="35"/>
      <c r="NDZ147" s="35"/>
      <c r="NEA147" s="35"/>
      <c r="NEB147" s="35"/>
      <c r="NEC147" s="35"/>
      <c r="NED147" s="35"/>
      <c r="NEE147" s="35"/>
      <c r="NEF147" s="35"/>
      <c r="NEG147" s="35"/>
      <c r="NEH147" s="35"/>
      <c r="NEI147" s="35"/>
      <c r="NEJ147" s="35"/>
      <c r="NEK147" s="35"/>
      <c r="NEL147" s="35"/>
      <c r="NEM147" s="35"/>
      <c r="NEN147" s="35"/>
      <c r="NEO147" s="35"/>
      <c r="NEP147" s="35"/>
      <c r="NEQ147" s="35"/>
      <c r="NER147" s="35"/>
      <c r="NES147" s="35"/>
      <c r="NET147" s="35"/>
      <c r="NEU147" s="35"/>
      <c r="NEV147" s="35"/>
      <c r="NEW147" s="35"/>
      <c r="NEX147" s="35"/>
      <c r="NEY147" s="35"/>
      <c r="NEZ147" s="35"/>
      <c r="NFA147" s="35"/>
      <c r="NFB147" s="35"/>
      <c r="NFC147" s="35"/>
      <c r="NFD147" s="35"/>
      <c r="NFE147" s="35"/>
      <c r="NFF147" s="35"/>
      <c r="NFG147" s="35"/>
      <c r="NFH147" s="35"/>
      <c r="NFI147" s="35"/>
      <c r="NFJ147" s="35"/>
      <c r="NFK147" s="35"/>
      <c r="NFL147" s="35"/>
      <c r="NFM147" s="35"/>
      <c r="NFN147" s="35"/>
      <c r="NFO147" s="35"/>
      <c r="NFP147" s="35"/>
      <c r="NFQ147" s="35"/>
      <c r="NFR147" s="35"/>
      <c r="NFS147" s="35"/>
      <c r="NFT147" s="35"/>
      <c r="NFU147" s="35"/>
      <c r="NFV147" s="35"/>
      <c r="NFW147" s="35"/>
      <c r="NFX147" s="35"/>
      <c r="NFY147" s="35"/>
      <c r="NFZ147" s="35"/>
      <c r="NGA147" s="35"/>
      <c r="NGB147" s="35"/>
      <c r="NGC147" s="35"/>
      <c r="NGD147" s="35"/>
      <c r="NGE147" s="35"/>
      <c r="NGF147" s="35"/>
      <c r="NGG147" s="35"/>
      <c r="NGH147" s="35"/>
      <c r="NGI147" s="35"/>
      <c r="NGJ147" s="35"/>
      <c r="NGK147" s="35"/>
      <c r="NGL147" s="35"/>
      <c r="NGM147" s="35"/>
      <c r="NGN147" s="35"/>
      <c r="NGO147" s="35"/>
      <c r="NGP147" s="35"/>
      <c r="NGQ147" s="35"/>
      <c r="NGR147" s="35"/>
      <c r="NGS147" s="35"/>
      <c r="NGT147" s="35"/>
      <c r="NGU147" s="35"/>
      <c r="NGV147" s="35"/>
      <c r="NGW147" s="35"/>
      <c r="NGX147" s="35"/>
      <c r="NGY147" s="35"/>
      <c r="NGZ147" s="35"/>
      <c r="NHA147" s="35"/>
      <c r="NHB147" s="35"/>
      <c r="NHC147" s="35"/>
      <c r="NHD147" s="35"/>
      <c r="NHE147" s="35"/>
      <c r="NHF147" s="35"/>
      <c r="NHG147" s="35"/>
      <c r="NHH147" s="35"/>
      <c r="NHI147" s="35"/>
      <c r="NHJ147" s="35"/>
      <c r="NHK147" s="35"/>
      <c r="NHL147" s="35"/>
      <c r="NHM147" s="35"/>
      <c r="NHN147" s="35"/>
      <c r="NHO147" s="35"/>
      <c r="NHP147" s="35"/>
      <c r="NHQ147" s="35"/>
      <c r="NHR147" s="35"/>
      <c r="NHS147" s="35"/>
      <c r="NHT147" s="35"/>
      <c r="NHU147" s="35"/>
      <c r="NHV147" s="35"/>
      <c r="NHW147" s="35"/>
      <c r="NHX147" s="35"/>
      <c r="NHY147" s="35"/>
      <c r="NHZ147" s="35"/>
      <c r="NIA147" s="35"/>
      <c r="NIB147" s="35"/>
      <c r="NIC147" s="35"/>
      <c r="NID147" s="35"/>
      <c r="NIE147" s="35"/>
      <c r="NIF147" s="35"/>
      <c r="NIG147" s="35"/>
      <c r="NIH147" s="35"/>
      <c r="NII147" s="35"/>
      <c r="NIJ147" s="35"/>
      <c r="NIK147" s="35"/>
      <c r="NIL147" s="35"/>
      <c r="NIM147" s="35"/>
      <c r="NIN147" s="35"/>
      <c r="NIO147" s="35"/>
      <c r="NIP147" s="35"/>
      <c r="NIQ147" s="35"/>
      <c r="NIR147" s="35"/>
      <c r="NIS147" s="35"/>
      <c r="NIT147" s="35"/>
      <c r="NIU147" s="35"/>
      <c r="NIV147" s="35"/>
      <c r="NIW147" s="35"/>
      <c r="NIX147" s="35"/>
      <c r="NIY147" s="35"/>
      <c r="NIZ147" s="35"/>
      <c r="NJA147" s="35"/>
      <c r="NJB147" s="35"/>
      <c r="NJC147" s="35"/>
      <c r="NJD147" s="35"/>
      <c r="NJE147" s="35"/>
      <c r="NJF147" s="35"/>
      <c r="NJG147" s="35"/>
      <c r="NJH147" s="35"/>
      <c r="NJI147" s="35"/>
      <c r="NJJ147" s="35"/>
      <c r="NJK147" s="35"/>
      <c r="NJL147" s="35"/>
      <c r="NJM147" s="35"/>
      <c r="NJN147" s="35"/>
      <c r="NJO147" s="35"/>
      <c r="NJP147" s="35"/>
      <c r="NJQ147" s="35"/>
      <c r="NJR147" s="35"/>
      <c r="NJS147" s="35"/>
      <c r="NJT147" s="35"/>
      <c r="NJU147" s="35"/>
      <c r="NJV147" s="35"/>
      <c r="NJW147" s="35"/>
      <c r="NJX147" s="35"/>
      <c r="NJY147" s="35"/>
      <c r="NJZ147" s="35"/>
      <c r="NKA147" s="35"/>
      <c r="NKB147" s="35"/>
      <c r="NKC147" s="35"/>
      <c r="NKD147" s="35"/>
      <c r="NKE147" s="35"/>
      <c r="NKF147" s="35"/>
      <c r="NKG147" s="35"/>
      <c r="NKH147" s="35"/>
      <c r="NKI147" s="35"/>
      <c r="NKJ147" s="35"/>
      <c r="NKK147" s="35"/>
      <c r="NKL147" s="35"/>
      <c r="NKM147" s="35"/>
      <c r="NKN147" s="35"/>
      <c r="NKO147" s="35"/>
      <c r="NKP147" s="35"/>
      <c r="NKQ147" s="35"/>
      <c r="NKR147" s="35"/>
      <c r="NKS147" s="35"/>
      <c r="NKT147" s="35"/>
      <c r="NKU147" s="35"/>
      <c r="NKV147" s="35"/>
      <c r="NKW147" s="35"/>
      <c r="NKX147" s="35"/>
      <c r="NKY147" s="35"/>
      <c r="NKZ147" s="35"/>
      <c r="NLA147" s="35"/>
      <c r="NLB147" s="35"/>
      <c r="NLC147" s="35"/>
      <c r="NLD147" s="35"/>
      <c r="NLE147" s="35"/>
      <c r="NLF147" s="35"/>
      <c r="NLG147" s="35"/>
      <c r="NLH147" s="35"/>
      <c r="NLI147" s="35"/>
      <c r="NLJ147" s="35"/>
      <c r="NLK147" s="35"/>
      <c r="NLL147" s="35"/>
      <c r="NLM147" s="35"/>
      <c r="NLN147" s="35"/>
      <c r="NLO147" s="35"/>
      <c r="NLP147" s="35"/>
      <c r="NLQ147" s="35"/>
      <c r="NLR147" s="35"/>
      <c r="NLS147" s="35"/>
      <c r="NLT147" s="35"/>
      <c r="NLU147" s="35"/>
      <c r="NLV147" s="35"/>
      <c r="NLW147" s="35"/>
      <c r="NLX147" s="35"/>
      <c r="NLY147" s="35"/>
      <c r="NLZ147" s="35"/>
      <c r="NMA147" s="35"/>
      <c r="NMB147" s="35"/>
      <c r="NMC147" s="35"/>
      <c r="NMD147" s="35"/>
      <c r="NME147" s="35"/>
      <c r="NMF147" s="35"/>
      <c r="NMG147" s="35"/>
      <c r="NMH147" s="35"/>
      <c r="NMI147" s="35"/>
      <c r="NMJ147" s="35"/>
      <c r="NMK147" s="35"/>
      <c r="NML147" s="35"/>
      <c r="NMM147" s="35"/>
      <c r="NMN147" s="35"/>
      <c r="NMO147" s="35"/>
      <c r="NMP147" s="35"/>
      <c r="NMQ147" s="35"/>
      <c r="NMR147" s="35"/>
      <c r="NMS147" s="35"/>
      <c r="NMT147" s="35"/>
      <c r="NMU147" s="35"/>
      <c r="NMV147" s="35"/>
      <c r="NMW147" s="35"/>
      <c r="NMX147" s="35"/>
      <c r="NMY147" s="35"/>
      <c r="NMZ147" s="35"/>
      <c r="NNA147" s="35"/>
      <c r="NNB147" s="35"/>
      <c r="NNC147" s="35"/>
      <c r="NND147" s="35"/>
      <c r="NNE147" s="35"/>
      <c r="NNF147" s="35"/>
      <c r="NNG147" s="35"/>
      <c r="NNH147" s="35"/>
      <c r="NNI147" s="35"/>
      <c r="NNJ147" s="35"/>
      <c r="NNK147" s="35"/>
      <c r="NNL147" s="35"/>
      <c r="NNM147" s="35"/>
      <c r="NNN147" s="35"/>
      <c r="NNO147" s="35"/>
      <c r="NNP147" s="35"/>
      <c r="NNQ147" s="35"/>
      <c r="NNR147" s="35"/>
      <c r="NNS147" s="35"/>
      <c r="NNT147" s="35"/>
      <c r="NNU147" s="35"/>
      <c r="NNV147" s="35"/>
      <c r="NNW147" s="35"/>
      <c r="NNX147" s="35"/>
      <c r="NNY147" s="35"/>
      <c r="NNZ147" s="35"/>
      <c r="NOA147" s="35"/>
      <c r="NOB147" s="35"/>
      <c r="NOC147" s="35"/>
      <c r="NOD147" s="35"/>
      <c r="NOE147" s="35"/>
      <c r="NOF147" s="35"/>
      <c r="NOG147" s="35"/>
      <c r="NOH147" s="35"/>
      <c r="NOI147" s="35"/>
      <c r="NOJ147" s="35"/>
      <c r="NOK147" s="35"/>
      <c r="NOL147" s="35"/>
      <c r="NOM147" s="35"/>
      <c r="NON147" s="35"/>
      <c r="NOO147" s="35"/>
      <c r="NOP147" s="35"/>
      <c r="NOQ147" s="35"/>
      <c r="NOR147" s="35"/>
      <c r="NOS147" s="35"/>
      <c r="NOT147" s="35"/>
      <c r="NOU147" s="35"/>
      <c r="NOV147" s="35"/>
      <c r="NOW147" s="35"/>
      <c r="NOX147" s="35"/>
      <c r="NOY147" s="35"/>
      <c r="NOZ147" s="35"/>
      <c r="NPA147" s="35"/>
      <c r="NPB147" s="35"/>
      <c r="NPC147" s="35"/>
      <c r="NPD147" s="35"/>
      <c r="NPE147" s="35"/>
      <c r="NPF147" s="35"/>
      <c r="NPG147" s="35"/>
      <c r="NPH147" s="35"/>
      <c r="NPI147" s="35"/>
      <c r="NPJ147" s="35"/>
      <c r="NPK147" s="35"/>
      <c r="NPL147" s="35"/>
      <c r="NPM147" s="35"/>
      <c r="NPN147" s="35"/>
      <c r="NPO147" s="35"/>
      <c r="NPP147" s="35"/>
      <c r="NPQ147" s="35"/>
      <c r="NPR147" s="35"/>
      <c r="NPS147" s="35"/>
      <c r="NPT147" s="35"/>
      <c r="NPU147" s="35"/>
      <c r="NPV147" s="35"/>
      <c r="NPW147" s="35"/>
      <c r="NPX147" s="35"/>
      <c r="NPY147" s="35"/>
      <c r="NPZ147" s="35"/>
      <c r="NQA147" s="35"/>
      <c r="NQB147" s="35"/>
      <c r="NQC147" s="35"/>
      <c r="NQD147" s="35"/>
      <c r="NQE147" s="35"/>
      <c r="NQF147" s="35"/>
      <c r="NQG147" s="35"/>
      <c r="NQH147" s="35"/>
      <c r="NQI147" s="35"/>
      <c r="NQJ147" s="35"/>
      <c r="NQK147" s="35"/>
      <c r="NQL147" s="35"/>
      <c r="NQM147" s="35"/>
      <c r="NQN147" s="35"/>
      <c r="NQO147" s="35"/>
      <c r="NQP147" s="35"/>
      <c r="NQQ147" s="35"/>
      <c r="NQR147" s="35"/>
      <c r="NQS147" s="35"/>
      <c r="NQT147" s="35"/>
      <c r="NQU147" s="35"/>
      <c r="NQV147" s="35"/>
      <c r="NQW147" s="35"/>
      <c r="NQX147" s="35"/>
      <c r="NQY147" s="35"/>
      <c r="NQZ147" s="35"/>
      <c r="NRA147" s="35"/>
      <c r="NRB147" s="35"/>
      <c r="NRC147" s="35"/>
      <c r="NRD147" s="35"/>
      <c r="NRE147" s="35"/>
      <c r="NRF147" s="35"/>
      <c r="NRG147" s="35"/>
      <c r="NRH147" s="35"/>
      <c r="NRI147" s="35"/>
      <c r="NRJ147" s="35"/>
      <c r="NRK147" s="35"/>
      <c r="NRL147" s="35"/>
      <c r="NRM147" s="35"/>
      <c r="NRN147" s="35"/>
      <c r="NRO147" s="35"/>
      <c r="NRP147" s="35"/>
      <c r="NRQ147" s="35"/>
      <c r="NRR147" s="35"/>
      <c r="NRS147" s="35"/>
      <c r="NRT147" s="35"/>
      <c r="NRU147" s="35"/>
      <c r="NRV147" s="35"/>
      <c r="NRW147" s="35"/>
      <c r="NRX147" s="35"/>
      <c r="NRY147" s="35"/>
      <c r="NRZ147" s="35"/>
      <c r="NSA147" s="35"/>
      <c r="NSB147" s="35"/>
      <c r="NSC147" s="35"/>
      <c r="NSD147" s="35"/>
      <c r="NSE147" s="35"/>
      <c r="NSF147" s="35"/>
      <c r="NSG147" s="35"/>
      <c r="NSH147" s="35"/>
      <c r="NSI147" s="35"/>
      <c r="NSJ147" s="35"/>
      <c r="NSK147" s="35"/>
      <c r="NSL147" s="35"/>
      <c r="NSM147" s="35"/>
      <c r="NSN147" s="35"/>
      <c r="NSO147" s="35"/>
      <c r="NSP147" s="35"/>
      <c r="NSQ147" s="35"/>
      <c r="NSR147" s="35"/>
      <c r="NSS147" s="35"/>
      <c r="NST147" s="35"/>
      <c r="NSU147" s="35"/>
      <c r="NSV147" s="35"/>
      <c r="NSW147" s="35"/>
      <c r="NSX147" s="35"/>
      <c r="NSY147" s="35"/>
      <c r="NSZ147" s="35"/>
      <c r="NTA147" s="35"/>
      <c r="NTB147" s="35"/>
      <c r="NTC147" s="35"/>
      <c r="NTD147" s="35"/>
      <c r="NTE147" s="35"/>
      <c r="NTF147" s="35"/>
      <c r="NTG147" s="35"/>
      <c r="NTH147" s="35"/>
      <c r="NTI147" s="35"/>
      <c r="NTJ147" s="35"/>
      <c r="NTK147" s="35"/>
      <c r="NTL147" s="35"/>
      <c r="NTM147" s="35"/>
      <c r="NTN147" s="35"/>
      <c r="NTO147" s="35"/>
      <c r="NTP147" s="35"/>
      <c r="NTQ147" s="35"/>
      <c r="NTR147" s="35"/>
      <c r="NTS147" s="35"/>
      <c r="NTT147" s="35"/>
      <c r="NTU147" s="35"/>
      <c r="NTV147" s="35"/>
      <c r="NTW147" s="35"/>
      <c r="NTX147" s="35"/>
      <c r="NTY147" s="35"/>
      <c r="NTZ147" s="35"/>
      <c r="NUA147" s="35"/>
      <c r="NUB147" s="35"/>
      <c r="NUC147" s="35"/>
      <c r="NUD147" s="35"/>
      <c r="NUE147" s="35"/>
      <c r="NUF147" s="35"/>
      <c r="NUG147" s="35"/>
      <c r="NUH147" s="35"/>
      <c r="NUI147" s="35"/>
      <c r="NUJ147" s="35"/>
      <c r="NUK147" s="35"/>
      <c r="NUL147" s="35"/>
      <c r="NUM147" s="35"/>
      <c r="NUN147" s="35"/>
      <c r="NUO147" s="35"/>
      <c r="NUP147" s="35"/>
      <c r="NUQ147" s="35"/>
      <c r="NUR147" s="35"/>
      <c r="NUS147" s="35"/>
      <c r="NUT147" s="35"/>
      <c r="NUU147" s="35"/>
      <c r="NUV147" s="35"/>
      <c r="NUW147" s="35"/>
      <c r="NUX147" s="35"/>
      <c r="NUY147" s="35"/>
      <c r="NUZ147" s="35"/>
      <c r="NVA147" s="35"/>
      <c r="NVB147" s="35"/>
      <c r="NVC147" s="35"/>
      <c r="NVD147" s="35"/>
      <c r="NVE147" s="35"/>
      <c r="NVF147" s="35"/>
      <c r="NVG147" s="35"/>
      <c r="NVH147" s="35"/>
      <c r="NVI147" s="35"/>
      <c r="NVJ147" s="35"/>
      <c r="NVK147" s="35"/>
      <c r="NVL147" s="35"/>
      <c r="NVM147" s="35"/>
      <c r="NVN147" s="35"/>
      <c r="NVO147" s="35"/>
      <c r="NVP147" s="35"/>
      <c r="NVQ147" s="35"/>
      <c r="NVR147" s="35"/>
      <c r="NVS147" s="35"/>
      <c r="NVT147" s="35"/>
      <c r="NVU147" s="35"/>
      <c r="NVV147" s="35"/>
      <c r="NVW147" s="35"/>
      <c r="NVX147" s="35"/>
      <c r="NVY147" s="35"/>
      <c r="NVZ147" s="35"/>
      <c r="NWA147" s="35"/>
      <c r="NWB147" s="35"/>
      <c r="NWC147" s="35"/>
      <c r="NWD147" s="35"/>
      <c r="NWE147" s="35"/>
      <c r="NWF147" s="35"/>
      <c r="NWG147" s="35"/>
      <c r="NWH147" s="35"/>
      <c r="NWI147" s="35"/>
      <c r="NWJ147" s="35"/>
      <c r="NWK147" s="35"/>
      <c r="NWL147" s="35"/>
      <c r="NWM147" s="35"/>
      <c r="NWN147" s="35"/>
      <c r="NWO147" s="35"/>
      <c r="NWP147" s="35"/>
      <c r="NWQ147" s="35"/>
      <c r="NWR147" s="35"/>
      <c r="NWS147" s="35"/>
      <c r="NWT147" s="35"/>
      <c r="NWU147" s="35"/>
      <c r="NWV147" s="35"/>
      <c r="NWW147" s="35"/>
      <c r="NWX147" s="35"/>
      <c r="NWY147" s="35"/>
      <c r="NWZ147" s="35"/>
      <c r="NXA147" s="35"/>
      <c r="NXB147" s="35"/>
      <c r="NXC147" s="35"/>
      <c r="NXD147" s="35"/>
      <c r="NXE147" s="35"/>
      <c r="NXF147" s="35"/>
      <c r="NXG147" s="35"/>
      <c r="NXH147" s="35"/>
      <c r="NXI147" s="35"/>
      <c r="NXJ147" s="35"/>
      <c r="NXK147" s="35"/>
      <c r="NXL147" s="35"/>
      <c r="NXM147" s="35"/>
      <c r="NXN147" s="35"/>
      <c r="NXO147" s="35"/>
      <c r="NXP147" s="35"/>
      <c r="NXQ147" s="35"/>
      <c r="NXR147" s="35"/>
      <c r="NXS147" s="35"/>
      <c r="NXT147" s="35"/>
      <c r="NXU147" s="35"/>
      <c r="NXV147" s="35"/>
      <c r="NXW147" s="35"/>
      <c r="NXX147" s="35"/>
      <c r="NXY147" s="35"/>
      <c r="NXZ147" s="35"/>
      <c r="NYA147" s="35"/>
      <c r="NYB147" s="35"/>
      <c r="NYC147" s="35"/>
      <c r="NYD147" s="35"/>
      <c r="NYE147" s="35"/>
      <c r="NYF147" s="35"/>
      <c r="NYG147" s="35"/>
      <c r="NYH147" s="35"/>
      <c r="NYI147" s="35"/>
      <c r="NYJ147" s="35"/>
      <c r="NYK147" s="35"/>
      <c r="NYL147" s="35"/>
      <c r="NYM147" s="35"/>
      <c r="NYN147" s="35"/>
      <c r="NYO147" s="35"/>
      <c r="NYP147" s="35"/>
      <c r="NYQ147" s="35"/>
      <c r="NYR147" s="35"/>
      <c r="NYS147" s="35"/>
      <c r="NYT147" s="35"/>
      <c r="NYU147" s="35"/>
      <c r="NYV147" s="35"/>
      <c r="NYW147" s="35"/>
      <c r="NYX147" s="35"/>
      <c r="NYY147" s="35"/>
      <c r="NYZ147" s="35"/>
      <c r="NZA147" s="35"/>
      <c r="NZB147" s="35"/>
      <c r="NZC147" s="35"/>
      <c r="NZD147" s="35"/>
      <c r="NZE147" s="35"/>
      <c r="NZF147" s="35"/>
      <c r="NZG147" s="35"/>
      <c r="NZH147" s="35"/>
      <c r="NZI147" s="35"/>
      <c r="NZJ147" s="35"/>
      <c r="NZK147" s="35"/>
      <c r="NZL147" s="35"/>
      <c r="NZM147" s="35"/>
      <c r="NZN147" s="35"/>
      <c r="NZO147" s="35"/>
      <c r="NZP147" s="35"/>
      <c r="NZQ147" s="35"/>
      <c r="NZR147" s="35"/>
      <c r="NZS147" s="35"/>
      <c r="NZT147" s="35"/>
      <c r="NZU147" s="35"/>
      <c r="NZV147" s="35"/>
      <c r="NZW147" s="35"/>
      <c r="NZX147" s="35"/>
      <c r="NZY147" s="35"/>
      <c r="NZZ147" s="35"/>
      <c r="OAA147" s="35"/>
      <c r="OAB147" s="35"/>
      <c r="OAC147" s="35"/>
      <c r="OAD147" s="35"/>
      <c r="OAE147" s="35"/>
      <c r="OAF147" s="35"/>
      <c r="OAG147" s="35"/>
      <c r="OAH147" s="35"/>
      <c r="OAI147" s="35"/>
      <c r="OAJ147" s="35"/>
      <c r="OAK147" s="35"/>
      <c r="OAL147" s="35"/>
      <c r="OAM147" s="35"/>
      <c r="OAN147" s="35"/>
      <c r="OAO147" s="35"/>
      <c r="OAP147" s="35"/>
      <c r="OAQ147" s="35"/>
      <c r="OAR147" s="35"/>
      <c r="OAS147" s="35"/>
      <c r="OAT147" s="35"/>
      <c r="OAU147" s="35"/>
      <c r="OAV147" s="35"/>
      <c r="OAW147" s="35"/>
      <c r="OAX147" s="35"/>
      <c r="OAY147" s="35"/>
      <c r="OAZ147" s="35"/>
      <c r="OBA147" s="35"/>
      <c r="OBB147" s="35"/>
      <c r="OBC147" s="35"/>
      <c r="OBD147" s="35"/>
      <c r="OBE147" s="35"/>
      <c r="OBF147" s="35"/>
      <c r="OBG147" s="35"/>
      <c r="OBH147" s="35"/>
      <c r="OBI147" s="35"/>
      <c r="OBJ147" s="35"/>
      <c r="OBK147" s="35"/>
      <c r="OBL147" s="35"/>
      <c r="OBM147" s="35"/>
      <c r="OBN147" s="35"/>
      <c r="OBO147" s="35"/>
      <c r="OBP147" s="35"/>
      <c r="OBQ147" s="35"/>
      <c r="OBR147" s="35"/>
      <c r="OBS147" s="35"/>
      <c r="OBT147" s="35"/>
      <c r="OBU147" s="35"/>
      <c r="OBV147" s="35"/>
      <c r="OBW147" s="35"/>
      <c r="OBX147" s="35"/>
      <c r="OBY147" s="35"/>
      <c r="OBZ147" s="35"/>
      <c r="OCA147" s="35"/>
      <c r="OCB147" s="35"/>
      <c r="OCC147" s="35"/>
      <c r="OCD147" s="35"/>
      <c r="OCE147" s="35"/>
      <c r="OCF147" s="35"/>
      <c r="OCG147" s="35"/>
      <c r="OCH147" s="35"/>
      <c r="OCI147" s="35"/>
      <c r="OCJ147" s="35"/>
      <c r="OCK147" s="35"/>
      <c r="OCL147" s="35"/>
      <c r="OCM147" s="35"/>
      <c r="OCN147" s="35"/>
      <c r="OCO147" s="35"/>
      <c r="OCP147" s="35"/>
      <c r="OCQ147" s="35"/>
      <c r="OCR147" s="35"/>
      <c r="OCS147" s="35"/>
      <c r="OCT147" s="35"/>
      <c r="OCU147" s="35"/>
      <c r="OCV147" s="35"/>
      <c r="OCW147" s="35"/>
      <c r="OCX147" s="35"/>
      <c r="OCY147" s="35"/>
      <c r="OCZ147" s="35"/>
      <c r="ODA147" s="35"/>
      <c r="ODB147" s="35"/>
      <c r="ODC147" s="35"/>
      <c r="ODD147" s="35"/>
      <c r="ODE147" s="35"/>
      <c r="ODF147" s="35"/>
      <c r="ODG147" s="35"/>
      <c r="ODH147" s="35"/>
      <c r="ODI147" s="35"/>
      <c r="ODJ147" s="35"/>
      <c r="ODK147" s="35"/>
      <c r="ODL147" s="35"/>
      <c r="ODM147" s="35"/>
      <c r="ODN147" s="35"/>
      <c r="ODO147" s="35"/>
      <c r="ODP147" s="35"/>
      <c r="ODQ147" s="35"/>
      <c r="ODR147" s="35"/>
      <c r="ODS147" s="35"/>
      <c r="ODT147" s="35"/>
      <c r="ODU147" s="35"/>
      <c r="ODV147" s="35"/>
      <c r="ODW147" s="35"/>
      <c r="ODX147" s="35"/>
      <c r="ODY147" s="35"/>
      <c r="ODZ147" s="35"/>
      <c r="OEA147" s="35"/>
      <c r="OEB147" s="35"/>
      <c r="OEC147" s="35"/>
      <c r="OED147" s="35"/>
      <c r="OEE147" s="35"/>
      <c r="OEF147" s="35"/>
      <c r="OEG147" s="35"/>
      <c r="OEH147" s="35"/>
      <c r="OEI147" s="35"/>
      <c r="OEJ147" s="35"/>
      <c r="OEK147" s="35"/>
      <c r="OEL147" s="35"/>
      <c r="OEM147" s="35"/>
      <c r="OEN147" s="35"/>
      <c r="OEO147" s="35"/>
      <c r="OEP147" s="35"/>
      <c r="OEQ147" s="35"/>
      <c r="OER147" s="35"/>
      <c r="OES147" s="35"/>
      <c r="OET147" s="35"/>
      <c r="OEU147" s="35"/>
      <c r="OEV147" s="35"/>
      <c r="OEW147" s="35"/>
      <c r="OEX147" s="35"/>
      <c r="OEY147" s="35"/>
      <c r="OEZ147" s="35"/>
      <c r="OFA147" s="35"/>
      <c r="OFB147" s="35"/>
      <c r="OFC147" s="35"/>
      <c r="OFD147" s="35"/>
      <c r="OFE147" s="35"/>
      <c r="OFF147" s="35"/>
      <c r="OFG147" s="35"/>
      <c r="OFH147" s="35"/>
      <c r="OFI147" s="35"/>
      <c r="OFJ147" s="35"/>
      <c r="OFK147" s="35"/>
      <c r="OFL147" s="35"/>
      <c r="OFM147" s="35"/>
      <c r="OFN147" s="35"/>
      <c r="OFO147" s="35"/>
      <c r="OFP147" s="35"/>
      <c r="OFQ147" s="35"/>
      <c r="OFR147" s="35"/>
      <c r="OFS147" s="35"/>
      <c r="OFT147" s="35"/>
      <c r="OFU147" s="35"/>
      <c r="OFV147" s="35"/>
      <c r="OFW147" s="35"/>
      <c r="OFX147" s="35"/>
      <c r="OFY147" s="35"/>
      <c r="OFZ147" s="35"/>
      <c r="OGA147" s="35"/>
      <c r="OGB147" s="35"/>
      <c r="OGC147" s="35"/>
      <c r="OGD147" s="35"/>
      <c r="OGE147" s="35"/>
      <c r="OGF147" s="35"/>
      <c r="OGG147" s="35"/>
      <c r="OGH147" s="35"/>
      <c r="OGI147" s="35"/>
      <c r="OGJ147" s="35"/>
      <c r="OGK147" s="35"/>
      <c r="OGL147" s="35"/>
      <c r="OGM147" s="35"/>
      <c r="OGN147" s="35"/>
      <c r="OGO147" s="35"/>
      <c r="OGP147" s="35"/>
      <c r="OGQ147" s="35"/>
      <c r="OGR147" s="35"/>
      <c r="OGS147" s="35"/>
      <c r="OGT147" s="35"/>
      <c r="OGU147" s="35"/>
      <c r="OGV147" s="35"/>
      <c r="OGW147" s="35"/>
      <c r="OGX147" s="35"/>
      <c r="OGY147" s="35"/>
      <c r="OGZ147" s="35"/>
      <c r="OHA147" s="35"/>
      <c r="OHB147" s="35"/>
      <c r="OHC147" s="35"/>
      <c r="OHD147" s="35"/>
      <c r="OHE147" s="35"/>
      <c r="OHF147" s="35"/>
      <c r="OHG147" s="35"/>
      <c r="OHH147" s="35"/>
      <c r="OHI147" s="35"/>
      <c r="OHJ147" s="35"/>
      <c r="OHK147" s="35"/>
      <c r="OHL147" s="35"/>
      <c r="OHM147" s="35"/>
      <c r="OHN147" s="35"/>
      <c r="OHO147" s="35"/>
      <c r="OHP147" s="35"/>
      <c r="OHQ147" s="35"/>
      <c r="OHR147" s="35"/>
      <c r="OHS147" s="35"/>
      <c r="OHT147" s="35"/>
      <c r="OHU147" s="35"/>
      <c r="OHV147" s="35"/>
      <c r="OHW147" s="35"/>
      <c r="OHX147" s="35"/>
      <c r="OHY147" s="35"/>
      <c r="OHZ147" s="35"/>
      <c r="OIA147" s="35"/>
      <c r="OIB147" s="35"/>
      <c r="OIC147" s="35"/>
      <c r="OID147" s="35"/>
      <c r="OIE147" s="35"/>
      <c r="OIF147" s="35"/>
      <c r="OIG147" s="35"/>
      <c r="OIH147" s="35"/>
      <c r="OII147" s="35"/>
      <c r="OIJ147" s="35"/>
      <c r="OIK147" s="35"/>
      <c r="OIL147" s="35"/>
      <c r="OIM147" s="35"/>
      <c r="OIN147" s="35"/>
      <c r="OIO147" s="35"/>
      <c r="OIP147" s="35"/>
      <c r="OIQ147" s="35"/>
      <c r="OIR147" s="35"/>
      <c r="OIS147" s="35"/>
      <c r="OIT147" s="35"/>
      <c r="OIU147" s="35"/>
      <c r="OIV147" s="35"/>
      <c r="OIW147" s="35"/>
      <c r="OIX147" s="35"/>
      <c r="OIY147" s="35"/>
      <c r="OIZ147" s="35"/>
      <c r="OJA147" s="35"/>
      <c r="OJB147" s="35"/>
      <c r="OJC147" s="35"/>
      <c r="OJD147" s="35"/>
      <c r="OJE147" s="35"/>
      <c r="OJF147" s="35"/>
      <c r="OJG147" s="35"/>
      <c r="OJH147" s="35"/>
      <c r="OJI147" s="35"/>
      <c r="OJJ147" s="35"/>
      <c r="OJK147" s="35"/>
      <c r="OJL147" s="35"/>
      <c r="OJM147" s="35"/>
      <c r="OJN147" s="35"/>
      <c r="OJO147" s="35"/>
      <c r="OJP147" s="35"/>
      <c r="OJQ147" s="35"/>
      <c r="OJR147" s="35"/>
      <c r="OJS147" s="35"/>
      <c r="OJT147" s="35"/>
      <c r="OJU147" s="35"/>
      <c r="OJV147" s="35"/>
      <c r="OJW147" s="35"/>
      <c r="OJX147" s="35"/>
      <c r="OJY147" s="35"/>
      <c r="OJZ147" s="35"/>
      <c r="OKA147" s="35"/>
      <c r="OKB147" s="35"/>
      <c r="OKC147" s="35"/>
      <c r="OKD147" s="35"/>
      <c r="OKE147" s="35"/>
      <c r="OKF147" s="35"/>
      <c r="OKG147" s="35"/>
      <c r="OKH147" s="35"/>
      <c r="OKI147" s="35"/>
      <c r="OKJ147" s="35"/>
      <c r="OKK147" s="35"/>
      <c r="OKL147" s="35"/>
      <c r="OKM147" s="35"/>
      <c r="OKN147" s="35"/>
      <c r="OKO147" s="35"/>
      <c r="OKP147" s="35"/>
      <c r="OKQ147" s="35"/>
      <c r="OKR147" s="35"/>
      <c r="OKS147" s="35"/>
      <c r="OKT147" s="35"/>
      <c r="OKU147" s="35"/>
      <c r="OKV147" s="35"/>
      <c r="OKW147" s="35"/>
      <c r="OKX147" s="35"/>
      <c r="OKY147" s="35"/>
      <c r="OKZ147" s="35"/>
      <c r="OLA147" s="35"/>
      <c r="OLB147" s="35"/>
      <c r="OLC147" s="35"/>
      <c r="OLD147" s="35"/>
      <c r="OLE147" s="35"/>
      <c r="OLF147" s="35"/>
      <c r="OLG147" s="35"/>
      <c r="OLH147" s="35"/>
      <c r="OLI147" s="35"/>
      <c r="OLJ147" s="35"/>
      <c r="OLK147" s="35"/>
      <c r="OLL147" s="35"/>
      <c r="OLM147" s="35"/>
      <c r="OLN147" s="35"/>
      <c r="OLO147" s="35"/>
      <c r="OLP147" s="35"/>
      <c r="OLQ147" s="35"/>
      <c r="OLR147" s="35"/>
      <c r="OLS147" s="35"/>
      <c r="OLT147" s="35"/>
      <c r="OLU147" s="35"/>
      <c r="OLV147" s="35"/>
      <c r="OLW147" s="35"/>
      <c r="OLX147" s="35"/>
      <c r="OLY147" s="35"/>
      <c r="OLZ147" s="35"/>
      <c r="OMA147" s="35"/>
      <c r="OMB147" s="35"/>
      <c r="OMC147" s="35"/>
      <c r="OMD147" s="35"/>
      <c r="OME147" s="35"/>
      <c r="OMF147" s="35"/>
      <c r="OMG147" s="35"/>
      <c r="OMH147" s="35"/>
      <c r="OMI147" s="35"/>
      <c r="OMJ147" s="35"/>
      <c r="OMK147" s="35"/>
      <c r="OML147" s="35"/>
      <c r="OMM147" s="35"/>
      <c r="OMN147" s="35"/>
      <c r="OMO147" s="35"/>
      <c r="OMP147" s="35"/>
      <c r="OMQ147" s="35"/>
      <c r="OMR147" s="35"/>
      <c r="OMS147" s="35"/>
      <c r="OMT147" s="35"/>
      <c r="OMU147" s="35"/>
      <c r="OMV147" s="35"/>
      <c r="OMW147" s="35"/>
      <c r="OMX147" s="35"/>
      <c r="OMY147" s="35"/>
      <c r="OMZ147" s="35"/>
      <c r="ONA147" s="35"/>
      <c r="ONB147" s="35"/>
      <c r="ONC147" s="35"/>
      <c r="OND147" s="35"/>
      <c r="ONE147" s="35"/>
      <c r="ONF147" s="35"/>
      <c r="ONG147" s="35"/>
      <c r="ONH147" s="35"/>
      <c r="ONI147" s="35"/>
      <c r="ONJ147" s="35"/>
      <c r="ONK147" s="35"/>
      <c r="ONL147" s="35"/>
      <c r="ONM147" s="35"/>
      <c r="ONN147" s="35"/>
      <c r="ONO147" s="35"/>
      <c r="ONP147" s="35"/>
      <c r="ONQ147" s="35"/>
      <c r="ONR147" s="35"/>
      <c r="ONS147" s="35"/>
      <c r="ONT147" s="35"/>
      <c r="ONU147" s="35"/>
      <c r="ONV147" s="35"/>
      <c r="ONW147" s="35"/>
      <c r="ONX147" s="35"/>
      <c r="ONY147" s="35"/>
      <c r="ONZ147" s="35"/>
      <c r="OOA147" s="35"/>
      <c r="OOB147" s="35"/>
      <c r="OOC147" s="35"/>
      <c r="OOD147" s="35"/>
      <c r="OOE147" s="35"/>
      <c r="OOF147" s="35"/>
      <c r="OOG147" s="35"/>
      <c r="OOH147" s="35"/>
      <c r="OOI147" s="35"/>
      <c r="OOJ147" s="35"/>
      <c r="OOK147" s="35"/>
      <c r="OOL147" s="35"/>
      <c r="OOM147" s="35"/>
      <c r="OON147" s="35"/>
      <c r="OOO147" s="35"/>
      <c r="OOP147" s="35"/>
      <c r="OOQ147" s="35"/>
      <c r="OOR147" s="35"/>
      <c r="OOS147" s="35"/>
      <c r="OOT147" s="35"/>
      <c r="OOU147" s="35"/>
      <c r="OOV147" s="35"/>
      <c r="OOW147" s="35"/>
      <c r="OOX147" s="35"/>
      <c r="OOY147" s="35"/>
      <c r="OOZ147" s="35"/>
      <c r="OPA147" s="35"/>
      <c r="OPB147" s="35"/>
      <c r="OPC147" s="35"/>
      <c r="OPD147" s="35"/>
      <c r="OPE147" s="35"/>
      <c r="OPF147" s="35"/>
      <c r="OPG147" s="35"/>
      <c r="OPH147" s="35"/>
      <c r="OPI147" s="35"/>
      <c r="OPJ147" s="35"/>
      <c r="OPK147" s="35"/>
      <c r="OPL147" s="35"/>
      <c r="OPM147" s="35"/>
      <c r="OPN147" s="35"/>
      <c r="OPO147" s="35"/>
      <c r="OPP147" s="35"/>
      <c r="OPQ147" s="35"/>
      <c r="OPR147" s="35"/>
      <c r="OPS147" s="35"/>
      <c r="OPT147" s="35"/>
      <c r="OPU147" s="35"/>
      <c r="OPV147" s="35"/>
      <c r="OPW147" s="35"/>
      <c r="OPX147" s="35"/>
      <c r="OPY147" s="35"/>
      <c r="OPZ147" s="35"/>
      <c r="OQA147" s="35"/>
      <c r="OQB147" s="35"/>
      <c r="OQC147" s="35"/>
      <c r="OQD147" s="35"/>
      <c r="OQE147" s="35"/>
      <c r="OQF147" s="35"/>
      <c r="OQG147" s="35"/>
      <c r="OQH147" s="35"/>
      <c r="OQI147" s="35"/>
      <c r="OQJ147" s="35"/>
      <c r="OQK147" s="35"/>
      <c r="OQL147" s="35"/>
      <c r="OQM147" s="35"/>
      <c r="OQN147" s="35"/>
      <c r="OQO147" s="35"/>
      <c r="OQP147" s="35"/>
      <c r="OQQ147" s="35"/>
      <c r="OQR147" s="35"/>
      <c r="OQS147" s="35"/>
      <c r="OQT147" s="35"/>
      <c r="OQU147" s="35"/>
      <c r="OQV147" s="35"/>
      <c r="OQW147" s="35"/>
      <c r="OQX147" s="35"/>
      <c r="OQY147" s="35"/>
      <c r="OQZ147" s="35"/>
      <c r="ORA147" s="35"/>
      <c r="ORB147" s="35"/>
      <c r="ORC147" s="35"/>
      <c r="ORD147" s="35"/>
      <c r="ORE147" s="35"/>
      <c r="ORF147" s="35"/>
      <c r="ORG147" s="35"/>
      <c r="ORH147" s="35"/>
      <c r="ORI147" s="35"/>
      <c r="ORJ147" s="35"/>
      <c r="ORK147" s="35"/>
      <c r="ORL147" s="35"/>
      <c r="ORM147" s="35"/>
      <c r="ORN147" s="35"/>
      <c r="ORO147" s="35"/>
      <c r="ORP147" s="35"/>
      <c r="ORQ147" s="35"/>
      <c r="ORR147" s="35"/>
      <c r="ORS147" s="35"/>
      <c r="ORT147" s="35"/>
      <c r="ORU147" s="35"/>
      <c r="ORV147" s="35"/>
      <c r="ORW147" s="35"/>
      <c r="ORX147" s="35"/>
      <c r="ORY147" s="35"/>
      <c r="ORZ147" s="35"/>
      <c r="OSA147" s="35"/>
      <c r="OSB147" s="35"/>
      <c r="OSC147" s="35"/>
      <c r="OSD147" s="35"/>
      <c r="OSE147" s="35"/>
      <c r="OSF147" s="35"/>
      <c r="OSG147" s="35"/>
      <c r="OSH147" s="35"/>
      <c r="OSI147" s="35"/>
      <c r="OSJ147" s="35"/>
      <c r="OSK147" s="35"/>
      <c r="OSL147" s="35"/>
      <c r="OSM147" s="35"/>
      <c r="OSN147" s="35"/>
      <c r="OSO147" s="35"/>
      <c r="OSP147" s="35"/>
      <c r="OSQ147" s="35"/>
      <c r="OSR147" s="35"/>
      <c r="OSS147" s="35"/>
      <c r="OST147" s="35"/>
      <c r="OSU147" s="35"/>
      <c r="OSV147" s="35"/>
      <c r="OSW147" s="35"/>
      <c r="OSX147" s="35"/>
      <c r="OSY147" s="35"/>
      <c r="OSZ147" s="35"/>
      <c r="OTA147" s="35"/>
      <c r="OTB147" s="35"/>
      <c r="OTC147" s="35"/>
      <c r="OTD147" s="35"/>
      <c r="OTE147" s="35"/>
      <c r="OTF147" s="35"/>
      <c r="OTG147" s="35"/>
      <c r="OTH147" s="35"/>
      <c r="OTI147" s="35"/>
      <c r="OTJ147" s="35"/>
      <c r="OTK147" s="35"/>
      <c r="OTL147" s="35"/>
      <c r="OTM147" s="35"/>
      <c r="OTN147" s="35"/>
      <c r="OTO147" s="35"/>
      <c r="OTP147" s="35"/>
      <c r="OTQ147" s="35"/>
      <c r="OTR147" s="35"/>
      <c r="OTS147" s="35"/>
      <c r="OTT147" s="35"/>
      <c r="OTU147" s="35"/>
      <c r="OTV147" s="35"/>
      <c r="OTW147" s="35"/>
      <c r="OTX147" s="35"/>
      <c r="OTY147" s="35"/>
      <c r="OTZ147" s="35"/>
      <c r="OUA147" s="35"/>
      <c r="OUB147" s="35"/>
      <c r="OUC147" s="35"/>
      <c r="OUD147" s="35"/>
      <c r="OUE147" s="35"/>
      <c r="OUF147" s="35"/>
      <c r="OUG147" s="35"/>
      <c r="OUH147" s="35"/>
      <c r="OUI147" s="35"/>
      <c r="OUJ147" s="35"/>
      <c r="OUK147" s="35"/>
      <c r="OUL147" s="35"/>
      <c r="OUM147" s="35"/>
      <c r="OUN147" s="35"/>
      <c r="OUO147" s="35"/>
      <c r="OUP147" s="35"/>
      <c r="OUQ147" s="35"/>
      <c r="OUR147" s="35"/>
      <c r="OUS147" s="35"/>
      <c r="OUT147" s="35"/>
      <c r="OUU147" s="35"/>
      <c r="OUV147" s="35"/>
      <c r="OUW147" s="35"/>
      <c r="OUX147" s="35"/>
      <c r="OUY147" s="35"/>
      <c r="OUZ147" s="35"/>
      <c r="OVA147" s="35"/>
      <c r="OVB147" s="35"/>
      <c r="OVC147" s="35"/>
      <c r="OVD147" s="35"/>
      <c r="OVE147" s="35"/>
      <c r="OVF147" s="35"/>
      <c r="OVG147" s="35"/>
      <c r="OVH147" s="35"/>
      <c r="OVI147" s="35"/>
      <c r="OVJ147" s="35"/>
      <c r="OVK147" s="35"/>
      <c r="OVL147" s="35"/>
      <c r="OVM147" s="35"/>
      <c r="OVN147" s="35"/>
      <c r="OVO147" s="35"/>
      <c r="OVP147" s="35"/>
      <c r="OVQ147" s="35"/>
      <c r="OVR147" s="35"/>
      <c r="OVS147" s="35"/>
      <c r="OVT147" s="35"/>
      <c r="OVU147" s="35"/>
      <c r="OVV147" s="35"/>
      <c r="OVW147" s="35"/>
      <c r="OVX147" s="35"/>
      <c r="OVY147" s="35"/>
      <c r="OVZ147" s="35"/>
      <c r="OWA147" s="35"/>
      <c r="OWB147" s="35"/>
      <c r="OWC147" s="35"/>
      <c r="OWD147" s="35"/>
      <c r="OWE147" s="35"/>
      <c r="OWF147" s="35"/>
      <c r="OWG147" s="35"/>
      <c r="OWH147" s="35"/>
      <c r="OWI147" s="35"/>
      <c r="OWJ147" s="35"/>
      <c r="OWK147" s="35"/>
      <c r="OWL147" s="35"/>
      <c r="OWM147" s="35"/>
      <c r="OWN147" s="35"/>
      <c r="OWO147" s="35"/>
      <c r="OWP147" s="35"/>
      <c r="OWQ147" s="35"/>
      <c r="OWR147" s="35"/>
      <c r="OWS147" s="35"/>
      <c r="OWT147" s="35"/>
      <c r="OWU147" s="35"/>
      <c r="OWV147" s="35"/>
      <c r="OWW147" s="35"/>
      <c r="OWX147" s="35"/>
      <c r="OWY147" s="35"/>
      <c r="OWZ147" s="35"/>
      <c r="OXA147" s="35"/>
      <c r="OXB147" s="35"/>
      <c r="OXC147" s="35"/>
      <c r="OXD147" s="35"/>
      <c r="OXE147" s="35"/>
      <c r="OXF147" s="35"/>
      <c r="OXG147" s="35"/>
      <c r="OXH147" s="35"/>
      <c r="OXI147" s="35"/>
      <c r="OXJ147" s="35"/>
      <c r="OXK147" s="35"/>
      <c r="OXL147" s="35"/>
      <c r="OXM147" s="35"/>
      <c r="OXN147" s="35"/>
      <c r="OXO147" s="35"/>
      <c r="OXP147" s="35"/>
      <c r="OXQ147" s="35"/>
      <c r="OXR147" s="35"/>
      <c r="OXS147" s="35"/>
      <c r="OXT147" s="35"/>
      <c r="OXU147" s="35"/>
      <c r="OXV147" s="35"/>
      <c r="OXW147" s="35"/>
      <c r="OXX147" s="35"/>
      <c r="OXY147" s="35"/>
      <c r="OXZ147" s="35"/>
      <c r="OYA147" s="35"/>
      <c r="OYB147" s="35"/>
      <c r="OYC147" s="35"/>
      <c r="OYD147" s="35"/>
      <c r="OYE147" s="35"/>
      <c r="OYF147" s="35"/>
      <c r="OYG147" s="35"/>
      <c r="OYH147" s="35"/>
      <c r="OYI147" s="35"/>
      <c r="OYJ147" s="35"/>
      <c r="OYK147" s="35"/>
      <c r="OYL147" s="35"/>
      <c r="OYM147" s="35"/>
      <c r="OYN147" s="35"/>
      <c r="OYO147" s="35"/>
      <c r="OYP147" s="35"/>
      <c r="OYQ147" s="35"/>
      <c r="OYR147" s="35"/>
      <c r="OYS147" s="35"/>
      <c r="OYT147" s="35"/>
      <c r="OYU147" s="35"/>
      <c r="OYV147" s="35"/>
      <c r="OYW147" s="35"/>
      <c r="OYX147" s="35"/>
      <c r="OYY147" s="35"/>
      <c r="OYZ147" s="35"/>
      <c r="OZA147" s="35"/>
      <c r="OZB147" s="35"/>
      <c r="OZC147" s="35"/>
      <c r="OZD147" s="35"/>
      <c r="OZE147" s="35"/>
      <c r="OZF147" s="35"/>
      <c r="OZG147" s="35"/>
      <c r="OZH147" s="35"/>
      <c r="OZI147" s="35"/>
      <c r="OZJ147" s="35"/>
      <c r="OZK147" s="35"/>
      <c r="OZL147" s="35"/>
      <c r="OZM147" s="35"/>
      <c r="OZN147" s="35"/>
      <c r="OZO147" s="35"/>
      <c r="OZP147" s="35"/>
      <c r="OZQ147" s="35"/>
      <c r="OZR147" s="35"/>
      <c r="OZS147" s="35"/>
      <c r="OZT147" s="35"/>
      <c r="OZU147" s="35"/>
      <c r="OZV147" s="35"/>
      <c r="OZW147" s="35"/>
      <c r="OZX147" s="35"/>
      <c r="OZY147" s="35"/>
      <c r="OZZ147" s="35"/>
      <c r="PAA147" s="35"/>
      <c r="PAB147" s="35"/>
      <c r="PAC147" s="35"/>
      <c r="PAD147" s="35"/>
      <c r="PAE147" s="35"/>
      <c r="PAF147" s="35"/>
      <c r="PAG147" s="35"/>
      <c r="PAH147" s="35"/>
      <c r="PAI147" s="35"/>
      <c r="PAJ147" s="35"/>
      <c r="PAK147" s="35"/>
      <c r="PAL147" s="35"/>
      <c r="PAM147" s="35"/>
      <c r="PAN147" s="35"/>
      <c r="PAO147" s="35"/>
      <c r="PAP147" s="35"/>
      <c r="PAQ147" s="35"/>
      <c r="PAR147" s="35"/>
      <c r="PAS147" s="35"/>
      <c r="PAT147" s="35"/>
      <c r="PAU147" s="35"/>
      <c r="PAV147" s="35"/>
      <c r="PAW147" s="35"/>
      <c r="PAX147" s="35"/>
      <c r="PAY147" s="35"/>
      <c r="PAZ147" s="35"/>
      <c r="PBA147" s="35"/>
      <c r="PBB147" s="35"/>
      <c r="PBC147" s="35"/>
      <c r="PBD147" s="35"/>
      <c r="PBE147" s="35"/>
      <c r="PBF147" s="35"/>
      <c r="PBG147" s="35"/>
      <c r="PBH147" s="35"/>
      <c r="PBI147" s="35"/>
      <c r="PBJ147" s="35"/>
      <c r="PBK147" s="35"/>
      <c r="PBL147" s="35"/>
      <c r="PBM147" s="35"/>
      <c r="PBN147" s="35"/>
      <c r="PBO147" s="35"/>
      <c r="PBP147" s="35"/>
      <c r="PBQ147" s="35"/>
      <c r="PBR147" s="35"/>
      <c r="PBS147" s="35"/>
      <c r="PBT147" s="35"/>
      <c r="PBU147" s="35"/>
      <c r="PBV147" s="35"/>
      <c r="PBW147" s="35"/>
      <c r="PBX147" s="35"/>
      <c r="PBY147" s="35"/>
      <c r="PBZ147" s="35"/>
      <c r="PCA147" s="35"/>
      <c r="PCB147" s="35"/>
      <c r="PCC147" s="35"/>
      <c r="PCD147" s="35"/>
      <c r="PCE147" s="35"/>
      <c r="PCF147" s="35"/>
      <c r="PCG147" s="35"/>
      <c r="PCH147" s="35"/>
      <c r="PCI147" s="35"/>
      <c r="PCJ147" s="35"/>
      <c r="PCK147" s="35"/>
      <c r="PCL147" s="35"/>
      <c r="PCM147" s="35"/>
      <c r="PCN147" s="35"/>
      <c r="PCO147" s="35"/>
      <c r="PCP147" s="35"/>
      <c r="PCQ147" s="35"/>
      <c r="PCR147" s="35"/>
      <c r="PCS147" s="35"/>
      <c r="PCT147" s="35"/>
      <c r="PCU147" s="35"/>
      <c r="PCV147" s="35"/>
      <c r="PCW147" s="35"/>
      <c r="PCX147" s="35"/>
      <c r="PCY147" s="35"/>
      <c r="PCZ147" s="35"/>
      <c r="PDA147" s="35"/>
      <c r="PDB147" s="35"/>
      <c r="PDC147" s="35"/>
      <c r="PDD147" s="35"/>
      <c r="PDE147" s="35"/>
      <c r="PDF147" s="35"/>
      <c r="PDG147" s="35"/>
      <c r="PDH147" s="35"/>
      <c r="PDI147" s="35"/>
      <c r="PDJ147" s="35"/>
      <c r="PDK147" s="35"/>
      <c r="PDL147" s="35"/>
      <c r="PDM147" s="35"/>
      <c r="PDN147" s="35"/>
      <c r="PDO147" s="35"/>
      <c r="PDP147" s="35"/>
      <c r="PDQ147" s="35"/>
      <c r="PDR147" s="35"/>
      <c r="PDS147" s="35"/>
      <c r="PDT147" s="35"/>
      <c r="PDU147" s="35"/>
      <c r="PDV147" s="35"/>
      <c r="PDW147" s="35"/>
      <c r="PDX147" s="35"/>
      <c r="PDY147" s="35"/>
      <c r="PDZ147" s="35"/>
      <c r="PEA147" s="35"/>
      <c r="PEB147" s="35"/>
      <c r="PEC147" s="35"/>
      <c r="PED147" s="35"/>
      <c r="PEE147" s="35"/>
      <c r="PEF147" s="35"/>
      <c r="PEG147" s="35"/>
      <c r="PEH147" s="35"/>
      <c r="PEI147" s="35"/>
      <c r="PEJ147" s="35"/>
      <c r="PEK147" s="35"/>
      <c r="PEL147" s="35"/>
      <c r="PEM147" s="35"/>
      <c r="PEN147" s="35"/>
      <c r="PEO147" s="35"/>
      <c r="PEP147" s="35"/>
      <c r="PEQ147" s="35"/>
      <c r="PER147" s="35"/>
      <c r="PES147" s="35"/>
      <c r="PET147" s="35"/>
      <c r="PEU147" s="35"/>
      <c r="PEV147" s="35"/>
      <c r="PEW147" s="35"/>
      <c r="PEX147" s="35"/>
      <c r="PEY147" s="35"/>
      <c r="PEZ147" s="35"/>
      <c r="PFA147" s="35"/>
      <c r="PFB147" s="35"/>
      <c r="PFC147" s="35"/>
      <c r="PFD147" s="35"/>
      <c r="PFE147" s="35"/>
      <c r="PFF147" s="35"/>
      <c r="PFG147" s="35"/>
      <c r="PFH147" s="35"/>
      <c r="PFI147" s="35"/>
      <c r="PFJ147" s="35"/>
      <c r="PFK147" s="35"/>
      <c r="PFL147" s="35"/>
      <c r="PFM147" s="35"/>
      <c r="PFN147" s="35"/>
      <c r="PFO147" s="35"/>
      <c r="PFP147" s="35"/>
      <c r="PFQ147" s="35"/>
      <c r="PFR147" s="35"/>
      <c r="PFS147" s="35"/>
      <c r="PFT147" s="35"/>
      <c r="PFU147" s="35"/>
      <c r="PFV147" s="35"/>
      <c r="PFW147" s="35"/>
      <c r="PFX147" s="35"/>
      <c r="PFY147" s="35"/>
      <c r="PFZ147" s="35"/>
      <c r="PGA147" s="35"/>
      <c r="PGB147" s="35"/>
      <c r="PGC147" s="35"/>
      <c r="PGD147" s="35"/>
      <c r="PGE147" s="35"/>
      <c r="PGF147" s="35"/>
      <c r="PGG147" s="35"/>
      <c r="PGH147" s="35"/>
      <c r="PGI147" s="35"/>
      <c r="PGJ147" s="35"/>
      <c r="PGK147" s="35"/>
      <c r="PGL147" s="35"/>
      <c r="PGM147" s="35"/>
      <c r="PGN147" s="35"/>
      <c r="PGO147" s="35"/>
      <c r="PGP147" s="35"/>
      <c r="PGQ147" s="35"/>
      <c r="PGR147" s="35"/>
      <c r="PGS147" s="35"/>
      <c r="PGT147" s="35"/>
      <c r="PGU147" s="35"/>
      <c r="PGV147" s="35"/>
      <c r="PGW147" s="35"/>
      <c r="PGX147" s="35"/>
      <c r="PGY147" s="35"/>
      <c r="PGZ147" s="35"/>
      <c r="PHA147" s="35"/>
      <c r="PHB147" s="35"/>
      <c r="PHC147" s="35"/>
      <c r="PHD147" s="35"/>
      <c r="PHE147" s="35"/>
      <c r="PHF147" s="35"/>
      <c r="PHG147" s="35"/>
      <c r="PHH147" s="35"/>
      <c r="PHI147" s="35"/>
      <c r="PHJ147" s="35"/>
      <c r="PHK147" s="35"/>
      <c r="PHL147" s="35"/>
      <c r="PHM147" s="35"/>
      <c r="PHN147" s="35"/>
      <c r="PHO147" s="35"/>
      <c r="PHP147" s="35"/>
      <c r="PHQ147" s="35"/>
      <c r="PHR147" s="35"/>
      <c r="PHS147" s="35"/>
      <c r="PHT147" s="35"/>
      <c r="PHU147" s="35"/>
      <c r="PHV147" s="35"/>
      <c r="PHW147" s="35"/>
      <c r="PHX147" s="35"/>
      <c r="PHY147" s="35"/>
      <c r="PHZ147" s="35"/>
      <c r="PIA147" s="35"/>
      <c r="PIB147" s="35"/>
      <c r="PIC147" s="35"/>
      <c r="PID147" s="35"/>
      <c r="PIE147" s="35"/>
      <c r="PIF147" s="35"/>
      <c r="PIG147" s="35"/>
      <c r="PIH147" s="35"/>
      <c r="PII147" s="35"/>
      <c r="PIJ147" s="35"/>
      <c r="PIK147" s="35"/>
      <c r="PIL147" s="35"/>
      <c r="PIM147" s="35"/>
      <c r="PIN147" s="35"/>
      <c r="PIO147" s="35"/>
      <c r="PIP147" s="35"/>
      <c r="PIQ147" s="35"/>
      <c r="PIR147" s="35"/>
      <c r="PIS147" s="35"/>
      <c r="PIT147" s="35"/>
      <c r="PIU147" s="35"/>
      <c r="PIV147" s="35"/>
      <c r="PIW147" s="35"/>
      <c r="PIX147" s="35"/>
      <c r="PIY147" s="35"/>
      <c r="PIZ147" s="35"/>
      <c r="PJA147" s="35"/>
      <c r="PJB147" s="35"/>
      <c r="PJC147" s="35"/>
      <c r="PJD147" s="35"/>
      <c r="PJE147" s="35"/>
      <c r="PJF147" s="35"/>
      <c r="PJG147" s="35"/>
      <c r="PJH147" s="35"/>
      <c r="PJI147" s="35"/>
      <c r="PJJ147" s="35"/>
      <c r="PJK147" s="35"/>
      <c r="PJL147" s="35"/>
      <c r="PJM147" s="35"/>
      <c r="PJN147" s="35"/>
      <c r="PJO147" s="35"/>
      <c r="PJP147" s="35"/>
      <c r="PJQ147" s="35"/>
      <c r="PJR147" s="35"/>
      <c r="PJS147" s="35"/>
      <c r="PJT147" s="35"/>
      <c r="PJU147" s="35"/>
      <c r="PJV147" s="35"/>
      <c r="PJW147" s="35"/>
      <c r="PJX147" s="35"/>
      <c r="PJY147" s="35"/>
      <c r="PJZ147" s="35"/>
      <c r="PKA147" s="35"/>
      <c r="PKB147" s="35"/>
      <c r="PKC147" s="35"/>
      <c r="PKD147" s="35"/>
      <c r="PKE147" s="35"/>
      <c r="PKF147" s="35"/>
      <c r="PKG147" s="35"/>
      <c r="PKH147" s="35"/>
      <c r="PKI147" s="35"/>
      <c r="PKJ147" s="35"/>
      <c r="PKK147" s="35"/>
      <c r="PKL147" s="35"/>
      <c r="PKM147" s="35"/>
      <c r="PKN147" s="35"/>
      <c r="PKO147" s="35"/>
      <c r="PKP147" s="35"/>
      <c r="PKQ147" s="35"/>
      <c r="PKR147" s="35"/>
      <c r="PKS147" s="35"/>
      <c r="PKT147" s="35"/>
      <c r="PKU147" s="35"/>
      <c r="PKV147" s="35"/>
      <c r="PKW147" s="35"/>
      <c r="PKX147" s="35"/>
      <c r="PKY147" s="35"/>
      <c r="PKZ147" s="35"/>
      <c r="PLA147" s="35"/>
      <c r="PLB147" s="35"/>
      <c r="PLC147" s="35"/>
      <c r="PLD147" s="35"/>
      <c r="PLE147" s="35"/>
      <c r="PLF147" s="35"/>
      <c r="PLG147" s="35"/>
      <c r="PLH147" s="35"/>
      <c r="PLI147" s="35"/>
      <c r="PLJ147" s="35"/>
      <c r="PLK147" s="35"/>
      <c r="PLL147" s="35"/>
      <c r="PLM147" s="35"/>
      <c r="PLN147" s="35"/>
      <c r="PLO147" s="35"/>
      <c r="PLP147" s="35"/>
      <c r="PLQ147" s="35"/>
      <c r="PLR147" s="35"/>
      <c r="PLS147" s="35"/>
      <c r="PLT147" s="35"/>
      <c r="PLU147" s="35"/>
      <c r="PLV147" s="35"/>
      <c r="PLW147" s="35"/>
      <c r="PLX147" s="35"/>
      <c r="PLY147" s="35"/>
      <c r="PLZ147" s="35"/>
      <c r="PMA147" s="35"/>
      <c r="PMB147" s="35"/>
      <c r="PMC147" s="35"/>
      <c r="PMD147" s="35"/>
      <c r="PME147" s="35"/>
      <c r="PMF147" s="35"/>
      <c r="PMG147" s="35"/>
      <c r="PMH147" s="35"/>
      <c r="PMI147" s="35"/>
      <c r="PMJ147" s="35"/>
      <c r="PMK147" s="35"/>
      <c r="PML147" s="35"/>
      <c r="PMM147" s="35"/>
      <c r="PMN147" s="35"/>
      <c r="PMO147" s="35"/>
      <c r="PMP147" s="35"/>
      <c r="PMQ147" s="35"/>
      <c r="PMR147" s="35"/>
      <c r="PMS147" s="35"/>
      <c r="PMT147" s="35"/>
      <c r="PMU147" s="35"/>
      <c r="PMV147" s="35"/>
      <c r="PMW147" s="35"/>
      <c r="PMX147" s="35"/>
      <c r="PMY147" s="35"/>
      <c r="PMZ147" s="35"/>
      <c r="PNA147" s="35"/>
      <c r="PNB147" s="35"/>
      <c r="PNC147" s="35"/>
      <c r="PND147" s="35"/>
      <c r="PNE147" s="35"/>
      <c r="PNF147" s="35"/>
      <c r="PNG147" s="35"/>
      <c r="PNH147" s="35"/>
      <c r="PNI147" s="35"/>
      <c r="PNJ147" s="35"/>
      <c r="PNK147" s="35"/>
      <c r="PNL147" s="35"/>
      <c r="PNM147" s="35"/>
      <c r="PNN147" s="35"/>
      <c r="PNO147" s="35"/>
      <c r="PNP147" s="35"/>
      <c r="PNQ147" s="35"/>
      <c r="PNR147" s="35"/>
      <c r="PNS147" s="35"/>
      <c r="PNT147" s="35"/>
      <c r="PNU147" s="35"/>
      <c r="PNV147" s="35"/>
      <c r="PNW147" s="35"/>
      <c r="PNX147" s="35"/>
      <c r="PNY147" s="35"/>
      <c r="PNZ147" s="35"/>
      <c r="POA147" s="35"/>
      <c r="POB147" s="35"/>
      <c r="POC147" s="35"/>
      <c r="POD147" s="35"/>
      <c r="POE147" s="35"/>
      <c r="POF147" s="35"/>
      <c r="POG147" s="35"/>
      <c r="POH147" s="35"/>
      <c r="POI147" s="35"/>
      <c r="POJ147" s="35"/>
      <c r="POK147" s="35"/>
      <c r="POL147" s="35"/>
      <c r="POM147" s="35"/>
      <c r="PON147" s="35"/>
      <c r="POO147" s="35"/>
      <c r="POP147" s="35"/>
      <c r="POQ147" s="35"/>
      <c r="POR147" s="35"/>
      <c r="POS147" s="35"/>
      <c r="POT147" s="35"/>
      <c r="POU147" s="35"/>
      <c r="POV147" s="35"/>
      <c r="POW147" s="35"/>
      <c r="POX147" s="35"/>
      <c r="POY147" s="35"/>
      <c r="POZ147" s="35"/>
      <c r="PPA147" s="35"/>
      <c r="PPB147" s="35"/>
      <c r="PPC147" s="35"/>
      <c r="PPD147" s="35"/>
      <c r="PPE147" s="35"/>
      <c r="PPF147" s="35"/>
      <c r="PPG147" s="35"/>
      <c r="PPH147" s="35"/>
      <c r="PPI147" s="35"/>
      <c r="PPJ147" s="35"/>
      <c r="PPK147" s="35"/>
      <c r="PPL147" s="35"/>
      <c r="PPM147" s="35"/>
      <c r="PPN147" s="35"/>
      <c r="PPO147" s="35"/>
      <c r="PPP147" s="35"/>
      <c r="PPQ147" s="35"/>
      <c r="PPR147" s="35"/>
      <c r="PPS147" s="35"/>
      <c r="PPT147" s="35"/>
      <c r="PPU147" s="35"/>
      <c r="PPV147" s="35"/>
      <c r="PPW147" s="35"/>
      <c r="PPX147" s="35"/>
      <c r="PPY147" s="35"/>
      <c r="PPZ147" s="35"/>
      <c r="PQA147" s="35"/>
      <c r="PQB147" s="35"/>
      <c r="PQC147" s="35"/>
      <c r="PQD147" s="35"/>
      <c r="PQE147" s="35"/>
      <c r="PQF147" s="35"/>
      <c r="PQG147" s="35"/>
      <c r="PQH147" s="35"/>
      <c r="PQI147" s="35"/>
      <c r="PQJ147" s="35"/>
      <c r="PQK147" s="35"/>
      <c r="PQL147" s="35"/>
      <c r="PQM147" s="35"/>
      <c r="PQN147" s="35"/>
      <c r="PQO147" s="35"/>
      <c r="PQP147" s="35"/>
      <c r="PQQ147" s="35"/>
      <c r="PQR147" s="35"/>
      <c r="PQS147" s="35"/>
      <c r="PQT147" s="35"/>
      <c r="PQU147" s="35"/>
      <c r="PQV147" s="35"/>
      <c r="PQW147" s="35"/>
      <c r="PQX147" s="35"/>
      <c r="PQY147" s="35"/>
      <c r="PQZ147" s="35"/>
      <c r="PRA147" s="35"/>
      <c r="PRB147" s="35"/>
      <c r="PRC147" s="35"/>
      <c r="PRD147" s="35"/>
      <c r="PRE147" s="35"/>
      <c r="PRF147" s="35"/>
      <c r="PRG147" s="35"/>
      <c r="PRH147" s="35"/>
      <c r="PRI147" s="35"/>
      <c r="PRJ147" s="35"/>
      <c r="PRK147" s="35"/>
      <c r="PRL147" s="35"/>
      <c r="PRM147" s="35"/>
      <c r="PRN147" s="35"/>
      <c r="PRO147" s="35"/>
      <c r="PRP147" s="35"/>
      <c r="PRQ147" s="35"/>
      <c r="PRR147" s="35"/>
      <c r="PRS147" s="35"/>
      <c r="PRT147" s="35"/>
      <c r="PRU147" s="35"/>
      <c r="PRV147" s="35"/>
      <c r="PRW147" s="35"/>
      <c r="PRX147" s="35"/>
      <c r="PRY147" s="35"/>
      <c r="PRZ147" s="35"/>
      <c r="PSA147" s="35"/>
      <c r="PSB147" s="35"/>
      <c r="PSC147" s="35"/>
      <c r="PSD147" s="35"/>
      <c r="PSE147" s="35"/>
      <c r="PSF147" s="35"/>
      <c r="PSG147" s="35"/>
      <c r="PSH147" s="35"/>
      <c r="PSI147" s="35"/>
      <c r="PSJ147" s="35"/>
      <c r="PSK147" s="35"/>
      <c r="PSL147" s="35"/>
      <c r="PSM147" s="35"/>
      <c r="PSN147" s="35"/>
      <c r="PSO147" s="35"/>
      <c r="PSP147" s="35"/>
      <c r="PSQ147" s="35"/>
      <c r="PSR147" s="35"/>
      <c r="PSS147" s="35"/>
      <c r="PST147" s="35"/>
      <c r="PSU147" s="35"/>
      <c r="PSV147" s="35"/>
      <c r="PSW147" s="35"/>
      <c r="PSX147" s="35"/>
      <c r="PSY147" s="35"/>
      <c r="PSZ147" s="35"/>
      <c r="PTA147" s="35"/>
      <c r="PTB147" s="35"/>
      <c r="PTC147" s="35"/>
      <c r="PTD147" s="35"/>
      <c r="PTE147" s="35"/>
      <c r="PTF147" s="35"/>
      <c r="PTG147" s="35"/>
      <c r="PTH147" s="35"/>
      <c r="PTI147" s="35"/>
      <c r="PTJ147" s="35"/>
      <c r="PTK147" s="35"/>
      <c r="PTL147" s="35"/>
      <c r="PTM147" s="35"/>
      <c r="PTN147" s="35"/>
      <c r="PTO147" s="35"/>
      <c r="PTP147" s="35"/>
      <c r="PTQ147" s="35"/>
      <c r="PTR147" s="35"/>
      <c r="PTS147" s="35"/>
      <c r="PTT147" s="35"/>
      <c r="PTU147" s="35"/>
      <c r="PTV147" s="35"/>
      <c r="PTW147" s="35"/>
      <c r="PTX147" s="35"/>
      <c r="PTY147" s="35"/>
      <c r="PTZ147" s="35"/>
      <c r="PUA147" s="35"/>
      <c r="PUB147" s="35"/>
      <c r="PUC147" s="35"/>
      <c r="PUD147" s="35"/>
      <c r="PUE147" s="35"/>
      <c r="PUF147" s="35"/>
      <c r="PUG147" s="35"/>
      <c r="PUH147" s="35"/>
      <c r="PUI147" s="35"/>
      <c r="PUJ147" s="35"/>
      <c r="PUK147" s="35"/>
      <c r="PUL147" s="35"/>
      <c r="PUM147" s="35"/>
      <c r="PUN147" s="35"/>
      <c r="PUO147" s="35"/>
      <c r="PUP147" s="35"/>
      <c r="PUQ147" s="35"/>
      <c r="PUR147" s="35"/>
      <c r="PUS147" s="35"/>
      <c r="PUT147" s="35"/>
      <c r="PUU147" s="35"/>
      <c r="PUV147" s="35"/>
      <c r="PUW147" s="35"/>
      <c r="PUX147" s="35"/>
      <c r="PUY147" s="35"/>
      <c r="PUZ147" s="35"/>
      <c r="PVA147" s="35"/>
      <c r="PVB147" s="35"/>
      <c r="PVC147" s="35"/>
      <c r="PVD147" s="35"/>
      <c r="PVE147" s="35"/>
      <c r="PVF147" s="35"/>
      <c r="PVG147" s="35"/>
      <c r="PVH147" s="35"/>
      <c r="PVI147" s="35"/>
      <c r="PVJ147" s="35"/>
      <c r="PVK147" s="35"/>
      <c r="PVL147" s="35"/>
      <c r="PVM147" s="35"/>
      <c r="PVN147" s="35"/>
      <c r="PVO147" s="35"/>
      <c r="PVP147" s="35"/>
      <c r="PVQ147" s="35"/>
      <c r="PVR147" s="35"/>
      <c r="PVS147" s="35"/>
      <c r="PVT147" s="35"/>
      <c r="PVU147" s="35"/>
      <c r="PVV147" s="35"/>
      <c r="PVW147" s="35"/>
      <c r="PVX147" s="35"/>
      <c r="PVY147" s="35"/>
      <c r="PVZ147" s="35"/>
      <c r="PWA147" s="35"/>
      <c r="PWB147" s="35"/>
      <c r="PWC147" s="35"/>
      <c r="PWD147" s="35"/>
      <c r="PWE147" s="35"/>
      <c r="PWF147" s="35"/>
      <c r="PWG147" s="35"/>
      <c r="PWH147" s="35"/>
      <c r="PWI147" s="35"/>
      <c r="PWJ147" s="35"/>
      <c r="PWK147" s="35"/>
      <c r="PWL147" s="35"/>
      <c r="PWM147" s="35"/>
      <c r="PWN147" s="35"/>
      <c r="PWO147" s="35"/>
      <c r="PWP147" s="35"/>
      <c r="PWQ147" s="35"/>
      <c r="PWR147" s="35"/>
      <c r="PWS147" s="35"/>
      <c r="PWT147" s="35"/>
      <c r="PWU147" s="35"/>
      <c r="PWV147" s="35"/>
      <c r="PWW147" s="35"/>
      <c r="PWX147" s="35"/>
      <c r="PWY147" s="35"/>
      <c r="PWZ147" s="35"/>
      <c r="PXA147" s="35"/>
      <c r="PXB147" s="35"/>
      <c r="PXC147" s="35"/>
      <c r="PXD147" s="35"/>
      <c r="PXE147" s="35"/>
      <c r="PXF147" s="35"/>
      <c r="PXG147" s="35"/>
      <c r="PXH147" s="35"/>
      <c r="PXI147" s="35"/>
      <c r="PXJ147" s="35"/>
      <c r="PXK147" s="35"/>
      <c r="PXL147" s="35"/>
      <c r="PXM147" s="35"/>
      <c r="PXN147" s="35"/>
      <c r="PXO147" s="35"/>
      <c r="PXP147" s="35"/>
      <c r="PXQ147" s="35"/>
      <c r="PXR147" s="35"/>
      <c r="PXS147" s="35"/>
      <c r="PXT147" s="35"/>
      <c r="PXU147" s="35"/>
      <c r="PXV147" s="35"/>
      <c r="PXW147" s="35"/>
      <c r="PXX147" s="35"/>
      <c r="PXY147" s="35"/>
      <c r="PXZ147" s="35"/>
      <c r="PYA147" s="35"/>
      <c r="PYB147" s="35"/>
      <c r="PYC147" s="35"/>
      <c r="PYD147" s="35"/>
      <c r="PYE147" s="35"/>
      <c r="PYF147" s="35"/>
      <c r="PYG147" s="35"/>
      <c r="PYH147" s="35"/>
      <c r="PYI147" s="35"/>
      <c r="PYJ147" s="35"/>
      <c r="PYK147" s="35"/>
      <c r="PYL147" s="35"/>
      <c r="PYM147" s="35"/>
      <c r="PYN147" s="35"/>
      <c r="PYO147" s="35"/>
      <c r="PYP147" s="35"/>
      <c r="PYQ147" s="35"/>
      <c r="PYR147" s="35"/>
      <c r="PYS147" s="35"/>
      <c r="PYT147" s="35"/>
      <c r="PYU147" s="35"/>
      <c r="PYV147" s="35"/>
      <c r="PYW147" s="35"/>
      <c r="PYX147" s="35"/>
      <c r="PYY147" s="35"/>
      <c r="PYZ147" s="35"/>
      <c r="PZA147" s="35"/>
      <c r="PZB147" s="35"/>
      <c r="PZC147" s="35"/>
      <c r="PZD147" s="35"/>
      <c r="PZE147" s="35"/>
      <c r="PZF147" s="35"/>
      <c r="PZG147" s="35"/>
      <c r="PZH147" s="35"/>
      <c r="PZI147" s="35"/>
      <c r="PZJ147" s="35"/>
      <c r="PZK147" s="35"/>
      <c r="PZL147" s="35"/>
      <c r="PZM147" s="35"/>
      <c r="PZN147" s="35"/>
      <c r="PZO147" s="35"/>
      <c r="PZP147" s="35"/>
      <c r="PZQ147" s="35"/>
      <c r="PZR147" s="35"/>
      <c r="PZS147" s="35"/>
      <c r="PZT147" s="35"/>
      <c r="PZU147" s="35"/>
      <c r="PZV147" s="35"/>
      <c r="PZW147" s="35"/>
      <c r="PZX147" s="35"/>
      <c r="PZY147" s="35"/>
      <c r="PZZ147" s="35"/>
      <c r="QAA147" s="35"/>
      <c r="QAB147" s="35"/>
      <c r="QAC147" s="35"/>
      <c r="QAD147" s="35"/>
      <c r="QAE147" s="35"/>
      <c r="QAF147" s="35"/>
      <c r="QAG147" s="35"/>
      <c r="QAH147" s="35"/>
      <c r="QAI147" s="35"/>
      <c r="QAJ147" s="35"/>
      <c r="QAK147" s="35"/>
      <c r="QAL147" s="35"/>
      <c r="QAM147" s="35"/>
      <c r="QAN147" s="35"/>
      <c r="QAO147" s="35"/>
      <c r="QAP147" s="35"/>
      <c r="QAQ147" s="35"/>
      <c r="QAR147" s="35"/>
      <c r="QAS147" s="35"/>
      <c r="QAT147" s="35"/>
      <c r="QAU147" s="35"/>
      <c r="QAV147" s="35"/>
      <c r="QAW147" s="35"/>
      <c r="QAX147" s="35"/>
      <c r="QAY147" s="35"/>
      <c r="QAZ147" s="35"/>
      <c r="QBA147" s="35"/>
      <c r="QBB147" s="35"/>
      <c r="QBC147" s="35"/>
      <c r="QBD147" s="35"/>
      <c r="QBE147" s="35"/>
      <c r="QBF147" s="35"/>
      <c r="QBG147" s="35"/>
      <c r="QBH147" s="35"/>
      <c r="QBI147" s="35"/>
      <c r="QBJ147" s="35"/>
      <c r="QBK147" s="35"/>
      <c r="QBL147" s="35"/>
      <c r="QBM147" s="35"/>
      <c r="QBN147" s="35"/>
      <c r="QBO147" s="35"/>
      <c r="QBP147" s="35"/>
      <c r="QBQ147" s="35"/>
      <c r="QBR147" s="35"/>
      <c r="QBS147" s="35"/>
      <c r="QBT147" s="35"/>
      <c r="QBU147" s="35"/>
      <c r="QBV147" s="35"/>
      <c r="QBW147" s="35"/>
      <c r="QBX147" s="35"/>
      <c r="QBY147" s="35"/>
      <c r="QBZ147" s="35"/>
      <c r="QCA147" s="35"/>
      <c r="QCB147" s="35"/>
      <c r="QCC147" s="35"/>
      <c r="QCD147" s="35"/>
      <c r="QCE147" s="35"/>
      <c r="QCF147" s="35"/>
      <c r="QCG147" s="35"/>
      <c r="QCH147" s="35"/>
      <c r="QCI147" s="35"/>
      <c r="QCJ147" s="35"/>
      <c r="QCK147" s="35"/>
      <c r="QCL147" s="35"/>
      <c r="QCM147" s="35"/>
      <c r="QCN147" s="35"/>
      <c r="QCO147" s="35"/>
      <c r="QCP147" s="35"/>
      <c r="QCQ147" s="35"/>
      <c r="QCR147" s="35"/>
      <c r="QCS147" s="35"/>
      <c r="QCT147" s="35"/>
      <c r="QCU147" s="35"/>
      <c r="QCV147" s="35"/>
      <c r="QCW147" s="35"/>
      <c r="QCX147" s="35"/>
      <c r="QCY147" s="35"/>
      <c r="QCZ147" s="35"/>
      <c r="QDA147" s="35"/>
      <c r="QDB147" s="35"/>
      <c r="QDC147" s="35"/>
      <c r="QDD147" s="35"/>
      <c r="QDE147" s="35"/>
      <c r="QDF147" s="35"/>
      <c r="QDG147" s="35"/>
      <c r="QDH147" s="35"/>
      <c r="QDI147" s="35"/>
      <c r="QDJ147" s="35"/>
      <c r="QDK147" s="35"/>
      <c r="QDL147" s="35"/>
      <c r="QDM147" s="35"/>
      <c r="QDN147" s="35"/>
      <c r="QDO147" s="35"/>
      <c r="QDP147" s="35"/>
      <c r="QDQ147" s="35"/>
      <c r="QDR147" s="35"/>
      <c r="QDS147" s="35"/>
      <c r="QDT147" s="35"/>
      <c r="QDU147" s="35"/>
      <c r="QDV147" s="35"/>
      <c r="QDW147" s="35"/>
      <c r="QDX147" s="35"/>
      <c r="QDY147" s="35"/>
      <c r="QDZ147" s="35"/>
      <c r="QEA147" s="35"/>
      <c r="QEB147" s="35"/>
      <c r="QEC147" s="35"/>
      <c r="QED147" s="35"/>
      <c r="QEE147" s="35"/>
      <c r="QEF147" s="35"/>
      <c r="QEG147" s="35"/>
      <c r="QEH147" s="35"/>
      <c r="QEI147" s="35"/>
      <c r="QEJ147" s="35"/>
      <c r="QEK147" s="35"/>
      <c r="QEL147" s="35"/>
      <c r="QEM147" s="35"/>
      <c r="QEN147" s="35"/>
      <c r="QEO147" s="35"/>
      <c r="QEP147" s="35"/>
      <c r="QEQ147" s="35"/>
      <c r="QER147" s="35"/>
      <c r="QES147" s="35"/>
      <c r="QET147" s="35"/>
      <c r="QEU147" s="35"/>
      <c r="QEV147" s="35"/>
      <c r="QEW147" s="35"/>
      <c r="QEX147" s="35"/>
      <c r="QEY147" s="35"/>
      <c r="QEZ147" s="35"/>
      <c r="QFA147" s="35"/>
      <c r="QFB147" s="35"/>
      <c r="QFC147" s="35"/>
      <c r="QFD147" s="35"/>
      <c r="QFE147" s="35"/>
      <c r="QFF147" s="35"/>
      <c r="QFG147" s="35"/>
      <c r="QFH147" s="35"/>
      <c r="QFI147" s="35"/>
      <c r="QFJ147" s="35"/>
      <c r="QFK147" s="35"/>
      <c r="QFL147" s="35"/>
      <c r="QFM147" s="35"/>
      <c r="QFN147" s="35"/>
      <c r="QFO147" s="35"/>
      <c r="QFP147" s="35"/>
      <c r="QFQ147" s="35"/>
      <c r="QFR147" s="35"/>
      <c r="QFS147" s="35"/>
      <c r="QFT147" s="35"/>
      <c r="QFU147" s="35"/>
      <c r="QFV147" s="35"/>
      <c r="QFW147" s="35"/>
      <c r="QFX147" s="35"/>
      <c r="QFY147" s="35"/>
      <c r="QFZ147" s="35"/>
      <c r="QGA147" s="35"/>
      <c r="QGB147" s="35"/>
      <c r="QGC147" s="35"/>
      <c r="QGD147" s="35"/>
      <c r="QGE147" s="35"/>
      <c r="QGF147" s="35"/>
      <c r="QGG147" s="35"/>
      <c r="QGH147" s="35"/>
      <c r="QGI147" s="35"/>
      <c r="QGJ147" s="35"/>
      <c r="QGK147" s="35"/>
      <c r="QGL147" s="35"/>
      <c r="QGM147" s="35"/>
      <c r="QGN147" s="35"/>
      <c r="QGO147" s="35"/>
      <c r="QGP147" s="35"/>
      <c r="QGQ147" s="35"/>
      <c r="QGR147" s="35"/>
      <c r="QGS147" s="35"/>
      <c r="QGT147" s="35"/>
      <c r="QGU147" s="35"/>
      <c r="QGV147" s="35"/>
      <c r="QGW147" s="35"/>
      <c r="QGX147" s="35"/>
      <c r="QGY147" s="35"/>
      <c r="QGZ147" s="35"/>
      <c r="QHA147" s="35"/>
      <c r="QHB147" s="35"/>
      <c r="QHC147" s="35"/>
      <c r="QHD147" s="35"/>
      <c r="QHE147" s="35"/>
      <c r="QHF147" s="35"/>
      <c r="QHG147" s="35"/>
      <c r="QHH147" s="35"/>
      <c r="QHI147" s="35"/>
      <c r="QHJ147" s="35"/>
      <c r="QHK147" s="35"/>
      <c r="QHL147" s="35"/>
      <c r="QHM147" s="35"/>
      <c r="QHN147" s="35"/>
      <c r="QHO147" s="35"/>
      <c r="QHP147" s="35"/>
      <c r="QHQ147" s="35"/>
      <c r="QHR147" s="35"/>
      <c r="QHS147" s="35"/>
      <c r="QHT147" s="35"/>
      <c r="QHU147" s="35"/>
      <c r="QHV147" s="35"/>
      <c r="QHW147" s="35"/>
      <c r="QHX147" s="35"/>
      <c r="QHY147" s="35"/>
      <c r="QHZ147" s="35"/>
      <c r="QIA147" s="35"/>
      <c r="QIB147" s="35"/>
      <c r="QIC147" s="35"/>
      <c r="QID147" s="35"/>
      <c r="QIE147" s="35"/>
      <c r="QIF147" s="35"/>
      <c r="QIG147" s="35"/>
      <c r="QIH147" s="35"/>
      <c r="QII147" s="35"/>
      <c r="QIJ147" s="35"/>
      <c r="QIK147" s="35"/>
      <c r="QIL147" s="35"/>
      <c r="QIM147" s="35"/>
      <c r="QIN147" s="35"/>
      <c r="QIO147" s="35"/>
      <c r="QIP147" s="35"/>
      <c r="QIQ147" s="35"/>
      <c r="QIR147" s="35"/>
      <c r="QIS147" s="35"/>
      <c r="QIT147" s="35"/>
      <c r="QIU147" s="35"/>
      <c r="QIV147" s="35"/>
      <c r="QIW147" s="35"/>
      <c r="QIX147" s="35"/>
      <c r="QIY147" s="35"/>
      <c r="QIZ147" s="35"/>
      <c r="QJA147" s="35"/>
      <c r="QJB147" s="35"/>
      <c r="QJC147" s="35"/>
      <c r="QJD147" s="35"/>
      <c r="QJE147" s="35"/>
      <c r="QJF147" s="35"/>
      <c r="QJG147" s="35"/>
      <c r="QJH147" s="35"/>
      <c r="QJI147" s="35"/>
      <c r="QJJ147" s="35"/>
      <c r="QJK147" s="35"/>
      <c r="QJL147" s="35"/>
      <c r="QJM147" s="35"/>
      <c r="QJN147" s="35"/>
      <c r="QJO147" s="35"/>
      <c r="QJP147" s="35"/>
      <c r="QJQ147" s="35"/>
      <c r="QJR147" s="35"/>
      <c r="QJS147" s="35"/>
      <c r="QJT147" s="35"/>
      <c r="QJU147" s="35"/>
      <c r="QJV147" s="35"/>
      <c r="QJW147" s="35"/>
      <c r="QJX147" s="35"/>
      <c r="QJY147" s="35"/>
      <c r="QJZ147" s="35"/>
      <c r="QKA147" s="35"/>
      <c r="QKB147" s="35"/>
      <c r="QKC147" s="35"/>
      <c r="QKD147" s="35"/>
      <c r="QKE147" s="35"/>
      <c r="QKF147" s="35"/>
      <c r="QKG147" s="35"/>
      <c r="QKH147" s="35"/>
      <c r="QKI147" s="35"/>
      <c r="QKJ147" s="35"/>
      <c r="QKK147" s="35"/>
      <c r="QKL147" s="35"/>
      <c r="QKM147" s="35"/>
      <c r="QKN147" s="35"/>
      <c r="QKO147" s="35"/>
      <c r="QKP147" s="35"/>
      <c r="QKQ147" s="35"/>
      <c r="QKR147" s="35"/>
      <c r="QKS147" s="35"/>
      <c r="QKT147" s="35"/>
      <c r="QKU147" s="35"/>
      <c r="QKV147" s="35"/>
      <c r="QKW147" s="35"/>
      <c r="QKX147" s="35"/>
      <c r="QKY147" s="35"/>
      <c r="QKZ147" s="35"/>
      <c r="QLA147" s="35"/>
      <c r="QLB147" s="35"/>
      <c r="QLC147" s="35"/>
      <c r="QLD147" s="35"/>
      <c r="QLE147" s="35"/>
      <c r="QLF147" s="35"/>
      <c r="QLG147" s="35"/>
      <c r="QLH147" s="35"/>
      <c r="QLI147" s="35"/>
      <c r="QLJ147" s="35"/>
      <c r="QLK147" s="35"/>
      <c r="QLL147" s="35"/>
      <c r="QLM147" s="35"/>
      <c r="QLN147" s="35"/>
      <c r="QLO147" s="35"/>
      <c r="QLP147" s="35"/>
      <c r="QLQ147" s="35"/>
      <c r="QLR147" s="35"/>
      <c r="QLS147" s="35"/>
      <c r="QLT147" s="35"/>
      <c r="QLU147" s="35"/>
      <c r="QLV147" s="35"/>
      <c r="QLW147" s="35"/>
      <c r="QLX147" s="35"/>
      <c r="QLY147" s="35"/>
      <c r="QLZ147" s="35"/>
      <c r="QMA147" s="35"/>
      <c r="QMB147" s="35"/>
      <c r="QMC147" s="35"/>
      <c r="QMD147" s="35"/>
      <c r="QME147" s="35"/>
      <c r="QMF147" s="35"/>
      <c r="QMG147" s="35"/>
      <c r="QMH147" s="35"/>
      <c r="QMI147" s="35"/>
      <c r="QMJ147" s="35"/>
      <c r="QMK147" s="35"/>
      <c r="QML147" s="35"/>
      <c r="QMM147" s="35"/>
      <c r="QMN147" s="35"/>
      <c r="QMO147" s="35"/>
      <c r="QMP147" s="35"/>
      <c r="QMQ147" s="35"/>
      <c r="QMR147" s="35"/>
      <c r="QMS147" s="35"/>
      <c r="QMT147" s="35"/>
      <c r="QMU147" s="35"/>
      <c r="QMV147" s="35"/>
      <c r="QMW147" s="35"/>
      <c r="QMX147" s="35"/>
      <c r="QMY147" s="35"/>
      <c r="QMZ147" s="35"/>
      <c r="QNA147" s="35"/>
      <c r="QNB147" s="35"/>
      <c r="QNC147" s="35"/>
      <c r="QND147" s="35"/>
      <c r="QNE147" s="35"/>
      <c r="QNF147" s="35"/>
      <c r="QNG147" s="35"/>
      <c r="QNH147" s="35"/>
      <c r="QNI147" s="35"/>
      <c r="QNJ147" s="35"/>
      <c r="QNK147" s="35"/>
      <c r="QNL147" s="35"/>
      <c r="QNM147" s="35"/>
      <c r="QNN147" s="35"/>
      <c r="QNO147" s="35"/>
      <c r="QNP147" s="35"/>
      <c r="QNQ147" s="35"/>
      <c r="QNR147" s="35"/>
      <c r="QNS147" s="35"/>
      <c r="QNT147" s="35"/>
      <c r="QNU147" s="35"/>
      <c r="QNV147" s="35"/>
      <c r="QNW147" s="35"/>
      <c r="QNX147" s="35"/>
      <c r="QNY147" s="35"/>
      <c r="QNZ147" s="35"/>
      <c r="QOA147" s="35"/>
      <c r="QOB147" s="35"/>
      <c r="QOC147" s="35"/>
      <c r="QOD147" s="35"/>
      <c r="QOE147" s="35"/>
      <c r="QOF147" s="35"/>
      <c r="QOG147" s="35"/>
      <c r="QOH147" s="35"/>
      <c r="QOI147" s="35"/>
      <c r="QOJ147" s="35"/>
      <c r="QOK147" s="35"/>
      <c r="QOL147" s="35"/>
      <c r="QOM147" s="35"/>
      <c r="QON147" s="35"/>
      <c r="QOO147" s="35"/>
      <c r="QOP147" s="35"/>
      <c r="QOQ147" s="35"/>
      <c r="QOR147" s="35"/>
      <c r="QOS147" s="35"/>
      <c r="QOT147" s="35"/>
      <c r="QOU147" s="35"/>
      <c r="QOV147" s="35"/>
      <c r="QOW147" s="35"/>
      <c r="QOX147" s="35"/>
      <c r="QOY147" s="35"/>
      <c r="QOZ147" s="35"/>
      <c r="QPA147" s="35"/>
      <c r="QPB147" s="35"/>
      <c r="QPC147" s="35"/>
      <c r="QPD147" s="35"/>
      <c r="QPE147" s="35"/>
      <c r="QPF147" s="35"/>
      <c r="QPG147" s="35"/>
      <c r="QPH147" s="35"/>
      <c r="QPI147" s="35"/>
      <c r="QPJ147" s="35"/>
      <c r="QPK147" s="35"/>
      <c r="QPL147" s="35"/>
      <c r="QPM147" s="35"/>
      <c r="QPN147" s="35"/>
      <c r="QPO147" s="35"/>
      <c r="QPP147" s="35"/>
      <c r="QPQ147" s="35"/>
      <c r="QPR147" s="35"/>
      <c r="QPS147" s="35"/>
      <c r="QPT147" s="35"/>
      <c r="QPU147" s="35"/>
      <c r="QPV147" s="35"/>
      <c r="QPW147" s="35"/>
      <c r="QPX147" s="35"/>
      <c r="QPY147" s="35"/>
      <c r="QPZ147" s="35"/>
      <c r="QQA147" s="35"/>
      <c r="QQB147" s="35"/>
      <c r="QQC147" s="35"/>
      <c r="QQD147" s="35"/>
      <c r="QQE147" s="35"/>
      <c r="QQF147" s="35"/>
      <c r="QQG147" s="35"/>
      <c r="QQH147" s="35"/>
      <c r="QQI147" s="35"/>
      <c r="QQJ147" s="35"/>
      <c r="QQK147" s="35"/>
      <c r="QQL147" s="35"/>
      <c r="QQM147" s="35"/>
      <c r="QQN147" s="35"/>
      <c r="QQO147" s="35"/>
      <c r="QQP147" s="35"/>
      <c r="QQQ147" s="35"/>
      <c r="QQR147" s="35"/>
      <c r="QQS147" s="35"/>
      <c r="QQT147" s="35"/>
      <c r="QQU147" s="35"/>
      <c r="QQV147" s="35"/>
      <c r="QQW147" s="35"/>
      <c r="QQX147" s="35"/>
      <c r="QQY147" s="35"/>
      <c r="QQZ147" s="35"/>
      <c r="QRA147" s="35"/>
      <c r="QRB147" s="35"/>
      <c r="QRC147" s="35"/>
      <c r="QRD147" s="35"/>
      <c r="QRE147" s="35"/>
      <c r="QRF147" s="35"/>
      <c r="QRG147" s="35"/>
      <c r="QRH147" s="35"/>
      <c r="QRI147" s="35"/>
      <c r="QRJ147" s="35"/>
      <c r="QRK147" s="35"/>
      <c r="QRL147" s="35"/>
      <c r="QRM147" s="35"/>
      <c r="QRN147" s="35"/>
      <c r="QRO147" s="35"/>
      <c r="QRP147" s="35"/>
      <c r="QRQ147" s="35"/>
      <c r="QRR147" s="35"/>
      <c r="QRS147" s="35"/>
      <c r="QRT147" s="35"/>
      <c r="QRU147" s="35"/>
      <c r="QRV147" s="35"/>
      <c r="QRW147" s="35"/>
      <c r="QRX147" s="35"/>
      <c r="QRY147" s="35"/>
      <c r="QRZ147" s="35"/>
      <c r="QSA147" s="35"/>
      <c r="QSB147" s="35"/>
      <c r="QSC147" s="35"/>
      <c r="QSD147" s="35"/>
      <c r="QSE147" s="35"/>
      <c r="QSF147" s="35"/>
      <c r="QSG147" s="35"/>
      <c r="QSH147" s="35"/>
      <c r="QSI147" s="35"/>
      <c r="QSJ147" s="35"/>
      <c r="QSK147" s="35"/>
      <c r="QSL147" s="35"/>
      <c r="QSM147" s="35"/>
      <c r="QSN147" s="35"/>
      <c r="QSO147" s="35"/>
      <c r="QSP147" s="35"/>
      <c r="QSQ147" s="35"/>
      <c r="QSR147" s="35"/>
      <c r="QSS147" s="35"/>
      <c r="QST147" s="35"/>
      <c r="QSU147" s="35"/>
      <c r="QSV147" s="35"/>
      <c r="QSW147" s="35"/>
      <c r="QSX147" s="35"/>
      <c r="QSY147" s="35"/>
      <c r="QSZ147" s="35"/>
      <c r="QTA147" s="35"/>
      <c r="QTB147" s="35"/>
      <c r="QTC147" s="35"/>
      <c r="QTD147" s="35"/>
      <c r="QTE147" s="35"/>
      <c r="QTF147" s="35"/>
      <c r="QTG147" s="35"/>
      <c r="QTH147" s="35"/>
      <c r="QTI147" s="35"/>
      <c r="QTJ147" s="35"/>
      <c r="QTK147" s="35"/>
      <c r="QTL147" s="35"/>
      <c r="QTM147" s="35"/>
      <c r="QTN147" s="35"/>
      <c r="QTO147" s="35"/>
      <c r="QTP147" s="35"/>
      <c r="QTQ147" s="35"/>
      <c r="QTR147" s="35"/>
      <c r="QTS147" s="35"/>
      <c r="QTT147" s="35"/>
      <c r="QTU147" s="35"/>
      <c r="QTV147" s="35"/>
      <c r="QTW147" s="35"/>
      <c r="QTX147" s="35"/>
      <c r="QTY147" s="35"/>
      <c r="QTZ147" s="35"/>
      <c r="QUA147" s="35"/>
      <c r="QUB147" s="35"/>
      <c r="QUC147" s="35"/>
      <c r="QUD147" s="35"/>
      <c r="QUE147" s="35"/>
      <c r="QUF147" s="35"/>
      <c r="QUG147" s="35"/>
      <c r="QUH147" s="35"/>
      <c r="QUI147" s="35"/>
      <c r="QUJ147" s="35"/>
      <c r="QUK147" s="35"/>
      <c r="QUL147" s="35"/>
      <c r="QUM147" s="35"/>
      <c r="QUN147" s="35"/>
      <c r="QUO147" s="35"/>
      <c r="QUP147" s="35"/>
      <c r="QUQ147" s="35"/>
      <c r="QUR147" s="35"/>
      <c r="QUS147" s="35"/>
      <c r="QUT147" s="35"/>
      <c r="QUU147" s="35"/>
      <c r="QUV147" s="35"/>
      <c r="QUW147" s="35"/>
      <c r="QUX147" s="35"/>
      <c r="QUY147" s="35"/>
      <c r="QUZ147" s="35"/>
      <c r="QVA147" s="35"/>
      <c r="QVB147" s="35"/>
      <c r="QVC147" s="35"/>
      <c r="QVD147" s="35"/>
      <c r="QVE147" s="35"/>
      <c r="QVF147" s="35"/>
      <c r="QVG147" s="35"/>
      <c r="QVH147" s="35"/>
      <c r="QVI147" s="35"/>
      <c r="QVJ147" s="35"/>
      <c r="QVK147" s="35"/>
      <c r="QVL147" s="35"/>
      <c r="QVM147" s="35"/>
      <c r="QVN147" s="35"/>
      <c r="QVO147" s="35"/>
      <c r="QVP147" s="35"/>
      <c r="QVQ147" s="35"/>
      <c r="QVR147" s="35"/>
      <c r="QVS147" s="35"/>
      <c r="QVT147" s="35"/>
      <c r="QVU147" s="35"/>
      <c r="QVV147" s="35"/>
      <c r="QVW147" s="35"/>
      <c r="QVX147" s="35"/>
      <c r="QVY147" s="35"/>
      <c r="QVZ147" s="35"/>
      <c r="QWA147" s="35"/>
      <c r="QWB147" s="35"/>
      <c r="QWC147" s="35"/>
      <c r="QWD147" s="35"/>
      <c r="QWE147" s="35"/>
      <c r="QWF147" s="35"/>
      <c r="QWG147" s="35"/>
      <c r="QWH147" s="35"/>
      <c r="QWI147" s="35"/>
      <c r="QWJ147" s="35"/>
      <c r="QWK147" s="35"/>
      <c r="QWL147" s="35"/>
      <c r="QWM147" s="35"/>
      <c r="QWN147" s="35"/>
      <c r="QWO147" s="35"/>
      <c r="QWP147" s="35"/>
      <c r="QWQ147" s="35"/>
      <c r="QWR147" s="35"/>
      <c r="QWS147" s="35"/>
      <c r="QWT147" s="35"/>
      <c r="QWU147" s="35"/>
      <c r="QWV147" s="35"/>
      <c r="QWW147" s="35"/>
      <c r="QWX147" s="35"/>
      <c r="QWY147" s="35"/>
      <c r="QWZ147" s="35"/>
      <c r="QXA147" s="35"/>
      <c r="QXB147" s="35"/>
      <c r="QXC147" s="35"/>
      <c r="QXD147" s="35"/>
      <c r="QXE147" s="35"/>
      <c r="QXF147" s="35"/>
      <c r="QXG147" s="35"/>
      <c r="QXH147" s="35"/>
      <c r="QXI147" s="35"/>
      <c r="QXJ147" s="35"/>
      <c r="QXK147" s="35"/>
      <c r="QXL147" s="35"/>
      <c r="QXM147" s="35"/>
      <c r="QXN147" s="35"/>
      <c r="QXO147" s="35"/>
      <c r="QXP147" s="35"/>
      <c r="QXQ147" s="35"/>
      <c r="QXR147" s="35"/>
      <c r="QXS147" s="35"/>
      <c r="QXT147" s="35"/>
      <c r="QXU147" s="35"/>
      <c r="QXV147" s="35"/>
      <c r="QXW147" s="35"/>
      <c r="QXX147" s="35"/>
      <c r="QXY147" s="35"/>
      <c r="QXZ147" s="35"/>
      <c r="QYA147" s="35"/>
      <c r="QYB147" s="35"/>
      <c r="QYC147" s="35"/>
      <c r="QYD147" s="35"/>
      <c r="QYE147" s="35"/>
      <c r="QYF147" s="35"/>
      <c r="QYG147" s="35"/>
      <c r="QYH147" s="35"/>
      <c r="QYI147" s="35"/>
      <c r="QYJ147" s="35"/>
      <c r="QYK147" s="35"/>
      <c r="QYL147" s="35"/>
      <c r="QYM147" s="35"/>
      <c r="QYN147" s="35"/>
      <c r="QYO147" s="35"/>
      <c r="QYP147" s="35"/>
      <c r="QYQ147" s="35"/>
      <c r="QYR147" s="35"/>
      <c r="QYS147" s="35"/>
      <c r="QYT147" s="35"/>
      <c r="QYU147" s="35"/>
      <c r="QYV147" s="35"/>
      <c r="QYW147" s="35"/>
      <c r="QYX147" s="35"/>
      <c r="QYY147" s="35"/>
      <c r="QYZ147" s="35"/>
      <c r="QZA147" s="35"/>
      <c r="QZB147" s="35"/>
      <c r="QZC147" s="35"/>
      <c r="QZD147" s="35"/>
      <c r="QZE147" s="35"/>
      <c r="QZF147" s="35"/>
      <c r="QZG147" s="35"/>
      <c r="QZH147" s="35"/>
      <c r="QZI147" s="35"/>
      <c r="QZJ147" s="35"/>
      <c r="QZK147" s="35"/>
      <c r="QZL147" s="35"/>
      <c r="QZM147" s="35"/>
      <c r="QZN147" s="35"/>
      <c r="QZO147" s="35"/>
      <c r="QZP147" s="35"/>
      <c r="QZQ147" s="35"/>
      <c r="QZR147" s="35"/>
      <c r="QZS147" s="35"/>
      <c r="QZT147" s="35"/>
      <c r="QZU147" s="35"/>
      <c r="QZV147" s="35"/>
      <c r="QZW147" s="35"/>
      <c r="QZX147" s="35"/>
      <c r="QZY147" s="35"/>
      <c r="QZZ147" s="35"/>
      <c r="RAA147" s="35"/>
      <c r="RAB147" s="35"/>
      <c r="RAC147" s="35"/>
      <c r="RAD147" s="35"/>
      <c r="RAE147" s="35"/>
      <c r="RAF147" s="35"/>
      <c r="RAG147" s="35"/>
      <c r="RAH147" s="35"/>
      <c r="RAI147" s="35"/>
      <c r="RAJ147" s="35"/>
      <c r="RAK147" s="35"/>
      <c r="RAL147" s="35"/>
      <c r="RAM147" s="35"/>
      <c r="RAN147" s="35"/>
      <c r="RAO147" s="35"/>
      <c r="RAP147" s="35"/>
      <c r="RAQ147" s="35"/>
      <c r="RAR147" s="35"/>
      <c r="RAS147" s="35"/>
      <c r="RAT147" s="35"/>
      <c r="RAU147" s="35"/>
      <c r="RAV147" s="35"/>
      <c r="RAW147" s="35"/>
      <c r="RAX147" s="35"/>
      <c r="RAY147" s="35"/>
      <c r="RAZ147" s="35"/>
      <c r="RBA147" s="35"/>
      <c r="RBB147" s="35"/>
      <c r="RBC147" s="35"/>
      <c r="RBD147" s="35"/>
      <c r="RBE147" s="35"/>
      <c r="RBF147" s="35"/>
      <c r="RBG147" s="35"/>
      <c r="RBH147" s="35"/>
      <c r="RBI147" s="35"/>
      <c r="RBJ147" s="35"/>
      <c r="RBK147" s="35"/>
      <c r="RBL147" s="35"/>
      <c r="RBM147" s="35"/>
      <c r="RBN147" s="35"/>
      <c r="RBO147" s="35"/>
      <c r="RBP147" s="35"/>
      <c r="RBQ147" s="35"/>
      <c r="RBR147" s="35"/>
      <c r="RBS147" s="35"/>
      <c r="RBT147" s="35"/>
      <c r="RBU147" s="35"/>
      <c r="RBV147" s="35"/>
      <c r="RBW147" s="35"/>
      <c r="RBX147" s="35"/>
      <c r="RBY147" s="35"/>
      <c r="RBZ147" s="35"/>
      <c r="RCA147" s="35"/>
      <c r="RCB147" s="35"/>
      <c r="RCC147" s="35"/>
      <c r="RCD147" s="35"/>
      <c r="RCE147" s="35"/>
      <c r="RCF147" s="35"/>
      <c r="RCG147" s="35"/>
      <c r="RCH147" s="35"/>
      <c r="RCI147" s="35"/>
      <c r="RCJ147" s="35"/>
      <c r="RCK147" s="35"/>
      <c r="RCL147" s="35"/>
      <c r="RCM147" s="35"/>
      <c r="RCN147" s="35"/>
      <c r="RCO147" s="35"/>
      <c r="RCP147" s="35"/>
      <c r="RCQ147" s="35"/>
      <c r="RCR147" s="35"/>
      <c r="RCS147" s="35"/>
      <c r="RCT147" s="35"/>
      <c r="RCU147" s="35"/>
      <c r="RCV147" s="35"/>
      <c r="RCW147" s="35"/>
      <c r="RCX147" s="35"/>
      <c r="RCY147" s="35"/>
      <c r="RCZ147" s="35"/>
      <c r="RDA147" s="35"/>
      <c r="RDB147" s="35"/>
      <c r="RDC147" s="35"/>
      <c r="RDD147" s="35"/>
      <c r="RDE147" s="35"/>
      <c r="RDF147" s="35"/>
      <c r="RDG147" s="35"/>
      <c r="RDH147" s="35"/>
      <c r="RDI147" s="35"/>
      <c r="RDJ147" s="35"/>
      <c r="RDK147" s="35"/>
      <c r="RDL147" s="35"/>
      <c r="RDM147" s="35"/>
      <c r="RDN147" s="35"/>
      <c r="RDO147" s="35"/>
      <c r="RDP147" s="35"/>
      <c r="RDQ147" s="35"/>
      <c r="RDR147" s="35"/>
      <c r="RDS147" s="35"/>
      <c r="RDT147" s="35"/>
      <c r="RDU147" s="35"/>
      <c r="RDV147" s="35"/>
      <c r="RDW147" s="35"/>
      <c r="RDX147" s="35"/>
      <c r="RDY147" s="35"/>
      <c r="RDZ147" s="35"/>
      <c r="REA147" s="35"/>
      <c r="REB147" s="35"/>
      <c r="REC147" s="35"/>
      <c r="RED147" s="35"/>
      <c r="REE147" s="35"/>
      <c r="REF147" s="35"/>
      <c r="REG147" s="35"/>
      <c r="REH147" s="35"/>
      <c r="REI147" s="35"/>
      <c r="REJ147" s="35"/>
      <c r="REK147" s="35"/>
      <c r="REL147" s="35"/>
      <c r="REM147" s="35"/>
      <c r="REN147" s="35"/>
      <c r="REO147" s="35"/>
      <c r="REP147" s="35"/>
      <c r="REQ147" s="35"/>
      <c r="RER147" s="35"/>
      <c r="RES147" s="35"/>
      <c r="RET147" s="35"/>
      <c r="REU147" s="35"/>
      <c r="REV147" s="35"/>
      <c r="REW147" s="35"/>
      <c r="REX147" s="35"/>
      <c r="REY147" s="35"/>
      <c r="REZ147" s="35"/>
      <c r="RFA147" s="35"/>
      <c r="RFB147" s="35"/>
      <c r="RFC147" s="35"/>
      <c r="RFD147" s="35"/>
      <c r="RFE147" s="35"/>
      <c r="RFF147" s="35"/>
      <c r="RFG147" s="35"/>
      <c r="RFH147" s="35"/>
      <c r="RFI147" s="35"/>
      <c r="RFJ147" s="35"/>
      <c r="RFK147" s="35"/>
      <c r="RFL147" s="35"/>
      <c r="RFM147" s="35"/>
      <c r="RFN147" s="35"/>
      <c r="RFO147" s="35"/>
      <c r="RFP147" s="35"/>
      <c r="RFQ147" s="35"/>
      <c r="RFR147" s="35"/>
      <c r="RFS147" s="35"/>
      <c r="RFT147" s="35"/>
      <c r="RFU147" s="35"/>
      <c r="RFV147" s="35"/>
      <c r="RFW147" s="35"/>
      <c r="RFX147" s="35"/>
      <c r="RFY147" s="35"/>
      <c r="RFZ147" s="35"/>
      <c r="RGA147" s="35"/>
      <c r="RGB147" s="35"/>
      <c r="RGC147" s="35"/>
      <c r="RGD147" s="35"/>
      <c r="RGE147" s="35"/>
      <c r="RGF147" s="35"/>
      <c r="RGG147" s="35"/>
      <c r="RGH147" s="35"/>
      <c r="RGI147" s="35"/>
      <c r="RGJ147" s="35"/>
      <c r="RGK147" s="35"/>
      <c r="RGL147" s="35"/>
      <c r="RGM147" s="35"/>
      <c r="RGN147" s="35"/>
      <c r="RGO147" s="35"/>
      <c r="RGP147" s="35"/>
      <c r="RGQ147" s="35"/>
      <c r="RGR147" s="35"/>
      <c r="RGS147" s="35"/>
      <c r="RGT147" s="35"/>
      <c r="RGU147" s="35"/>
      <c r="RGV147" s="35"/>
      <c r="RGW147" s="35"/>
      <c r="RGX147" s="35"/>
      <c r="RGY147" s="35"/>
      <c r="RGZ147" s="35"/>
      <c r="RHA147" s="35"/>
      <c r="RHB147" s="35"/>
      <c r="RHC147" s="35"/>
      <c r="RHD147" s="35"/>
      <c r="RHE147" s="35"/>
      <c r="RHF147" s="35"/>
      <c r="RHG147" s="35"/>
      <c r="RHH147" s="35"/>
      <c r="RHI147" s="35"/>
      <c r="RHJ147" s="35"/>
      <c r="RHK147" s="35"/>
      <c r="RHL147" s="35"/>
      <c r="RHM147" s="35"/>
      <c r="RHN147" s="35"/>
      <c r="RHO147" s="35"/>
      <c r="RHP147" s="35"/>
      <c r="RHQ147" s="35"/>
      <c r="RHR147" s="35"/>
      <c r="RHS147" s="35"/>
      <c r="RHT147" s="35"/>
      <c r="RHU147" s="35"/>
      <c r="RHV147" s="35"/>
      <c r="RHW147" s="35"/>
      <c r="RHX147" s="35"/>
      <c r="RHY147" s="35"/>
      <c r="RHZ147" s="35"/>
      <c r="RIA147" s="35"/>
      <c r="RIB147" s="35"/>
      <c r="RIC147" s="35"/>
      <c r="RID147" s="35"/>
      <c r="RIE147" s="35"/>
      <c r="RIF147" s="35"/>
      <c r="RIG147" s="35"/>
      <c r="RIH147" s="35"/>
      <c r="RII147" s="35"/>
      <c r="RIJ147" s="35"/>
      <c r="RIK147" s="35"/>
      <c r="RIL147" s="35"/>
      <c r="RIM147" s="35"/>
      <c r="RIN147" s="35"/>
      <c r="RIO147" s="35"/>
      <c r="RIP147" s="35"/>
      <c r="RIQ147" s="35"/>
      <c r="RIR147" s="35"/>
      <c r="RIS147" s="35"/>
      <c r="RIT147" s="35"/>
      <c r="RIU147" s="35"/>
      <c r="RIV147" s="35"/>
      <c r="RIW147" s="35"/>
      <c r="RIX147" s="35"/>
      <c r="RIY147" s="35"/>
      <c r="RIZ147" s="35"/>
      <c r="RJA147" s="35"/>
      <c r="RJB147" s="35"/>
      <c r="RJC147" s="35"/>
      <c r="RJD147" s="35"/>
      <c r="RJE147" s="35"/>
      <c r="RJF147" s="35"/>
      <c r="RJG147" s="35"/>
      <c r="RJH147" s="35"/>
      <c r="RJI147" s="35"/>
      <c r="RJJ147" s="35"/>
      <c r="RJK147" s="35"/>
      <c r="RJL147" s="35"/>
      <c r="RJM147" s="35"/>
      <c r="RJN147" s="35"/>
      <c r="RJO147" s="35"/>
      <c r="RJP147" s="35"/>
      <c r="RJQ147" s="35"/>
      <c r="RJR147" s="35"/>
      <c r="RJS147" s="35"/>
      <c r="RJT147" s="35"/>
      <c r="RJU147" s="35"/>
      <c r="RJV147" s="35"/>
      <c r="RJW147" s="35"/>
      <c r="RJX147" s="35"/>
      <c r="RJY147" s="35"/>
      <c r="RJZ147" s="35"/>
      <c r="RKA147" s="35"/>
      <c r="RKB147" s="35"/>
      <c r="RKC147" s="35"/>
      <c r="RKD147" s="35"/>
      <c r="RKE147" s="35"/>
      <c r="RKF147" s="35"/>
      <c r="RKG147" s="35"/>
      <c r="RKH147" s="35"/>
      <c r="RKI147" s="35"/>
      <c r="RKJ147" s="35"/>
      <c r="RKK147" s="35"/>
      <c r="RKL147" s="35"/>
      <c r="RKM147" s="35"/>
      <c r="RKN147" s="35"/>
      <c r="RKO147" s="35"/>
      <c r="RKP147" s="35"/>
      <c r="RKQ147" s="35"/>
      <c r="RKR147" s="35"/>
      <c r="RKS147" s="35"/>
      <c r="RKT147" s="35"/>
      <c r="RKU147" s="35"/>
      <c r="RKV147" s="35"/>
      <c r="RKW147" s="35"/>
      <c r="RKX147" s="35"/>
      <c r="RKY147" s="35"/>
      <c r="RKZ147" s="35"/>
      <c r="RLA147" s="35"/>
      <c r="RLB147" s="35"/>
      <c r="RLC147" s="35"/>
      <c r="RLD147" s="35"/>
      <c r="RLE147" s="35"/>
      <c r="RLF147" s="35"/>
      <c r="RLG147" s="35"/>
      <c r="RLH147" s="35"/>
      <c r="RLI147" s="35"/>
      <c r="RLJ147" s="35"/>
      <c r="RLK147" s="35"/>
      <c r="RLL147" s="35"/>
      <c r="RLM147" s="35"/>
      <c r="RLN147" s="35"/>
      <c r="RLO147" s="35"/>
      <c r="RLP147" s="35"/>
      <c r="RLQ147" s="35"/>
      <c r="RLR147" s="35"/>
      <c r="RLS147" s="35"/>
      <c r="RLT147" s="35"/>
      <c r="RLU147" s="35"/>
      <c r="RLV147" s="35"/>
      <c r="RLW147" s="35"/>
      <c r="RLX147" s="35"/>
      <c r="RLY147" s="35"/>
      <c r="RLZ147" s="35"/>
      <c r="RMA147" s="35"/>
      <c r="RMB147" s="35"/>
      <c r="RMC147" s="35"/>
      <c r="RMD147" s="35"/>
      <c r="RME147" s="35"/>
      <c r="RMF147" s="35"/>
      <c r="RMG147" s="35"/>
      <c r="RMH147" s="35"/>
      <c r="RMI147" s="35"/>
      <c r="RMJ147" s="35"/>
      <c r="RMK147" s="35"/>
      <c r="RML147" s="35"/>
      <c r="RMM147" s="35"/>
      <c r="RMN147" s="35"/>
      <c r="RMO147" s="35"/>
      <c r="RMP147" s="35"/>
      <c r="RMQ147" s="35"/>
      <c r="RMR147" s="35"/>
      <c r="RMS147" s="35"/>
      <c r="RMT147" s="35"/>
      <c r="RMU147" s="35"/>
      <c r="RMV147" s="35"/>
      <c r="RMW147" s="35"/>
      <c r="RMX147" s="35"/>
      <c r="RMY147" s="35"/>
      <c r="RMZ147" s="35"/>
      <c r="RNA147" s="35"/>
      <c r="RNB147" s="35"/>
      <c r="RNC147" s="35"/>
      <c r="RND147" s="35"/>
      <c r="RNE147" s="35"/>
      <c r="RNF147" s="35"/>
      <c r="RNG147" s="35"/>
      <c r="RNH147" s="35"/>
      <c r="RNI147" s="35"/>
      <c r="RNJ147" s="35"/>
      <c r="RNK147" s="35"/>
      <c r="RNL147" s="35"/>
      <c r="RNM147" s="35"/>
      <c r="RNN147" s="35"/>
      <c r="RNO147" s="35"/>
      <c r="RNP147" s="35"/>
      <c r="RNQ147" s="35"/>
      <c r="RNR147" s="35"/>
      <c r="RNS147" s="35"/>
      <c r="RNT147" s="35"/>
      <c r="RNU147" s="35"/>
      <c r="RNV147" s="35"/>
      <c r="RNW147" s="35"/>
      <c r="RNX147" s="35"/>
      <c r="RNY147" s="35"/>
      <c r="RNZ147" s="35"/>
      <c r="ROA147" s="35"/>
      <c r="ROB147" s="35"/>
      <c r="ROC147" s="35"/>
      <c r="ROD147" s="35"/>
      <c r="ROE147" s="35"/>
      <c r="ROF147" s="35"/>
      <c r="ROG147" s="35"/>
      <c r="ROH147" s="35"/>
      <c r="ROI147" s="35"/>
      <c r="ROJ147" s="35"/>
      <c r="ROK147" s="35"/>
      <c r="ROL147" s="35"/>
      <c r="ROM147" s="35"/>
      <c r="RON147" s="35"/>
      <c r="ROO147" s="35"/>
      <c r="ROP147" s="35"/>
      <c r="ROQ147" s="35"/>
      <c r="ROR147" s="35"/>
      <c r="ROS147" s="35"/>
      <c r="ROT147" s="35"/>
      <c r="ROU147" s="35"/>
      <c r="ROV147" s="35"/>
      <c r="ROW147" s="35"/>
      <c r="ROX147" s="35"/>
      <c r="ROY147" s="35"/>
      <c r="ROZ147" s="35"/>
      <c r="RPA147" s="35"/>
      <c r="RPB147" s="35"/>
      <c r="RPC147" s="35"/>
      <c r="RPD147" s="35"/>
      <c r="RPE147" s="35"/>
      <c r="RPF147" s="35"/>
      <c r="RPG147" s="35"/>
      <c r="RPH147" s="35"/>
      <c r="RPI147" s="35"/>
      <c r="RPJ147" s="35"/>
      <c r="RPK147" s="35"/>
      <c r="RPL147" s="35"/>
      <c r="RPM147" s="35"/>
      <c r="RPN147" s="35"/>
      <c r="RPO147" s="35"/>
      <c r="RPP147" s="35"/>
      <c r="RPQ147" s="35"/>
      <c r="RPR147" s="35"/>
      <c r="RPS147" s="35"/>
      <c r="RPT147" s="35"/>
      <c r="RPU147" s="35"/>
      <c r="RPV147" s="35"/>
      <c r="RPW147" s="35"/>
      <c r="RPX147" s="35"/>
      <c r="RPY147" s="35"/>
      <c r="RPZ147" s="35"/>
      <c r="RQA147" s="35"/>
      <c r="RQB147" s="35"/>
      <c r="RQC147" s="35"/>
      <c r="RQD147" s="35"/>
      <c r="RQE147" s="35"/>
      <c r="RQF147" s="35"/>
      <c r="RQG147" s="35"/>
      <c r="RQH147" s="35"/>
      <c r="RQI147" s="35"/>
      <c r="RQJ147" s="35"/>
      <c r="RQK147" s="35"/>
      <c r="RQL147" s="35"/>
      <c r="RQM147" s="35"/>
      <c r="RQN147" s="35"/>
      <c r="RQO147" s="35"/>
      <c r="RQP147" s="35"/>
      <c r="RQQ147" s="35"/>
      <c r="RQR147" s="35"/>
      <c r="RQS147" s="35"/>
      <c r="RQT147" s="35"/>
      <c r="RQU147" s="35"/>
      <c r="RQV147" s="35"/>
      <c r="RQW147" s="35"/>
      <c r="RQX147" s="35"/>
      <c r="RQY147" s="35"/>
      <c r="RQZ147" s="35"/>
      <c r="RRA147" s="35"/>
      <c r="RRB147" s="35"/>
      <c r="RRC147" s="35"/>
      <c r="RRD147" s="35"/>
      <c r="RRE147" s="35"/>
      <c r="RRF147" s="35"/>
      <c r="RRG147" s="35"/>
      <c r="RRH147" s="35"/>
      <c r="RRI147" s="35"/>
      <c r="RRJ147" s="35"/>
      <c r="RRK147" s="35"/>
      <c r="RRL147" s="35"/>
      <c r="RRM147" s="35"/>
      <c r="RRN147" s="35"/>
      <c r="RRO147" s="35"/>
      <c r="RRP147" s="35"/>
      <c r="RRQ147" s="35"/>
      <c r="RRR147" s="35"/>
      <c r="RRS147" s="35"/>
      <c r="RRT147" s="35"/>
      <c r="RRU147" s="35"/>
      <c r="RRV147" s="35"/>
      <c r="RRW147" s="35"/>
      <c r="RRX147" s="35"/>
      <c r="RRY147" s="35"/>
      <c r="RRZ147" s="35"/>
      <c r="RSA147" s="35"/>
      <c r="RSB147" s="35"/>
      <c r="RSC147" s="35"/>
      <c r="RSD147" s="35"/>
      <c r="RSE147" s="35"/>
      <c r="RSF147" s="35"/>
      <c r="RSG147" s="35"/>
      <c r="RSH147" s="35"/>
      <c r="RSI147" s="35"/>
      <c r="RSJ147" s="35"/>
      <c r="RSK147" s="35"/>
      <c r="RSL147" s="35"/>
      <c r="RSM147" s="35"/>
      <c r="RSN147" s="35"/>
      <c r="RSO147" s="35"/>
      <c r="RSP147" s="35"/>
      <c r="RSQ147" s="35"/>
      <c r="RSR147" s="35"/>
      <c r="RSS147" s="35"/>
      <c r="RST147" s="35"/>
      <c r="RSU147" s="35"/>
      <c r="RSV147" s="35"/>
      <c r="RSW147" s="35"/>
      <c r="RSX147" s="35"/>
      <c r="RSY147" s="35"/>
      <c r="RSZ147" s="35"/>
      <c r="RTA147" s="35"/>
      <c r="RTB147" s="35"/>
      <c r="RTC147" s="35"/>
      <c r="RTD147" s="35"/>
      <c r="RTE147" s="35"/>
      <c r="RTF147" s="35"/>
      <c r="RTG147" s="35"/>
      <c r="RTH147" s="35"/>
      <c r="RTI147" s="35"/>
      <c r="RTJ147" s="35"/>
      <c r="RTK147" s="35"/>
      <c r="RTL147" s="35"/>
      <c r="RTM147" s="35"/>
      <c r="RTN147" s="35"/>
      <c r="RTO147" s="35"/>
      <c r="RTP147" s="35"/>
      <c r="RTQ147" s="35"/>
      <c r="RTR147" s="35"/>
      <c r="RTS147" s="35"/>
      <c r="RTT147" s="35"/>
      <c r="RTU147" s="35"/>
      <c r="RTV147" s="35"/>
      <c r="RTW147" s="35"/>
      <c r="RTX147" s="35"/>
      <c r="RTY147" s="35"/>
      <c r="RTZ147" s="35"/>
      <c r="RUA147" s="35"/>
      <c r="RUB147" s="35"/>
      <c r="RUC147" s="35"/>
      <c r="RUD147" s="35"/>
      <c r="RUE147" s="35"/>
      <c r="RUF147" s="35"/>
      <c r="RUG147" s="35"/>
      <c r="RUH147" s="35"/>
      <c r="RUI147" s="35"/>
      <c r="RUJ147" s="35"/>
      <c r="RUK147" s="35"/>
      <c r="RUL147" s="35"/>
      <c r="RUM147" s="35"/>
      <c r="RUN147" s="35"/>
      <c r="RUO147" s="35"/>
      <c r="RUP147" s="35"/>
      <c r="RUQ147" s="35"/>
      <c r="RUR147" s="35"/>
      <c r="RUS147" s="35"/>
      <c r="RUT147" s="35"/>
      <c r="RUU147" s="35"/>
      <c r="RUV147" s="35"/>
      <c r="RUW147" s="35"/>
      <c r="RUX147" s="35"/>
      <c r="RUY147" s="35"/>
      <c r="RUZ147" s="35"/>
      <c r="RVA147" s="35"/>
      <c r="RVB147" s="35"/>
      <c r="RVC147" s="35"/>
      <c r="RVD147" s="35"/>
      <c r="RVE147" s="35"/>
      <c r="RVF147" s="35"/>
      <c r="RVG147" s="35"/>
      <c r="RVH147" s="35"/>
      <c r="RVI147" s="35"/>
      <c r="RVJ147" s="35"/>
      <c r="RVK147" s="35"/>
      <c r="RVL147" s="35"/>
      <c r="RVM147" s="35"/>
      <c r="RVN147" s="35"/>
      <c r="RVO147" s="35"/>
      <c r="RVP147" s="35"/>
      <c r="RVQ147" s="35"/>
      <c r="RVR147" s="35"/>
      <c r="RVS147" s="35"/>
      <c r="RVT147" s="35"/>
      <c r="RVU147" s="35"/>
      <c r="RVV147" s="35"/>
      <c r="RVW147" s="35"/>
      <c r="RVX147" s="35"/>
      <c r="RVY147" s="35"/>
      <c r="RVZ147" s="35"/>
      <c r="RWA147" s="35"/>
      <c r="RWB147" s="35"/>
      <c r="RWC147" s="35"/>
      <c r="RWD147" s="35"/>
      <c r="RWE147" s="35"/>
      <c r="RWF147" s="35"/>
      <c r="RWG147" s="35"/>
      <c r="RWH147" s="35"/>
      <c r="RWI147" s="35"/>
      <c r="RWJ147" s="35"/>
      <c r="RWK147" s="35"/>
      <c r="RWL147" s="35"/>
      <c r="RWM147" s="35"/>
      <c r="RWN147" s="35"/>
      <c r="RWO147" s="35"/>
      <c r="RWP147" s="35"/>
      <c r="RWQ147" s="35"/>
      <c r="RWR147" s="35"/>
      <c r="RWS147" s="35"/>
      <c r="RWT147" s="35"/>
      <c r="RWU147" s="35"/>
      <c r="RWV147" s="35"/>
      <c r="RWW147" s="35"/>
      <c r="RWX147" s="35"/>
      <c r="RWY147" s="35"/>
      <c r="RWZ147" s="35"/>
      <c r="RXA147" s="35"/>
      <c r="RXB147" s="35"/>
      <c r="RXC147" s="35"/>
      <c r="RXD147" s="35"/>
      <c r="RXE147" s="35"/>
      <c r="RXF147" s="35"/>
      <c r="RXG147" s="35"/>
      <c r="RXH147" s="35"/>
      <c r="RXI147" s="35"/>
      <c r="RXJ147" s="35"/>
      <c r="RXK147" s="35"/>
      <c r="RXL147" s="35"/>
      <c r="RXM147" s="35"/>
      <c r="RXN147" s="35"/>
      <c r="RXO147" s="35"/>
      <c r="RXP147" s="35"/>
      <c r="RXQ147" s="35"/>
      <c r="RXR147" s="35"/>
      <c r="RXS147" s="35"/>
      <c r="RXT147" s="35"/>
      <c r="RXU147" s="35"/>
      <c r="RXV147" s="35"/>
      <c r="RXW147" s="35"/>
      <c r="RXX147" s="35"/>
      <c r="RXY147" s="35"/>
      <c r="RXZ147" s="35"/>
      <c r="RYA147" s="35"/>
      <c r="RYB147" s="35"/>
      <c r="RYC147" s="35"/>
      <c r="RYD147" s="35"/>
      <c r="RYE147" s="35"/>
      <c r="RYF147" s="35"/>
      <c r="RYG147" s="35"/>
      <c r="RYH147" s="35"/>
      <c r="RYI147" s="35"/>
      <c r="RYJ147" s="35"/>
      <c r="RYK147" s="35"/>
      <c r="RYL147" s="35"/>
      <c r="RYM147" s="35"/>
      <c r="RYN147" s="35"/>
      <c r="RYO147" s="35"/>
      <c r="RYP147" s="35"/>
      <c r="RYQ147" s="35"/>
      <c r="RYR147" s="35"/>
      <c r="RYS147" s="35"/>
      <c r="RYT147" s="35"/>
      <c r="RYU147" s="35"/>
      <c r="RYV147" s="35"/>
      <c r="RYW147" s="35"/>
      <c r="RYX147" s="35"/>
      <c r="RYY147" s="35"/>
      <c r="RYZ147" s="35"/>
      <c r="RZA147" s="35"/>
      <c r="RZB147" s="35"/>
      <c r="RZC147" s="35"/>
      <c r="RZD147" s="35"/>
      <c r="RZE147" s="35"/>
      <c r="RZF147" s="35"/>
      <c r="RZG147" s="35"/>
      <c r="RZH147" s="35"/>
      <c r="RZI147" s="35"/>
      <c r="RZJ147" s="35"/>
      <c r="RZK147" s="35"/>
      <c r="RZL147" s="35"/>
      <c r="RZM147" s="35"/>
      <c r="RZN147" s="35"/>
      <c r="RZO147" s="35"/>
      <c r="RZP147" s="35"/>
      <c r="RZQ147" s="35"/>
      <c r="RZR147" s="35"/>
      <c r="RZS147" s="35"/>
      <c r="RZT147" s="35"/>
      <c r="RZU147" s="35"/>
      <c r="RZV147" s="35"/>
      <c r="RZW147" s="35"/>
      <c r="RZX147" s="35"/>
      <c r="RZY147" s="35"/>
      <c r="RZZ147" s="35"/>
      <c r="SAA147" s="35"/>
      <c r="SAB147" s="35"/>
      <c r="SAC147" s="35"/>
      <c r="SAD147" s="35"/>
      <c r="SAE147" s="35"/>
      <c r="SAF147" s="35"/>
      <c r="SAG147" s="35"/>
      <c r="SAH147" s="35"/>
      <c r="SAI147" s="35"/>
      <c r="SAJ147" s="35"/>
      <c r="SAK147" s="35"/>
      <c r="SAL147" s="35"/>
      <c r="SAM147" s="35"/>
      <c r="SAN147" s="35"/>
      <c r="SAO147" s="35"/>
      <c r="SAP147" s="35"/>
      <c r="SAQ147" s="35"/>
      <c r="SAR147" s="35"/>
      <c r="SAS147" s="35"/>
      <c r="SAT147" s="35"/>
      <c r="SAU147" s="35"/>
      <c r="SAV147" s="35"/>
      <c r="SAW147" s="35"/>
      <c r="SAX147" s="35"/>
      <c r="SAY147" s="35"/>
      <c r="SAZ147" s="35"/>
      <c r="SBA147" s="35"/>
      <c r="SBB147" s="35"/>
      <c r="SBC147" s="35"/>
      <c r="SBD147" s="35"/>
      <c r="SBE147" s="35"/>
      <c r="SBF147" s="35"/>
      <c r="SBG147" s="35"/>
      <c r="SBH147" s="35"/>
      <c r="SBI147" s="35"/>
      <c r="SBJ147" s="35"/>
      <c r="SBK147" s="35"/>
      <c r="SBL147" s="35"/>
      <c r="SBM147" s="35"/>
      <c r="SBN147" s="35"/>
      <c r="SBO147" s="35"/>
      <c r="SBP147" s="35"/>
      <c r="SBQ147" s="35"/>
      <c r="SBR147" s="35"/>
      <c r="SBS147" s="35"/>
      <c r="SBT147" s="35"/>
      <c r="SBU147" s="35"/>
      <c r="SBV147" s="35"/>
      <c r="SBW147" s="35"/>
      <c r="SBX147" s="35"/>
      <c r="SBY147" s="35"/>
      <c r="SBZ147" s="35"/>
      <c r="SCA147" s="35"/>
      <c r="SCB147" s="35"/>
      <c r="SCC147" s="35"/>
      <c r="SCD147" s="35"/>
      <c r="SCE147" s="35"/>
      <c r="SCF147" s="35"/>
      <c r="SCG147" s="35"/>
      <c r="SCH147" s="35"/>
      <c r="SCI147" s="35"/>
      <c r="SCJ147" s="35"/>
      <c r="SCK147" s="35"/>
      <c r="SCL147" s="35"/>
      <c r="SCM147" s="35"/>
      <c r="SCN147" s="35"/>
      <c r="SCO147" s="35"/>
      <c r="SCP147" s="35"/>
      <c r="SCQ147" s="35"/>
      <c r="SCR147" s="35"/>
      <c r="SCS147" s="35"/>
      <c r="SCT147" s="35"/>
      <c r="SCU147" s="35"/>
      <c r="SCV147" s="35"/>
      <c r="SCW147" s="35"/>
      <c r="SCX147" s="35"/>
      <c r="SCY147" s="35"/>
      <c r="SCZ147" s="35"/>
      <c r="SDA147" s="35"/>
      <c r="SDB147" s="35"/>
      <c r="SDC147" s="35"/>
      <c r="SDD147" s="35"/>
      <c r="SDE147" s="35"/>
      <c r="SDF147" s="35"/>
      <c r="SDG147" s="35"/>
      <c r="SDH147" s="35"/>
      <c r="SDI147" s="35"/>
      <c r="SDJ147" s="35"/>
      <c r="SDK147" s="35"/>
      <c r="SDL147" s="35"/>
      <c r="SDM147" s="35"/>
      <c r="SDN147" s="35"/>
      <c r="SDO147" s="35"/>
      <c r="SDP147" s="35"/>
      <c r="SDQ147" s="35"/>
      <c r="SDR147" s="35"/>
      <c r="SDS147" s="35"/>
      <c r="SDT147" s="35"/>
      <c r="SDU147" s="35"/>
      <c r="SDV147" s="35"/>
      <c r="SDW147" s="35"/>
      <c r="SDX147" s="35"/>
      <c r="SDY147" s="35"/>
      <c r="SDZ147" s="35"/>
      <c r="SEA147" s="35"/>
      <c r="SEB147" s="35"/>
      <c r="SEC147" s="35"/>
      <c r="SED147" s="35"/>
      <c r="SEE147" s="35"/>
      <c r="SEF147" s="35"/>
      <c r="SEG147" s="35"/>
      <c r="SEH147" s="35"/>
      <c r="SEI147" s="35"/>
      <c r="SEJ147" s="35"/>
      <c r="SEK147" s="35"/>
      <c r="SEL147" s="35"/>
      <c r="SEM147" s="35"/>
      <c r="SEN147" s="35"/>
      <c r="SEO147" s="35"/>
      <c r="SEP147" s="35"/>
      <c r="SEQ147" s="35"/>
      <c r="SER147" s="35"/>
      <c r="SES147" s="35"/>
      <c r="SET147" s="35"/>
      <c r="SEU147" s="35"/>
      <c r="SEV147" s="35"/>
      <c r="SEW147" s="35"/>
      <c r="SEX147" s="35"/>
      <c r="SEY147" s="35"/>
      <c r="SEZ147" s="35"/>
      <c r="SFA147" s="35"/>
      <c r="SFB147" s="35"/>
      <c r="SFC147" s="35"/>
      <c r="SFD147" s="35"/>
      <c r="SFE147" s="35"/>
      <c r="SFF147" s="35"/>
      <c r="SFG147" s="35"/>
      <c r="SFH147" s="35"/>
      <c r="SFI147" s="35"/>
      <c r="SFJ147" s="35"/>
      <c r="SFK147" s="35"/>
      <c r="SFL147" s="35"/>
      <c r="SFM147" s="35"/>
      <c r="SFN147" s="35"/>
      <c r="SFO147" s="35"/>
      <c r="SFP147" s="35"/>
      <c r="SFQ147" s="35"/>
      <c r="SFR147" s="35"/>
      <c r="SFS147" s="35"/>
      <c r="SFT147" s="35"/>
      <c r="SFU147" s="35"/>
      <c r="SFV147" s="35"/>
      <c r="SFW147" s="35"/>
      <c r="SFX147" s="35"/>
      <c r="SFY147" s="35"/>
      <c r="SFZ147" s="35"/>
      <c r="SGA147" s="35"/>
      <c r="SGB147" s="35"/>
      <c r="SGC147" s="35"/>
      <c r="SGD147" s="35"/>
      <c r="SGE147" s="35"/>
      <c r="SGF147" s="35"/>
      <c r="SGG147" s="35"/>
      <c r="SGH147" s="35"/>
      <c r="SGI147" s="35"/>
      <c r="SGJ147" s="35"/>
      <c r="SGK147" s="35"/>
      <c r="SGL147" s="35"/>
      <c r="SGM147" s="35"/>
      <c r="SGN147" s="35"/>
      <c r="SGO147" s="35"/>
      <c r="SGP147" s="35"/>
      <c r="SGQ147" s="35"/>
      <c r="SGR147" s="35"/>
      <c r="SGS147" s="35"/>
      <c r="SGT147" s="35"/>
      <c r="SGU147" s="35"/>
      <c r="SGV147" s="35"/>
      <c r="SGW147" s="35"/>
      <c r="SGX147" s="35"/>
      <c r="SGY147" s="35"/>
      <c r="SGZ147" s="35"/>
      <c r="SHA147" s="35"/>
      <c r="SHB147" s="35"/>
      <c r="SHC147" s="35"/>
      <c r="SHD147" s="35"/>
      <c r="SHE147" s="35"/>
      <c r="SHF147" s="35"/>
      <c r="SHG147" s="35"/>
      <c r="SHH147" s="35"/>
      <c r="SHI147" s="35"/>
      <c r="SHJ147" s="35"/>
      <c r="SHK147" s="35"/>
      <c r="SHL147" s="35"/>
      <c r="SHM147" s="35"/>
      <c r="SHN147" s="35"/>
      <c r="SHO147" s="35"/>
      <c r="SHP147" s="35"/>
      <c r="SHQ147" s="35"/>
      <c r="SHR147" s="35"/>
      <c r="SHS147" s="35"/>
      <c r="SHT147" s="35"/>
      <c r="SHU147" s="35"/>
      <c r="SHV147" s="35"/>
      <c r="SHW147" s="35"/>
      <c r="SHX147" s="35"/>
      <c r="SHY147" s="35"/>
      <c r="SHZ147" s="35"/>
      <c r="SIA147" s="35"/>
      <c r="SIB147" s="35"/>
      <c r="SIC147" s="35"/>
      <c r="SID147" s="35"/>
      <c r="SIE147" s="35"/>
      <c r="SIF147" s="35"/>
      <c r="SIG147" s="35"/>
      <c r="SIH147" s="35"/>
      <c r="SII147" s="35"/>
      <c r="SIJ147" s="35"/>
      <c r="SIK147" s="35"/>
      <c r="SIL147" s="35"/>
      <c r="SIM147" s="35"/>
      <c r="SIN147" s="35"/>
      <c r="SIO147" s="35"/>
      <c r="SIP147" s="35"/>
      <c r="SIQ147" s="35"/>
      <c r="SIR147" s="35"/>
      <c r="SIS147" s="35"/>
      <c r="SIT147" s="35"/>
      <c r="SIU147" s="35"/>
      <c r="SIV147" s="35"/>
      <c r="SIW147" s="35"/>
      <c r="SIX147" s="35"/>
      <c r="SIY147" s="35"/>
      <c r="SIZ147" s="35"/>
      <c r="SJA147" s="35"/>
      <c r="SJB147" s="35"/>
      <c r="SJC147" s="35"/>
      <c r="SJD147" s="35"/>
      <c r="SJE147" s="35"/>
      <c r="SJF147" s="35"/>
      <c r="SJG147" s="35"/>
      <c r="SJH147" s="35"/>
      <c r="SJI147" s="35"/>
      <c r="SJJ147" s="35"/>
      <c r="SJK147" s="35"/>
      <c r="SJL147" s="35"/>
      <c r="SJM147" s="35"/>
      <c r="SJN147" s="35"/>
      <c r="SJO147" s="35"/>
      <c r="SJP147" s="35"/>
      <c r="SJQ147" s="35"/>
      <c r="SJR147" s="35"/>
      <c r="SJS147" s="35"/>
      <c r="SJT147" s="35"/>
      <c r="SJU147" s="35"/>
      <c r="SJV147" s="35"/>
      <c r="SJW147" s="35"/>
      <c r="SJX147" s="35"/>
      <c r="SJY147" s="35"/>
      <c r="SJZ147" s="35"/>
      <c r="SKA147" s="35"/>
      <c r="SKB147" s="35"/>
      <c r="SKC147" s="35"/>
      <c r="SKD147" s="35"/>
      <c r="SKE147" s="35"/>
      <c r="SKF147" s="35"/>
      <c r="SKG147" s="35"/>
      <c r="SKH147" s="35"/>
      <c r="SKI147" s="35"/>
      <c r="SKJ147" s="35"/>
      <c r="SKK147" s="35"/>
      <c r="SKL147" s="35"/>
      <c r="SKM147" s="35"/>
      <c r="SKN147" s="35"/>
      <c r="SKO147" s="35"/>
      <c r="SKP147" s="35"/>
      <c r="SKQ147" s="35"/>
      <c r="SKR147" s="35"/>
      <c r="SKS147" s="35"/>
      <c r="SKT147" s="35"/>
      <c r="SKU147" s="35"/>
      <c r="SKV147" s="35"/>
      <c r="SKW147" s="35"/>
      <c r="SKX147" s="35"/>
      <c r="SKY147" s="35"/>
      <c r="SKZ147" s="35"/>
      <c r="SLA147" s="35"/>
      <c r="SLB147" s="35"/>
      <c r="SLC147" s="35"/>
      <c r="SLD147" s="35"/>
      <c r="SLE147" s="35"/>
      <c r="SLF147" s="35"/>
      <c r="SLG147" s="35"/>
      <c r="SLH147" s="35"/>
      <c r="SLI147" s="35"/>
      <c r="SLJ147" s="35"/>
      <c r="SLK147" s="35"/>
      <c r="SLL147" s="35"/>
      <c r="SLM147" s="35"/>
      <c r="SLN147" s="35"/>
      <c r="SLO147" s="35"/>
      <c r="SLP147" s="35"/>
      <c r="SLQ147" s="35"/>
      <c r="SLR147" s="35"/>
      <c r="SLS147" s="35"/>
      <c r="SLT147" s="35"/>
      <c r="SLU147" s="35"/>
      <c r="SLV147" s="35"/>
      <c r="SLW147" s="35"/>
      <c r="SLX147" s="35"/>
      <c r="SLY147" s="35"/>
      <c r="SLZ147" s="35"/>
      <c r="SMA147" s="35"/>
      <c r="SMB147" s="35"/>
      <c r="SMC147" s="35"/>
      <c r="SMD147" s="35"/>
      <c r="SME147" s="35"/>
      <c r="SMF147" s="35"/>
      <c r="SMG147" s="35"/>
      <c r="SMH147" s="35"/>
      <c r="SMI147" s="35"/>
      <c r="SMJ147" s="35"/>
      <c r="SMK147" s="35"/>
      <c r="SML147" s="35"/>
      <c r="SMM147" s="35"/>
      <c r="SMN147" s="35"/>
      <c r="SMO147" s="35"/>
      <c r="SMP147" s="35"/>
      <c r="SMQ147" s="35"/>
      <c r="SMR147" s="35"/>
      <c r="SMS147" s="35"/>
      <c r="SMT147" s="35"/>
      <c r="SMU147" s="35"/>
      <c r="SMV147" s="35"/>
      <c r="SMW147" s="35"/>
      <c r="SMX147" s="35"/>
      <c r="SMY147" s="35"/>
      <c r="SMZ147" s="35"/>
      <c r="SNA147" s="35"/>
      <c r="SNB147" s="35"/>
      <c r="SNC147" s="35"/>
      <c r="SND147" s="35"/>
      <c r="SNE147" s="35"/>
      <c r="SNF147" s="35"/>
      <c r="SNG147" s="35"/>
      <c r="SNH147" s="35"/>
      <c r="SNI147" s="35"/>
      <c r="SNJ147" s="35"/>
      <c r="SNK147" s="35"/>
      <c r="SNL147" s="35"/>
      <c r="SNM147" s="35"/>
      <c r="SNN147" s="35"/>
      <c r="SNO147" s="35"/>
      <c r="SNP147" s="35"/>
      <c r="SNQ147" s="35"/>
      <c r="SNR147" s="35"/>
      <c r="SNS147" s="35"/>
      <c r="SNT147" s="35"/>
      <c r="SNU147" s="35"/>
      <c r="SNV147" s="35"/>
      <c r="SNW147" s="35"/>
      <c r="SNX147" s="35"/>
      <c r="SNY147" s="35"/>
      <c r="SNZ147" s="35"/>
      <c r="SOA147" s="35"/>
      <c r="SOB147" s="35"/>
      <c r="SOC147" s="35"/>
      <c r="SOD147" s="35"/>
      <c r="SOE147" s="35"/>
      <c r="SOF147" s="35"/>
      <c r="SOG147" s="35"/>
      <c r="SOH147" s="35"/>
      <c r="SOI147" s="35"/>
      <c r="SOJ147" s="35"/>
      <c r="SOK147" s="35"/>
      <c r="SOL147" s="35"/>
      <c r="SOM147" s="35"/>
      <c r="SON147" s="35"/>
      <c r="SOO147" s="35"/>
      <c r="SOP147" s="35"/>
      <c r="SOQ147" s="35"/>
      <c r="SOR147" s="35"/>
      <c r="SOS147" s="35"/>
      <c r="SOT147" s="35"/>
      <c r="SOU147" s="35"/>
      <c r="SOV147" s="35"/>
      <c r="SOW147" s="35"/>
      <c r="SOX147" s="35"/>
      <c r="SOY147" s="35"/>
      <c r="SOZ147" s="35"/>
      <c r="SPA147" s="35"/>
      <c r="SPB147" s="35"/>
      <c r="SPC147" s="35"/>
      <c r="SPD147" s="35"/>
      <c r="SPE147" s="35"/>
      <c r="SPF147" s="35"/>
      <c r="SPG147" s="35"/>
      <c r="SPH147" s="35"/>
      <c r="SPI147" s="35"/>
      <c r="SPJ147" s="35"/>
      <c r="SPK147" s="35"/>
      <c r="SPL147" s="35"/>
      <c r="SPM147" s="35"/>
      <c r="SPN147" s="35"/>
      <c r="SPO147" s="35"/>
      <c r="SPP147" s="35"/>
      <c r="SPQ147" s="35"/>
      <c r="SPR147" s="35"/>
      <c r="SPS147" s="35"/>
      <c r="SPT147" s="35"/>
      <c r="SPU147" s="35"/>
      <c r="SPV147" s="35"/>
      <c r="SPW147" s="35"/>
      <c r="SPX147" s="35"/>
      <c r="SPY147" s="35"/>
      <c r="SPZ147" s="35"/>
      <c r="SQA147" s="35"/>
      <c r="SQB147" s="35"/>
      <c r="SQC147" s="35"/>
      <c r="SQD147" s="35"/>
      <c r="SQE147" s="35"/>
      <c r="SQF147" s="35"/>
      <c r="SQG147" s="35"/>
      <c r="SQH147" s="35"/>
      <c r="SQI147" s="35"/>
      <c r="SQJ147" s="35"/>
      <c r="SQK147" s="35"/>
      <c r="SQL147" s="35"/>
      <c r="SQM147" s="35"/>
      <c r="SQN147" s="35"/>
      <c r="SQO147" s="35"/>
      <c r="SQP147" s="35"/>
      <c r="SQQ147" s="35"/>
      <c r="SQR147" s="35"/>
      <c r="SQS147" s="35"/>
      <c r="SQT147" s="35"/>
      <c r="SQU147" s="35"/>
      <c r="SQV147" s="35"/>
      <c r="SQW147" s="35"/>
      <c r="SQX147" s="35"/>
      <c r="SQY147" s="35"/>
      <c r="SQZ147" s="35"/>
      <c r="SRA147" s="35"/>
      <c r="SRB147" s="35"/>
      <c r="SRC147" s="35"/>
      <c r="SRD147" s="35"/>
      <c r="SRE147" s="35"/>
      <c r="SRF147" s="35"/>
      <c r="SRG147" s="35"/>
      <c r="SRH147" s="35"/>
      <c r="SRI147" s="35"/>
      <c r="SRJ147" s="35"/>
      <c r="SRK147" s="35"/>
      <c r="SRL147" s="35"/>
      <c r="SRM147" s="35"/>
      <c r="SRN147" s="35"/>
      <c r="SRO147" s="35"/>
      <c r="SRP147" s="35"/>
      <c r="SRQ147" s="35"/>
      <c r="SRR147" s="35"/>
      <c r="SRS147" s="35"/>
      <c r="SRT147" s="35"/>
      <c r="SRU147" s="35"/>
      <c r="SRV147" s="35"/>
      <c r="SRW147" s="35"/>
      <c r="SRX147" s="35"/>
      <c r="SRY147" s="35"/>
      <c r="SRZ147" s="35"/>
      <c r="SSA147" s="35"/>
      <c r="SSB147" s="35"/>
      <c r="SSC147" s="35"/>
      <c r="SSD147" s="35"/>
      <c r="SSE147" s="35"/>
      <c r="SSF147" s="35"/>
      <c r="SSG147" s="35"/>
      <c r="SSH147" s="35"/>
      <c r="SSI147" s="35"/>
      <c r="SSJ147" s="35"/>
      <c r="SSK147" s="35"/>
      <c r="SSL147" s="35"/>
      <c r="SSM147" s="35"/>
      <c r="SSN147" s="35"/>
      <c r="SSO147" s="35"/>
      <c r="SSP147" s="35"/>
      <c r="SSQ147" s="35"/>
      <c r="SSR147" s="35"/>
      <c r="SSS147" s="35"/>
      <c r="SST147" s="35"/>
      <c r="SSU147" s="35"/>
      <c r="SSV147" s="35"/>
      <c r="SSW147" s="35"/>
      <c r="SSX147" s="35"/>
      <c r="SSY147" s="35"/>
      <c r="SSZ147" s="35"/>
      <c r="STA147" s="35"/>
      <c r="STB147" s="35"/>
      <c r="STC147" s="35"/>
      <c r="STD147" s="35"/>
      <c r="STE147" s="35"/>
      <c r="STF147" s="35"/>
      <c r="STG147" s="35"/>
      <c r="STH147" s="35"/>
      <c r="STI147" s="35"/>
      <c r="STJ147" s="35"/>
      <c r="STK147" s="35"/>
      <c r="STL147" s="35"/>
      <c r="STM147" s="35"/>
      <c r="STN147" s="35"/>
      <c r="STO147" s="35"/>
      <c r="STP147" s="35"/>
      <c r="STQ147" s="35"/>
      <c r="STR147" s="35"/>
      <c r="STS147" s="35"/>
      <c r="STT147" s="35"/>
      <c r="STU147" s="35"/>
      <c r="STV147" s="35"/>
      <c r="STW147" s="35"/>
      <c r="STX147" s="35"/>
      <c r="STY147" s="35"/>
      <c r="STZ147" s="35"/>
      <c r="SUA147" s="35"/>
      <c r="SUB147" s="35"/>
      <c r="SUC147" s="35"/>
      <c r="SUD147" s="35"/>
      <c r="SUE147" s="35"/>
      <c r="SUF147" s="35"/>
      <c r="SUG147" s="35"/>
      <c r="SUH147" s="35"/>
      <c r="SUI147" s="35"/>
      <c r="SUJ147" s="35"/>
      <c r="SUK147" s="35"/>
      <c r="SUL147" s="35"/>
      <c r="SUM147" s="35"/>
      <c r="SUN147" s="35"/>
      <c r="SUO147" s="35"/>
      <c r="SUP147" s="35"/>
      <c r="SUQ147" s="35"/>
      <c r="SUR147" s="35"/>
      <c r="SUS147" s="35"/>
      <c r="SUT147" s="35"/>
      <c r="SUU147" s="35"/>
      <c r="SUV147" s="35"/>
      <c r="SUW147" s="35"/>
      <c r="SUX147" s="35"/>
      <c r="SUY147" s="35"/>
      <c r="SUZ147" s="35"/>
      <c r="SVA147" s="35"/>
      <c r="SVB147" s="35"/>
      <c r="SVC147" s="35"/>
      <c r="SVD147" s="35"/>
      <c r="SVE147" s="35"/>
      <c r="SVF147" s="35"/>
      <c r="SVG147" s="35"/>
      <c r="SVH147" s="35"/>
      <c r="SVI147" s="35"/>
      <c r="SVJ147" s="35"/>
      <c r="SVK147" s="35"/>
      <c r="SVL147" s="35"/>
      <c r="SVM147" s="35"/>
      <c r="SVN147" s="35"/>
      <c r="SVO147" s="35"/>
      <c r="SVP147" s="35"/>
      <c r="SVQ147" s="35"/>
      <c r="SVR147" s="35"/>
      <c r="SVS147" s="35"/>
      <c r="SVT147" s="35"/>
      <c r="SVU147" s="35"/>
      <c r="SVV147" s="35"/>
      <c r="SVW147" s="35"/>
      <c r="SVX147" s="35"/>
      <c r="SVY147" s="35"/>
      <c r="SVZ147" s="35"/>
      <c r="SWA147" s="35"/>
      <c r="SWB147" s="35"/>
      <c r="SWC147" s="35"/>
      <c r="SWD147" s="35"/>
      <c r="SWE147" s="35"/>
      <c r="SWF147" s="35"/>
      <c r="SWG147" s="35"/>
      <c r="SWH147" s="35"/>
      <c r="SWI147" s="35"/>
      <c r="SWJ147" s="35"/>
      <c r="SWK147" s="35"/>
      <c r="SWL147" s="35"/>
      <c r="SWM147" s="35"/>
      <c r="SWN147" s="35"/>
      <c r="SWO147" s="35"/>
      <c r="SWP147" s="35"/>
      <c r="SWQ147" s="35"/>
      <c r="SWR147" s="35"/>
      <c r="SWS147" s="35"/>
      <c r="SWT147" s="35"/>
      <c r="SWU147" s="35"/>
      <c r="SWV147" s="35"/>
      <c r="SWW147" s="35"/>
      <c r="SWX147" s="35"/>
      <c r="SWY147" s="35"/>
      <c r="SWZ147" s="35"/>
      <c r="SXA147" s="35"/>
      <c r="SXB147" s="35"/>
      <c r="SXC147" s="35"/>
      <c r="SXD147" s="35"/>
      <c r="SXE147" s="35"/>
      <c r="SXF147" s="35"/>
      <c r="SXG147" s="35"/>
      <c r="SXH147" s="35"/>
      <c r="SXI147" s="35"/>
      <c r="SXJ147" s="35"/>
      <c r="SXK147" s="35"/>
      <c r="SXL147" s="35"/>
      <c r="SXM147" s="35"/>
      <c r="SXN147" s="35"/>
      <c r="SXO147" s="35"/>
      <c r="SXP147" s="35"/>
      <c r="SXQ147" s="35"/>
      <c r="SXR147" s="35"/>
      <c r="SXS147" s="35"/>
      <c r="SXT147" s="35"/>
      <c r="SXU147" s="35"/>
      <c r="SXV147" s="35"/>
      <c r="SXW147" s="35"/>
      <c r="SXX147" s="35"/>
      <c r="SXY147" s="35"/>
      <c r="SXZ147" s="35"/>
      <c r="SYA147" s="35"/>
      <c r="SYB147" s="35"/>
      <c r="SYC147" s="35"/>
      <c r="SYD147" s="35"/>
      <c r="SYE147" s="35"/>
      <c r="SYF147" s="35"/>
      <c r="SYG147" s="35"/>
      <c r="SYH147" s="35"/>
      <c r="SYI147" s="35"/>
      <c r="SYJ147" s="35"/>
      <c r="SYK147" s="35"/>
      <c r="SYL147" s="35"/>
      <c r="SYM147" s="35"/>
      <c r="SYN147" s="35"/>
      <c r="SYO147" s="35"/>
      <c r="SYP147" s="35"/>
      <c r="SYQ147" s="35"/>
      <c r="SYR147" s="35"/>
      <c r="SYS147" s="35"/>
      <c r="SYT147" s="35"/>
      <c r="SYU147" s="35"/>
      <c r="SYV147" s="35"/>
      <c r="SYW147" s="35"/>
      <c r="SYX147" s="35"/>
      <c r="SYY147" s="35"/>
      <c r="SYZ147" s="35"/>
      <c r="SZA147" s="35"/>
      <c r="SZB147" s="35"/>
      <c r="SZC147" s="35"/>
      <c r="SZD147" s="35"/>
      <c r="SZE147" s="35"/>
      <c r="SZF147" s="35"/>
      <c r="SZG147" s="35"/>
      <c r="SZH147" s="35"/>
      <c r="SZI147" s="35"/>
      <c r="SZJ147" s="35"/>
      <c r="SZK147" s="35"/>
      <c r="SZL147" s="35"/>
      <c r="SZM147" s="35"/>
      <c r="SZN147" s="35"/>
      <c r="SZO147" s="35"/>
      <c r="SZP147" s="35"/>
      <c r="SZQ147" s="35"/>
      <c r="SZR147" s="35"/>
      <c r="SZS147" s="35"/>
      <c r="SZT147" s="35"/>
      <c r="SZU147" s="35"/>
      <c r="SZV147" s="35"/>
      <c r="SZW147" s="35"/>
      <c r="SZX147" s="35"/>
      <c r="SZY147" s="35"/>
      <c r="SZZ147" s="35"/>
      <c r="TAA147" s="35"/>
      <c r="TAB147" s="35"/>
      <c r="TAC147" s="35"/>
      <c r="TAD147" s="35"/>
      <c r="TAE147" s="35"/>
      <c r="TAF147" s="35"/>
      <c r="TAG147" s="35"/>
      <c r="TAH147" s="35"/>
      <c r="TAI147" s="35"/>
      <c r="TAJ147" s="35"/>
      <c r="TAK147" s="35"/>
      <c r="TAL147" s="35"/>
      <c r="TAM147" s="35"/>
      <c r="TAN147" s="35"/>
      <c r="TAO147" s="35"/>
      <c r="TAP147" s="35"/>
      <c r="TAQ147" s="35"/>
      <c r="TAR147" s="35"/>
      <c r="TAS147" s="35"/>
      <c r="TAT147" s="35"/>
      <c r="TAU147" s="35"/>
      <c r="TAV147" s="35"/>
      <c r="TAW147" s="35"/>
      <c r="TAX147" s="35"/>
      <c r="TAY147" s="35"/>
      <c r="TAZ147" s="35"/>
      <c r="TBA147" s="35"/>
      <c r="TBB147" s="35"/>
      <c r="TBC147" s="35"/>
      <c r="TBD147" s="35"/>
      <c r="TBE147" s="35"/>
      <c r="TBF147" s="35"/>
      <c r="TBG147" s="35"/>
      <c r="TBH147" s="35"/>
      <c r="TBI147" s="35"/>
      <c r="TBJ147" s="35"/>
      <c r="TBK147" s="35"/>
      <c r="TBL147" s="35"/>
      <c r="TBM147" s="35"/>
      <c r="TBN147" s="35"/>
      <c r="TBO147" s="35"/>
      <c r="TBP147" s="35"/>
      <c r="TBQ147" s="35"/>
      <c r="TBR147" s="35"/>
      <c r="TBS147" s="35"/>
      <c r="TBT147" s="35"/>
      <c r="TBU147" s="35"/>
      <c r="TBV147" s="35"/>
      <c r="TBW147" s="35"/>
      <c r="TBX147" s="35"/>
      <c r="TBY147" s="35"/>
      <c r="TBZ147" s="35"/>
      <c r="TCA147" s="35"/>
      <c r="TCB147" s="35"/>
      <c r="TCC147" s="35"/>
      <c r="TCD147" s="35"/>
      <c r="TCE147" s="35"/>
      <c r="TCF147" s="35"/>
      <c r="TCG147" s="35"/>
      <c r="TCH147" s="35"/>
      <c r="TCI147" s="35"/>
      <c r="TCJ147" s="35"/>
      <c r="TCK147" s="35"/>
      <c r="TCL147" s="35"/>
      <c r="TCM147" s="35"/>
      <c r="TCN147" s="35"/>
      <c r="TCO147" s="35"/>
      <c r="TCP147" s="35"/>
      <c r="TCQ147" s="35"/>
      <c r="TCR147" s="35"/>
      <c r="TCS147" s="35"/>
      <c r="TCT147" s="35"/>
      <c r="TCU147" s="35"/>
      <c r="TCV147" s="35"/>
      <c r="TCW147" s="35"/>
      <c r="TCX147" s="35"/>
      <c r="TCY147" s="35"/>
      <c r="TCZ147" s="35"/>
      <c r="TDA147" s="35"/>
      <c r="TDB147" s="35"/>
      <c r="TDC147" s="35"/>
      <c r="TDD147" s="35"/>
      <c r="TDE147" s="35"/>
      <c r="TDF147" s="35"/>
      <c r="TDG147" s="35"/>
      <c r="TDH147" s="35"/>
      <c r="TDI147" s="35"/>
      <c r="TDJ147" s="35"/>
      <c r="TDK147" s="35"/>
      <c r="TDL147" s="35"/>
      <c r="TDM147" s="35"/>
      <c r="TDN147" s="35"/>
      <c r="TDO147" s="35"/>
      <c r="TDP147" s="35"/>
      <c r="TDQ147" s="35"/>
      <c r="TDR147" s="35"/>
      <c r="TDS147" s="35"/>
      <c r="TDT147" s="35"/>
      <c r="TDU147" s="35"/>
      <c r="TDV147" s="35"/>
      <c r="TDW147" s="35"/>
      <c r="TDX147" s="35"/>
      <c r="TDY147" s="35"/>
      <c r="TDZ147" s="35"/>
      <c r="TEA147" s="35"/>
      <c r="TEB147" s="35"/>
      <c r="TEC147" s="35"/>
      <c r="TED147" s="35"/>
      <c r="TEE147" s="35"/>
      <c r="TEF147" s="35"/>
      <c r="TEG147" s="35"/>
      <c r="TEH147" s="35"/>
      <c r="TEI147" s="35"/>
      <c r="TEJ147" s="35"/>
      <c r="TEK147" s="35"/>
      <c r="TEL147" s="35"/>
      <c r="TEM147" s="35"/>
      <c r="TEN147" s="35"/>
      <c r="TEO147" s="35"/>
      <c r="TEP147" s="35"/>
      <c r="TEQ147" s="35"/>
      <c r="TER147" s="35"/>
      <c r="TES147" s="35"/>
      <c r="TET147" s="35"/>
      <c r="TEU147" s="35"/>
      <c r="TEV147" s="35"/>
      <c r="TEW147" s="35"/>
      <c r="TEX147" s="35"/>
      <c r="TEY147" s="35"/>
      <c r="TEZ147" s="35"/>
      <c r="TFA147" s="35"/>
      <c r="TFB147" s="35"/>
      <c r="TFC147" s="35"/>
      <c r="TFD147" s="35"/>
      <c r="TFE147" s="35"/>
      <c r="TFF147" s="35"/>
      <c r="TFG147" s="35"/>
      <c r="TFH147" s="35"/>
      <c r="TFI147" s="35"/>
      <c r="TFJ147" s="35"/>
      <c r="TFK147" s="35"/>
      <c r="TFL147" s="35"/>
      <c r="TFM147" s="35"/>
      <c r="TFN147" s="35"/>
      <c r="TFO147" s="35"/>
      <c r="TFP147" s="35"/>
      <c r="TFQ147" s="35"/>
      <c r="TFR147" s="35"/>
      <c r="TFS147" s="35"/>
      <c r="TFT147" s="35"/>
      <c r="TFU147" s="35"/>
      <c r="TFV147" s="35"/>
      <c r="TFW147" s="35"/>
      <c r="TFX147" s="35"/>
      <c r="TFY147" s="35"/>
      <c r="TFZ147" s="35"/>
      <c r="TGA147" s="35"/>
      <c r="TGB147" s="35"/>
      <c r="TGC147" s="35"/>
      <c r="TGD147" s="35"/>
      <c r="TGE147" s="35"/>
      <c r="TGF147" s="35"/>
      <c r="TGG147" s="35"/>
      <c r="TGH147" s="35"/>
      <c r="TGI147" s="35"/>
      <c r="TGJ147" s="35"/>
      <c r="TGK147" s="35"/>
      <c r="TGL147" s="35"/>
      <c r="TGM147" s="35"/>
      <c r="TGN147" s="35"/>
      <c r="TGO147" s="35"/>
      <c r="TGP147" s="35"/>
      <c r="TGQ147" s="35"/>
      <c r="TGR147" s="35"/>
      <c r="TGS147" s="35"/>
      <c r="TGT147" s="35"/>
      <c r="TGU147" s="35"/>
      <c r="TGV147" s="35"/>
      <c r="TGW147" s="35"/>
      <c r="TGX147" s="35"/>
      <c r="TGY147" s="35"/>
      <c r="TGZ147" s="35"/>
      <c r="THA147" s="35"/>
      <c r="THB147" s="35"/>
      <c r="THC147" s="35"/>
      <c r="THD147" s="35"/>
      <c r="THE147" s="35"/>
      <c r="THF147" s="35"/>
      <c r="THG147" s="35"/>
      <c r="THH147" s="35"/>
      <c r="THI147" s="35"/>
      <c r="THJ147" s="35"/>
      <c r="THK147" s="35"/>
      <c r="THL147" s="35"/>
      <c r="THM147" s="35"/>
      <c r="THN147" s="35"/>
      <c r="THO147" s="35"/>
      <c r="THP147" s="35"/>
      <c r="THQ147" s="35"/>
      <c r="THR147" s="35"/>
      <c r="THS147" s="35"/>
      <c r="THT147" s="35"/>
      <c r="THU147" s="35"/>
      <c r="THV147" s="35"/>
      <c r="THW147" s="35"/>
      <c r="THX147" s="35"/>
      <c r="THY147" s="35"/>
      <c r="THZ147" s="35"/>
      <c r="TIA147" s="35"/>
      <c r="TIB147" s="35"/>
      <c r="TIC147" s="35"/>
      <c r="TID147" s="35"/>
      <c r="TIE147" s="35"/>
      <c r="TIF147" s="35"/>
      <c r="TIG147" s="35"/>
      <c r="TIH147" s="35"/>
      <c r="TII147" s="35"/>
      <c r="TIJ147" s="35"/>
      <c r="TIK147" s="35"/>
      <c r="TIL147" s="35"/>
      <c r="TIM147" s="35"/>
      <c r="TIN147" s="35"/>
      <c r="TIO147" s="35"/>
      <c r="TIP147" s="35"/>
      <c r="TIQ147" s="35"/>
      <c r="TIR147" s="35"/>
      <c r="TIS147" s="35"/>
      <c r="TIT147" s="35"/>
      <c r="TIU147" s="35"/>
      <c r="TIV147" s="35"/>
      <c r="TIW147" s="35"/>
      <c r="TIX147" s="35"/>
      <c r="TIY147" s="35"/>
      <c r="TIZ147" s="35"/>
      <c r="TJA147" s="35"/>
      <c r="TJB147" s="35"/>
      <c r="TJC147" s="35"/>
      <c r="TJD147" s="35"/>
      <c r="TJE147" s="35"/>
      <c r="TJF147" s="35"/>
      <c r="TJG147" s="35"/>
      <c r="TJH147" s="35"/>
      <c r="TJI147" s="35"/>
      <c r="TJJ147" s="35"/>
      <c r="TJK147" s="35"/>
      <c r="TJL147" s="35"/>
      <c r="TJM147" s="35"/>
      <c r="TJN147" s="35"/>
      <c r="TJO147" s="35"/>
      <c r="TJP147" s="35"/>
      <c r="TJQ147" s="35"/>
      <c r="TJR147" s="35"/>
      <c r="TJS147" s="35"/>
      <c r="TJT147" s="35"/>
      <c r="TJU147" s="35"/>
      <c r="TJV147" s="35"/>
      <c r="TJW147" s="35"/>
      <c r="TJX147" s="35"/>
      <c r="TJY147" s="35"/>
      <c r="TJZ147" s="35"/>
      <c r="TKA147" s="35"/>
      <c r="TKB147" s="35"/>
      <c r="TKC147" s="35"/>
      <c r="TKD147" s="35"/>
      <c r="TKE147" s="35"/>
      <c r="TKF147" s="35"/>
      <c r="TKG147" s="35"/>
      <c r="TKH147" s="35"/>
      <c r="TKI147" s="35"/>
      <c r="TKJ147" s="35"/>
      <c r="TKK147" s="35"/>
      <c r="TKL147" s="35"/>
      <c r="TKM147" s="35"/>
      <c r="TKN147" s="35"/>
      <c r="TKO147" s="35"/>
      <c r="TKP147" s="35"/>
      <c r="TKQ147" s="35"/>
      <c r="TKR147" s="35"/>
      <c r="TKS147" s="35"/>
      <c r="TKT147" s="35"/>
      <c r="TKU147" s="35"/>
      <c r="TKV147" s="35"/>
      <c r="TKW147" s="35"/>
      <c r="TKX147" s="35"/>
      <c r="TKY147" s="35"/>
      <c r="TKZ147" s="35"/>
      <c r="TLA147" s="35"/>
      <c r="TLB147" s="35"/>
      <c r="TLC147" s="35"/>
      <c r="TLD147" s="35"/>
      <c r="TLE147" s="35"/>
      <c r="TLF147" s="35"/>
      <c r="TLG147" s="35"/>
      <c r="TLH147" s="35"/>
      <c r="TLI147" s="35"/>
      <c r="TLJ147" s="35"/>
      <c r="TLK147" s="35"/>
      <c r="TLL147" s="35"/>
      <c r="TLM147" s="35"/>
      <c r="TLN147" s="35"/>
      <c r="TLO147" s="35"/>
      <c r="TLP147" s="35"/>
      <c r="TLQ147" s="35"/>
      <c r="TLR147" s="35"/>
      <c r="TLS147" s="35"/>
      <c r="TLT147" s="35"/>
      <c r="TLU147" s="35"/>
      <c r="TLV147" s="35"/>
      <c r="TLW147" s="35"/>
      <c r="TLX147" s="35"/>
      <c r="TLY147" s="35"/>
      <c r="TLZ147" s="35"/>
      <c r="TMA147" s="35"/>
      <c r="TMB147" s="35"/>
      <c r="TMC147" s="35"/>
      <c r="TMD147" s="35"/>
      <c r="TME147" s="35"/>
      <c r="TMF147" s="35"/>
      <c r="TMG147" s="35"/>
      <c r="TMH147" s="35"/>
      <c r="TMI147" s="35"/>
      <c r="TMJ147" s="35"/>
      <c r="TMK147" s="35"/>
      <c r="TML147" s="35"/>
      <c r="TMM147" s="35"/>
      <c r="TMN147" s="35"/>
      <c r="TMO147" s="35"/>
      <c r="TMP147" s="35"/>
      <c r="TMQ147" s="35"/>
      <c r="TMR147" s="35"/>
      <c r="TMS147" s="35"/>
      <c r="TMT147" s="35"/>
      <c r="TMU147" s="35"/>
      <c r="TMV147" s="35"/>
      <c r="TMW147" s="35"/>
      <c r="TMX147" s="35"/>
      <c r="TMY147" s="35"/>
      <c r="TMZ147" s="35"/>
      <c r="TNA147" s="35"/>
      <c r="TNB147" s="35"/>
      <c r="TNC147" s="35"/>
      <c r="TND147" s="35"/>
      <c r="TNE147" s="35"/>
      <c r="TNF147" s="35"/>
      <c r="TNG147" s="35"/>
      <c r="TNH147" s="35"/>
      <c r="TNI147" s="35"/>
      <c r="TNJ147" s="35"/>
      <c r="TNK147" s="35"/>
      <c r="TNL147" s="35"/>
      <c r="TNM147" s="35"/>
      <c r="TNN147" s="35"/>
      <c r="TNO147" s="35"/>
      <c r="TNP147" s="35"/>
      <c r="TNQ147" s="35"/>
      <c r="TNR147" s="35"/>
      <c r="TNS147" s="35"/>
      <c r="TNT147" s="35"/>
      <c r="TNU147" s="35"/>
      <c r="TNV147" s="35"/>
      <c r="TNW147" s="35"/>
      <c r="TNX147" s="35"/>
      <c r="TNY147" s="35"/>
      <c r="TNZ147" s="35"/>
      <c r="TOA147" s="35"/>
      <c r="TOB147" s="35"/>
      <c r="TOC147" s="35"/>
      <c r="TOD147" s="35"/>
      <c r="TOE147" s="35"/>
      <c r="TOF147" s="35"/>
      <c r="TOG147" s="35"/>
      <c r="TOH147" s="35"/>
      <c r="TOI147" s="35"/>
      <c r="TOJ147" s="35"/>
      <c r="TOK147" s="35"/>
      <c r="TOL147" s="35"/>
      <c r="TOM147" s="35"/>
      <c r="TON147" s="35"/>
      <c r="TOO147" s="35"/>
      <c r="TOP147" s="35"/>
      <c r="TOQ147" s="35"/>
      <c r="TOR147" s="35"/>
      <c r="TOS147" s="35"/>
      <c r="TOT147" s="35"/>
      <c r="TOU147" s="35"/>
      <c r="TOV147" s="35"/>
      <c r="TOW147" s="35"/>
      <c r="TOX147" s="35"/>
      <c r="TOY147" s="35"/>
      <c r="TOZ147" s="35"/>
      <c r="TPA147" s="35"/>
      <c r="TPB147" s="35"/>
      <c r="TPC147" s="35"/>
      <c r="TPD147" s="35"/>
      <c r="TPE147" s="35"/>
      <c r="TPF147" s="35"/>
      <c r="TPG147" s="35"/>
      <c r="TPH147" s="35"/>
      <c r="TPI147" s="35"/>
      <c r="TPJ147" s="35"/>
      <c r="TPK147" s="35"/>
      <c r="TPL147" s="35"/>
      <c r="TPM147" s="35"/>
      <c r="TPN147" s="35"/>
      <c r="TPO147" s="35"/>
      <c r="TPP147" s="35"/>
      <c r="TPQ147" s="35"/>
      <c r="TPR147" s="35"/>
      <c r="TPS147" s="35"/>
      <c r="TPT147" s="35"/>
      <c r="TPU147" s="35"/>
      <c r="TPV147" s="35"/>
      <c r="TPW147" s="35"/>
      <c r="TPX147" s="35"/>
      <c r="TPY147" s="35"/>
      <c r="TPZ147" s="35"/>
      <c r="TQA147" s="35"/>
      <c r="TQB147" s="35"/>
      <c r="TQC147" s="35"/>
      <c r="TQD147" s="35"/>
      <c r="TQE147" s="35"/>
      <c r="TQF147" s="35"/>
      <c r="TQG147" s="35"/>
      <c r="TQH147" s="35"/>
      <c r="TQI147" s="35"/>
      <c r="TQJ147" s="35"/>
      <c r="TQK147" s="35"/>
      <c r="TQL147" s="35"/>
      <c r="TQM147" s="35"/>
      <c r="TQN147" s="35"/>
      <c r="TQO147" s="35"/>
      <c r="TQP147" s="35"/>
      <c r="TQQ147" s="35"/>
      <c r="TQR147" s="35"/>
      <c r="TQS147" s="35"/>
      <c r="TQT147" s="35"/>
      <c r="TQU147" s="35"/>
      <c r="TQV147" s="35"/>
      <c r="TQW147" s="35"/>
      <c r="TQX147" s="35"/>
      <c r="TQY147" s="35"/>
      <c r="TQZ147" s="35"/>
      <c r="TRA147" s="35"/>
      <c r="TRB147" s="35"/>
      <c r="TRC147" s="35"/>
      <c r="TRD147" s="35"/>
      <c r="TRE147" s="35"/>
      <c r="TRF147" s="35"/>
      <c r="TRG147" s="35"/>
      <c r="TRH147" s="35"/>
      <c r="TRI147" s="35"/>
      <c r="TRJ147" s="35"/>
      <c r="TRK147" s="35"/>
      <c r="TRL147" s="35"/>
      <c r="TRM147" s="35"/>
      <c r="TRN147" s="35"/>
      <c r="TRO147" s="35"/>
      <c r="TRP147" s="35"/>
      <c r="TRQ147" s="35"/>
      <c r="TRR147" s="35"/>
      <c r="TRS147" s="35"/>
      <c r="TRT147" s="35"/>
      <c r="TRU147" s="35"/>
      <c r="TRV147" s="35"/>
      <c r="TRW147" s="35"/>
      <c r="TRX147" s="35"/>
      <c r="TRY147" s="35"/>
      <c r="TRZ147" s="35"/>
      <c r="TSA147" s="35"/>
      <c r="TSB147" s="35"/>
      <c r="TSC147" s="35"/>
      <c r="TSD147" s="35"/>
      <c r="TSE147" s="35"/>
      <c r="TSF147" s="35"/>
      <c r="TSG147" s="35"/>
      <c r="TSH147" s="35"/>
      <c r="TSI147" s="35"/>
      <c r="TSJ147" s="35"/>
      <c r="TSK147" s="35"/>
      <c r="TSL147" s="35"/>
      <c r="TSM147" s="35"/>
      <c r="TSN147" s="35"/>
      <c r="TSO147" s="35"/>
      <c r="TSP147" s="35"/>
      <c r="TSQ147" s="35"/>
      <c r="TSR147" s="35"/>
      <c r="TSS147" s="35"/>
      <c r="TST147" s="35"/>
      <c r="TSU147" s="35"/>
      <c r="TSV147" s="35"/>
      <c r="TSW147" s="35"/>
      <c r="TSX147" s="35"/>
      <c r="TSY147" s="35"/>
      <c r="TSZ147" s="35"/>
      <c r="TTA147" s="35"/>
      <c r="TTB147" s="35"/>
      <c r="TTC147" s="35"/>
      <c r="TTD147" s="35"/>
      <c r="TTE147" s="35"/>
      <c r="TTF147" s="35"/>
      <c r="TTG147" s="35"/>
      <c r="TTH147" s="35"/>
      <c r="TTI147" s="35"/>
      <c r="TTJ147" s="35"/>
      <c r="TTK147" s="35"/>
      <c r="TTL147" s="35"/>
      <c r="TTM147" s="35"/>
      <c r="TTN147" s="35"/>
      <c r="TTO147" s="35"/>
      <c r="TTP147" s="35"/>
      <c r="TTQ147" s="35"/>
      <c r="TTR147" s="35"/>
      <c r="TTS147" s="35"/>
      <c r="TTT147" s="35"/>
      <c r="TTU147" s="35"/>
      <c r="TTV147" s="35"/>
      <c r="TTW147" s="35"/>
      <c r="TTX147" s="35"/>
      <c r="TTY147" s="35"/>
      <c r="TTZ147" s="35"/>
      <c r="TUA147" s="35"/>
      <c r="TUB147" s="35"/>
      <c r="TUC147" s="35"/>
      <c r="TUD147" s="35"/>
      <c r="TUE147" s="35"/>
      <c r="TUF147" s="35"/>
      <c r="TUG147" s="35"/>
      <c r="TUH147" s="35"/>
      <c r="TUI147" s="35"/>
      <c r="TUJ147" s="35"/>
      <c r="TUK147" s="35"/>
      <c r="TUL147" s="35"/>
      <c r="TUM147" s="35"/>
      <c r="TUN147" s="35"/>
      <c r="TUO147" s="35"/>
      <c r="TUP147" s="35"/>
      <c r="TUQ147" s="35"/>
      <c r="TUR147" s="35"/>
      <c r="TUS147" s="35"/>
      <c r="TUT147" s="35"/>
      <c r="TUU147" s="35"/>
      <c r="TUV147" s="35"/>
      <c r="TUW147" s="35"/>
      <c r="TUX147" s="35"/>
      <c r="TUY147" s="35"/>
      <c r="TUZ147" s="35"/>
      <c r="TVA147" s="35"/>
      <c r="TVB147" s="35"/>
      <c r="TVC147" s="35"/>
      <c r="TVD147" s="35"/>
      <c r="TVE147" s="35"/>
      <c r="TVF147" s="35"/>
      <c r="TVG147" s="35"/>
      <c r="TVH147" s="35"/>
      <c r="TVI147" s="35"/>
      <c r="TVJ147" s="35"/>
      <c r="TVK147" s="35"/>
      <c r="TVL147" s="35"/>
      <c r="TVM147" s="35"/>
      <c r="TVN147" s="35"/>
      <c r="TVO147" s="35"/>
      <c r="TVP147" s="35"/>
      <c r="TVQ147" s="35"/>
      <c r="TVR147" s="35"/>
      <c r="TVS147" s="35"/>
      <c r="TVT147" s="35"/>
      <c r="TVU147" s="35"/>
      <c r="TVV147" s="35"/>
      <c r="TVW147" s="35"/>
      <c r="TVX147" s="35"/>
      <c r="TVY147" s="35"/>
      <c r="TVZ147" s="35"/>
      <c r="TWA147" s="35"/>
      <c r="TWB147" s="35"/>
      <c r="TWC147" s="35"/>
      <c r="TWD147" s="35"/>
      <c r="TWE147" s="35"/>
      <c r="TWF147" s="35"/>
      <c r="TWG147" s="35"/>
      <c r="TWH147" s="35"/>
      <c r="TWI147" s="35"/>
      <c r="TWJ147" s="35"/>
      <c r="TWK147" s="35"/>
      <c r="TWL147" s="35"/>
      <c r="TWM147" s="35"/>
      <c r="TWN147" s="35"/>
      <c r="TWO147" s="35"/>
      <c r="TWP147" s="35"/>
      <c r="TWQ147" s="35"/>
      <c r="TWR147" s="35"/>
      <c r="TWS147" s="35"/>
      <c r="TWT147" s="35"/>
      <c r="TWU147" s="35"/>
      <c r="TWV147" s="35"/>
      <c r="TWW147" s="35"/>
      <c r="TWX147" s="35"/>
      <c r="TWY147" s="35"/>
      <c r="TWZ147" s="35"/>
      <c r="TXA147" s="35"/>
      <c r="TXB147" s="35"/>
      <c r="TXC147" s="35"/>
      <c r="TXD147" s="35"/>
      <c r="TXE147" s="35"/>
      <c r="TXF147" s="35"/>
      <c r="TXG147" s="35"/>
      <c r="TXH147" s="35"/>
      <c r="TXI147" s="35"/>
      <c r="TXJ147" s="35"/>
      <c r="TXK147" s="35"/>
      <c r="TXL147" s="35"/>
      <c r="TXM147" s="35"/>
      <c r="TXN147" s="35"/>
      <c r="TXO147" s="35"/>
      <c r="TXP147" s="35"/>
      <c r="TXQ147" s="35"/>
      <c r="TXR147" s="35"/>
      <c r="TXS147" s="35"/>
      <c r="TXT147" s="35"/>
      <c r="TXU147" s="35"/>
      <c r="TXV147" s="35"/>
      <c r="TXW147" s="35"/>
      <c r="TXX147" s="35"/>
      <c r="TXY147" s="35"/>
      <c r="TXZ147" s="35"/>
      <c r="TYA147" s="35"/>
      <c r="TYB147" s="35"/>
      <c r="TYC147" s="35"/>
      <c r="TYD147" s="35"/>
      <c r="TYE147" s="35"/>
      <c r="TYF147" s="35"/>
      <c r="TYG147" s="35"/>
      <c r="TYH147" s="35"/>
      <c r="TYI147" s="35"/>
      <c r="TYJ147" s="35"/>
      <c r="TYK147" s="35"/>
      <c r="TYL147" s="35"/>
      <c r="TYM147" s="35"/>
      <c r="TYN147" s="35"/>
      <c r="TYO147" s="35"/>
      <c r="TYP147" s="35"/>
      <c r="TYQ147" s="35"/>
      <c r="TYR147" s="35"/>
      <c r="TYS147" s="35"/>
      <c r="TYT147" s="35"/>
      <c r="TYU147" s="35"/>
      <c r="TYV147" s="35"/>
      <c r="TYW147" s="35"/>
      <c r="TYX147" s="35"/>
      <c r="TYY147" s="35"/>
      <c r="TYZ147" s="35"/>
      <c r="TZA147" s="35"/>
      <c r="TZB147" s="35"/>
      <c r="TZC147" s="35"/>
      <c r="TZD147" s="35"/>
      <c r="TZE147" s="35"/>
      <c r="TZF147" s="35"/>
      <c r="TZG147" s="35"/>
      <c r="TZH147" s="35"/>
      <c r="TZI147" s="35"/>
      <c r="TZJ147" s="35"/>
      <c r="TZK147" s="35"/>
      <c r="TZL147" s="35"/>
      <c r="TZM147" s="35"/>
      <c r="TZN147" s="35"/>
      <c r="TZO147" s="35"/>
      <c r="TZP147" s="35"/>
      <c r="TZQ147" s="35"/>
      <c r="TZR147" s="35"/>
      <c r="TZS147" s="35"/>
      <c r="TZT147" s="35"/>
      <c r="TZU147" s="35"/>
      <c r="TZV147" s="35"/>
      <c r="TZW147" s="35"/>
      <c r="TZX147" s="35"/>
      <c r="TZY147" s="35"/>
      <c r="TZZ147" s="35"/>
      <c r="UAA147" s="35"/>
      <c r="UAB147" s="35"/>
      <c r="UAC147" s="35"/>
      <c r="UAD147" s="35"/>
      <c r="UAE147" s="35"/>
      <c r="UAF147" s="35"/>
      <c r="UAG147" s="35"/>
      <c r="UAH147" s="35"/>
      <c r="UAI147" s="35"/>
      <c r="UAJ147" s="35"/>
      <c r="UAK147" s="35"/>
      <c r="UAL147" s="35"/>
      <c r="UAM147" s="35"/>
      <c r="UAN147" s="35"/>
      <c r="UAO147" s="35"/>
      <c r="UAP147" s="35"/>
      <c r="UAQ147" s="35"/>
      <c r="UAR147" s="35"/>
      <c r="UAS147" s="35"/>
      <c r="UAT147" s="35"/>
      <c r="UAU147" s="35"/>
      <c r="UAV147" s="35"/>
      <c r="UAW147" s="35"/>
      <c r="UAX147" s="35"/>
      <c r="UAY147" s="35"/>
      <c r="UAZ147" s="35"/>
      <c r="UBA147" s="35"/>
      <c r="UBB147" s="35"/>
      <c r="UBC147" s="35"/>
      <c r="UBD147" s="35"/>
      <c r="UBE147" s="35"/>
      <c r="UBF147" s="35"/>
      <c r="UBG147" s="35"/>
      <c r="UBH147" s="35"/>
      <c r="UBI147" s="35"/>
      <c r="UBJ147" s="35"/>
      <c r="UBK147" s="35"/>
      <c r="UBL147" s="35"/>
      <c r="UBM147" s="35"/>
      <c r="UBN147" s="35"/>
      <c r="UBO147" s="35"/>
      <c r="UBP147" s="35"/>
      <c r="UBQ147" s="35"/>
      <c r="UBR147" s="35"/>
      <c r="UBS147" s="35"/>
      <c r="UBT147" s="35"/>
      <c r="UBU147" s="35"/>
      <c r="UBV147" s="35"/>
      <c r="UBW147" s="35"/>
      <c r="UBX147" s="35"/>
      <c r="UBY147" s="35"/>
      <c r="UBZ147" s="35"/>
      <c r="UCA147" s="35"/>
      <c r="UCB147" s="35"/>
      <c r="UCC147" s="35"/>
      <c r="UCD147" s="35"/>
      <c r="UCE147" s="35"/>
      <c r="UCF147" s="35"/>
      <c r="UCG147" s="35"/>
      <c r="UCH147" s="35"/>
      <c r="UCI147" s="35"/>
      <c r="UCJ147" s="35"/>
      <c r="UCK147" s="35"/>
      <c r="UCL147" s="35"/>
      <c r="UCM147" s="35"/>
      <c r="UCN147" s="35"/>
      <c r="UCO147" s="35"/>
      <c r="UCP147" s="35"/>
      <c r="UCQ147" s="35"/>
      <c r="UCR147" s="35"/>
      <c r="UCS147" s="35"/>
      <c r="UCT147" s="35"/>
      <c r="UCU147" s="35"/>
      <c r="UCV147" s="35"/>
      <c r="UCW147" s="35"/>
      <c r="UCX147" s="35"/>
      <c r="UCY147" s="35"/>
      <c r="UCZ147" s="35"/>
      <c r="UDA147" s="35"/>
      <c r="UDB147" s="35"/>
      <c r="UDC147" s="35"/>
      <c r="UDD147" s="35"/>
      <c r="UDE147" s="35"/>
      <c r="UDF147" s="35"/>
      <c r="UDG147" s="35"/>
      <c r="UDH147" s="35"/>
      <c r="UDI147" s="35"/>
      <c r="UDJ147" s="35"/>
      <c r="UDK147" s="35"/>
      <c r="UDL147" s="35"/>
      <c r="UDM147" s="35"/>
      <c r="UDN147" s="35"/>
      <c r="UDO147" s="35"/>
      <c r="UDP147" s="35"/>
      <c r="UDQ147" s="35"/>
      <c r="UDR147" s="35"/>
      <c r="UDS147" s="35"/>
      <c r="UDT147" s="35"/>
      <c r="UDU147" s="35"/>
      <c r="UDV147" s="35"/>
      <c r="UDW147" s="35"/>
      <c r="UDX147" s="35"/>
      <c r="UDY147" s="35"/>
      <c r="UDZ147" s="35"/>
      <c r="UEA147" s="35"/>
      <c r="UEB147" s="35"/>
      <c r="UEC147" s="35"/>
      <c r="UED147" s="35"/>
      <c r="UEE147" s="35"/>
      <c r="UEF147" s="35"/>
      <c r="UEG147" s="35"/>
      <c r="UEH147" s="35"/>
      <c r="UEI147" s="35"/>
      <c r="UEJ147" s="35"/>
      <c r="UEK147" s="35"/>
      <c r="UEL147" s="35"/>
      <c r="UEM147" s="35"/>
      <c r="UEN147" s="35"/>
      <c r="UEO147" s="35"/>
      <c r="UEP147" s="35"/>
      <c r="UEQ147" s="35"/>
      <c r="UER147" s="35"/>
      <c r="UES147" s="35"/>
      <c r="UET147" s="35"/>
      <c r="UEU147" s="35"/>
      <c r="UEV147" s="35"/>
      <c r="UEW147" s="35"/>
      <c r="UEX147" s="35"/>
      <c r="UEY147" s="35"/>
      <c r="UEZ147" s="35"/>
      <c r="UFA147" s="35"/>
      <c r="UFB147" s="35"/>
      <c r="UFC147" s="35"/>
      <c r="UFD147" s="35"/>
      <c r="UFE147" s="35"/>
      <c r="UFF147" s="35"/>
      <c r="UFG147" s="35"/>
      <c r="UFH147" s="35"/>
      <c r="UFI147" s="35"/>
      <c r="UFJ147" s="35"/>
      <c r="UFK147" s="35"/>
      <c r="UFL147" s="35"/>
      <c r="UFM147" s="35"/>
      <c r="UFN147" s="35"/>
      <c r="UFO147" s="35"/>
      <c r="UFP147" s="35"/>
      <c r="UFQ147" s="35"/>
      <c r="UFR147" s="35"/>
      <c r="UFS147" s="35"/>
      <c r="UFT147" s="35"/>
      <c r="UFU147" s="35"/>
      <c r="UFV147" s="35"/>
      <c r="UFW147" s="35"/>
      <c r="UFX147" s="35"/>
      <c r="UFY147" s="35"/>
      <c r="UFZ147" s="35"/>
      <c r="UGA147" s="35"/>
      <c r="UGB147" s="35"/>
      <c r="UGC147" s="35"/>
      <c r="UGD147" s="35"/>
      <c r="UGE147" s="35"/>
      <c r="UGF147" s="35"/>
      <c r="UGG147" s="35"/>
      <c r="UGH147" s="35"/>
      <c r="UGI147" s="35"/>
      <c r="UGJ147" s="35"/>
      <c r="UGK147" s="35"/>
      <c r="UGL147" s="35"/>
      <c r="UGM147" s="35"/>
      <c r="UGN147" s="35"/>
      <c r="UGO147" s="35"/>
      <c r="UGP147" s="35"/>
      <c r="UGQ147" s="35"/>
      <c r="UGR147" s="35"/>
      <c r="UGS147" s="35"/>
      <c r="UGT147" s="35"/>
      <c r="UGU147" s="35"/>
      <c r="UGV147" s="35"/>
      <c r="UGW147" s="35"/>
      <c r="UGX147" s="35"/>
      <c r="UGY147" s="35"/>
      <c r="UGZ147" s="35"/>
      <c r="UHA147" s="35"/>
      <c r="UHB147" s="35"/>
      <c r="UHC147" s="35"/>
      <c r="UHD147" s="35"/>
      <c r="UHE147" s="35"/>
      <c r="UHF147" s="35"/>
      <c r="UHG147" s="35"/>
      <c r="UHH147" s="35"/>
      <c r="UHI147" s="35"/>
      <c r="UHJ147" s="35"/>
      <c r="UHK147" s="35"/>
      <c r="UHL147" s="35"/>
      <c r="UHM147" s="35"/>
      <c r="UHN147" s="35"/>
      <c r="UHO147" s="35"/>
      <c r="UHP147" s="35"/>
      <c r="UHQ147" s="35"/>
      <c r="UHR147" s="35"/>
      <c r="UHS147" s="35"/>
      <c r="UHT147" s="35"/>
      <c r="UHU147" s="35"/>
      <c r="UHV147" s="35"/>
      <c r="UHW147" s="35"/>
      <c r="UHX147" s="35"/>
      <c r="UHY147" s="35"/>
      <c r="UHZ147" s="35"/>
      <c r="UIA147" s="35"/>
      <c r="UIB147" s="35"/>
      <c r="UIC147" s="35"/>
      <c r="UID147" s="35"/>
      <c r="UIE147" s="35"/>
      <c r="UIF147" s="35"/>
      <c r="UIG147" s="35"/>
      <c r="UIH147" s="35"/>
      <c r="UII147" s="35"/>
      <c r="UIJ147" s="35"/>
      <c r="UIK147" s="35"/>
      <c r="UIL147" s="35"/>
      <c r="UIM147" s="35"/>
      <c r="UIN147" s="35"/>
      <c r="UIO147" s="35"/>
      <c r="UIP147" s="35"/>
      <c r="UIQ147" s="35"/>
      <c r="UIR147" s="35"/>
      <c r="UIS147" s="35"/>
      <c r="UIT147" s="35"/>
      <c r="UIU147" s="35"/>
      <c r="UIV147" s="35"/>
      <c r="UIW147" s="35"/>
      <c r="UIX147" s="35"/>
      <c r="UIY147" s="35"/>
      <c r="UIZ147" s="35"/>
      <c r="UJA147" s="35"/>
      <c r="UJB147" s="35"/>
      <c r="UJC147" s="35"/>
      <c r="UJD147" s="35"/>
      <c r="UJE147" s="35"/>
      <c r="UJF147" s="35"/>
      <c r="UJG147" s="35"/>
      <c r="UJH147" s="35"/>
      <c r="UJI147" s="35"/>
      <c r="UJJ147" s="35"/>
      <c r="UJK147" s="35"/>
      <c r="UJL147" s="35"/>
      <c r="UJM147" s="35"/>
      <c r="UJN147" s="35"/>
      <c r="UJO147" s="35"/>
      <c r="UJP147" s="35"/>
      <c r="UJQ147" s="35"/>
      <c r="UJR147" s="35"/>
      <c r="UJS147" s="35"/>
      <c r="UJT147" s="35"/>
      <c r="UJU147" s="35"/>
      <c r="UJV147" s="35"/>
      <c r="UJW147" s="35"/>
      <c r="UJX147" s="35"/>
      <c r="UJY147" s="35"/>
      <c r="UJZ147" s="35"/>
      <c r="UKA147" s="35"/>
      <c r="UKB147" s="35"/>
      <c r="UKC147" s="35"/>
      <c r="UKD147" s="35"/>
      <c r="UKE147" s="35"/>
      <c r="UKF147" s="35"/>
      <c r="UKG147" s="35"/>
      <c r="UKH147" s="35"/>
      <c r="UKI147" s="35"/>
      <c r="UKJ147" s="35"/>
      <c r="UKK147" s="35"/>
      <c r="UKL147" s="35"/>
      <c r="UKM147" s="35"/>
      <c r="UKN147" s="35"/>
      <c r="UKO147" s="35"/>
      <c r="UKP147" s="35"/>
      <c r="UKQ147" s="35"/>
      <c r="UKR147" s="35"/>
      <c r="UKS147" s="35"/>
      <c r="UKT147" s="35"/>
      <c r="UKU147" s="35"/>
      <c r="UKV147" s="35"/>
      <c r="UKW147" s="35"/>
      <c r="UKX147" s="35"/>
      <c r="UKY147" s="35"/>
      <c r="UKZ147" s="35"/>
      <c r="ULA147" s="35"/>
      <c r="ULB147" s="35"/>
      <c r="ULC147" s="35"/>
      <c r="ULD147" s="35"/>
      <c r="ULE147" s="35"/>
      <c r="ULF147" s="35"/>
      <c r="ULG147" s="35"/>
      <c r="ULH147" s="35"/>
      <c r="ULI147" s="35"/>
      <c r="ULJ147" s="35"/>
      <c r="ULK147" s="35"/>
      <c r="ULL147" s="35"/>
      <c r="ULM147" s="35"/>
      <c r="ULN147" s="35"/>
      <c r="ULO147" s="35"/>
      <c r="ULP147" s="35"/>
      <c r="ULQ147" s="35"/>
      <c r="ULR147" s="35"/>
      <c r="ULS147" s="35"/>
      <c r="ULT147" s="35"/>
      <c r="ULU147" s="35"/>
      <c r="ULV147" s="35"/>
      <c r="ULW147" s="35"/>
      <c r="ULX147" s="35"/>
      <c r="ULY147" s="35"/>
      <c r="ULZ147" s="35"/>
      <c r="UMA147" s="35"/>
      <c r="UMB147" s="35"/>
      <c r="UMC147" s="35"/>
      <c r="UMD147" s="35"/>
      <c r="UME147" s="35"/>
      <c r="UMF147" s="35"/>
      <c r="UMG147" s="35"/>
      <c r="UMH147" s="35"/>
      <c r="UMI147" s="35"/>
      <c r="UMJ147" s="35"/>
      <c r="UMK147" s="35"/>
      <c r="UML147" s="35"/>
      <c r="UMM147" s="35"/>
      <c r="UMN147" s="35"/>
      <c r="UMO147" s="35"/>
      <c r="UMP147" s="35"/>
      <c r="UMQ147" s="35"/>
      <c r="UMR147" s="35"/>
      <c r="UMS147" s="35"/>
      <c r="UMT147" s="35"/>
      <c r="UMU147" s="35"/>
      <c r="UMV147" s="35"/>
      <c r="UMW147" s="35"/>
      <c r="UMX147" s="35"/>
      <c r="UMY147" s="35"/>
      <c r="UMZ147" s="35"/>
      <c r="UNA147" s="35"/>
      <c r="UNB147" s="35"/>
      <c r="UNC147" s="35"/>
      <c r="UND147" s="35"/>
      <c r="UNE147" s="35"/>
      <c r="UNF147" s="35"/>
      <c r="UNG147" s="35"/>
      <c r="UNH147" s="35"/>
      <c r="UNI147" s="35"/>
      <c r="UNJ147" s="35"/>
      <c r="UNK147" s="35"/>
      <c r="UNL147" s="35"/>
      <c r="UNM147" s="35"/>
      <c r="UNN147" s="35"/>
      <c r="UNO147" s="35"/>
      <c r="UNP147" s="35"/>
      <c r="UNQ147" s="35"/>
      <c r="UNR147" s="35"/>
      <c r="UNS147" s="35"/>
      <c r="UNT147" s="35"/>
      <c r="UNU147" s="35"/>
      <c r="UNV147" s="35"/>
      <c r="UNW147" s="35"/>
      <c r="UNX147" s="35"/>
      <c r="UNY147" s="35"/>
      <c r="UNZ147" s="35"/>
      <c r="UOA147" s="35"/>
      <c r="UOB147" s="35"/>
      <c r="UOC147" s="35"/>
      <c r="UOD147" s="35"/>
      <c r="UOE147" s="35"/>
      <c r="UOF147" s="35"/>
      <c r="UOG147" s="35"/>
      <c r="UOH147" s="35"/>
      <c r="UOI147" s="35"/>
      <c r="UOJ147" s="35"/>
      <c r="UOK147" s="35"/>
      <c r="UOL147" s="35"/>
      <c r="UOM147" s="35"/>
      <c r="UON147" s="35"/>
      <c r="UOO147" s="35"/>
      <c r="UOP147" s="35"/>
      <c r="UOQ147" s="35"/>
      <c r="UOR147" s="35"/>
      <c r="UOS147" s="35"/>
      <c r="UOT147" s="35"/>
      <c r="UOU147" s="35"/>
      <c r="UOV147" s="35"/>
      <c r="UOW147" s="35"/>
      <c r="UOX147" s="35"/>
      <c r="UOY147" s="35"/>
      <c r="UOZ147" s="35"/>
      <c r="UPA147" s="35"/>
      <c r="UPB147" s="35"/>
      <c r="UPC147" s="35"/>
      <c r="UPD147" s="35"/>
      <c r="UPE147" s="35"/>
      <c r="UPF147" s="35"/>
      <c r="UPG147" s="35"/>
      <c r="UPH147" s="35"/>
      <c r="UPI147" s="35"/>
      <c r="UPJ147" s="35"/>
      <c r="UPK147" s="35"/>
      <c r="UPL147" s="35"/>
      <c r="UPM147" s="35"/>
      <c r="UPN147" s="35"/>
      <c r="UPO147" s="35"/>
      <c r="UPP147" s="35"/>
      <c r="UPQ147" s="35"/>
      <c r="UPR147" s="35"/>
      <c r="UPS147" s="35"/>
      <c r="UPT147" s="35"/>
      <c r="UPU147" s="35"/>
      <c r="UPV147" s="35"/>
      <c r="UPW147" s="35"/>
      <c r="UPX147" s="35"/>
      <c r="UPY147" s="35"/>
      <c r="UPZ147" s="35"/>
      <c r="UQA147" s="35"/>
      <c r="UQB147" s="35"/>
      <c r="UQC147" s="35"/>
      <c r="UQD147" s="35"/>
      <c r="UQE147" s="35"/>
      <c r="UQF147" s="35"/>
      <c r="UQG147" s="35"/>
      <c r="UQH147" s="35"/>
      <c r="UQI147" s="35"/>
      <c r="UQJ147" s="35"/>
      <c r="UQK147" s="35"/>
      <c r="UQL147" s="35"/>
      <c r="UQM147" s="35"/>
      <c r="UQN147" s="35"/>
      <c r="UQO147" s="35"/>
      <c r="UQP147" s="35"/>
      <c r="UQQ147" s="35"/>
      <c r="UQR147" s="35"/>
      <c r="UQS147" s="35"/>
      <c r="UQT147" s="35"/>
      <c r="UQU147" s="35"/>
      <c r="UQV147" s="35"/>
      <c r="UQW147" s="35"/>
      <c r="UQX147" s="35"/>
      <c r="UQY147" s="35"/>
      <c r="UQZ147" s="35"/>
      <c r="URA147" s="35"/>
      <c r="URB147" s="35"/>
      <c r="URC147" s="35"/>
      <c r="URD147" s="35"/>
      <c r="URE147" s="35"/>
      <c r="URF147" s="35"/>
      <c r="URG147" s="35"/>
      <c r="URH147" s="35"/>
      <c r="URI147" s="35"/>
      <c r="URJ147" s="35"/>
      <c r="URK147" s="35"/>
      <c r="URL147" s="35"/>
      <c r="URM147" s="35"/>
      <c r="URN147" s="35"/>
      <c r="URO147" s="35"/>
      <c r="URP147" s="35"/>
      <c r="URQ147" s="35"/>
      <c r="URR147" s="35"/>
      <c r="URS147" s="35"/>
      <c r="URT147" s="35"/>
      <c r="URU147" s="35"/>
      <c r="URV147" s="35"/>
      <c r="URW147" s="35"/>
      <c r="URX147" s="35"/>
      <c r="URY147" s="35"/>
      <c r="URZ147" s="35"/>
      <c r="USA147" s="35"/>
      <c r="USB147" s="35"/>
      <c r="USC147" s="35"/>
      <c r="USD147" s="35"/>
      <c r="USE147" s="35"/>
      <c r="USF147" s="35"/>
      <c r="USG147" s="35"/>
      <c r="USH147" s="35"/>
      <c r="USI147" s="35"/>
      <c r="USJ147" s="35"/>
      <c r="USK147" s="35"/>
      <c r="USL147" s="35"/>
      <c r="USM147" s="35"/>
      <c r="USN147" s="35"/>
      <c r="USO147" s="35"/>
      <c r="USP147" s="35"/>
      <c r="USQ147" s="35"/>
      <c r="USR147" s="35"/>
      <c r="USS147" s="35"/>
      <c r="UST147" s="35"/>
      <c r="USU147" s="35"/>
      <c r="USV147" s="35"/>
      <c r="USW147" s="35"/>
      <c r="USX147" s="35"/>
      <c r="USY147" s="35"/>
      <c r="USZ147" s="35"/>
      <c r="UTA147" s="35"/>
      <c r="UTB147" s="35"/>
      <c r="UTC147" s="35"/>
      <c r="UTD147" s="35"/>
      <c r="UTE147" s="35"/>
      <c r="UTF147" s="35"/>
      <c r="UTG147" s="35"/>
      <c r="UTH147" s="35"/>
      <c r="UTI147" s="35"/>
      <c r="UTJ147" s="35"/>
      <c r="UTK147" s="35"/>
      <c r="UTL147" s="35"/>
      <c r="UTM147" s="35"/>
      <c r="UTN147" s="35"/>
      <c r="UTO147" s="35"/>
      <c r="UTP147" s="35"/>
      <c r="UTQ147" s="35"/>
      <c r="UTR147" s="35"/>
      <c r="UTS147" s="35"/>
      <c r="UTT147" s="35"/>
      <c r="UTU147" s="35"/>
      <c r="UTV147" s="35"/>
      <c r="UTW147" s="35"/>
      <c r="UTX147" s="35"/>
      <c r="UTY147" s="35"/>
      <c r="UTZ147" s="35"/>
      <c r="UUA147" s="35"/>
      <c r="UUB147" s="35"/>
      <c r="UUC147" s="35"/>
      <c r="UUD147" s="35"/>
      <c r="UUE147" s="35"/>
      <c r="UUF147" s="35"/>
      <c r="UUG147" s="35"/>
      <c r="UUH147" s="35"/>
      <c r="UUI147" s="35"/>
      <c r="UUJ147" s="35"/>
      <c r="UUK147" s="35"/>
      <c r="UUL147" s="35"/>
      <c r="UUM147" s="35"/>
      <c r="UUN147" s="35"/>
      <c r="UUO147" s="35"/>
      <c r="UUP147" s="35"/>
      <c r="UUQ147" s="35"/>
      <c r="UUR147" s="35"/>
      <c r="UUS147" s="35"/>
      <c r="UUT147" s="35"/>
      <c r="UUU147" s="35"/>
      <c r="UUV147" s="35"/>
      <c r="UUW147" s="35"/>
      <c r="UUX147" s="35"/>
      <c r="UUY147" s="35"/>
      <c r="UUZ147" s="35"/>
      <c r="UVA147" s="35"/>
      <c r="UVB147" s="35"/>
      <c r="UVC147" s="35"/>
      <c r="UVD147" s="35"/>
      <c r="UVE147" s="35"/>
      <c r="UVF147" s="35"/>
      <c r="UVG147" s="35"/>
      <c r="UVH147" s="35"/>
      <c r="UVI147" s="35"/>
      <c r="UVJ147" s="35"/>
      <c r="UVK147" s="35"/>
      <c r="UVL147" s="35"/>
      <c r="UVM147" s="35"/>
      <c r="UVN147" s="35"/>
      <c r="UVO147" s="35"/>
      <c r="UVP147" s="35"/>
      <c r="UVQ147" s="35"/>
      <c r="UVR147" s="35"/>
      <c r="UVS147" s="35"/>
      <c r="UVT147" s="35"/>
      <c r="UVU147" s="35"/>
      <c r="UVV147" s="35"/>
      <c r="UVW147" s="35"/>
      <c r="UVX147" s="35"/>
      <c r="UVY147" s="35"/>
      <c r="UVZ147" s="35"/>
      <c r="UWA147" s="35"/>
      <c r="UWB147" s="35"/>
      <c r="UWC147" s="35"/>
      <c r="UWD147" s="35"/>
      <c r="UWE147" s="35"/>
      <c r="UWF147" s="35"/>
      <c r="UWG147" s="35"/>
      <c r="UWH147" s="35"/>
      <c r="UWI147" s="35"/>
      <c r="UWJ147" s="35"/>
      <c r="UWK147" s="35"/>
      <c r="UWL147" s="35"/>
      <c r="UWM147" s="35"/>
      <c r="UWN147" s="35"/>
      <c r="UWO147" s="35"/>
      <c r="UWP147" s="35"/>
      <c r="UWQ147" s="35"/>
      <c r="UWR147" s="35"/>
      <c r="UWS147" s="35"/>
      <c r="UWT147" s="35"/>
      <c r="UWU147" s="35"/>
      <c r="UWV147" s="35"/>
      <c r="UWW147" s="35"/>
      <c r="UWX147" s="35"/>
      <c r="UWY147" s="35"/>
      <c r="UWZ147" s="35"/>
      <c r="UXA147" s="35"/>
      <c r="UXB147" s="35"/>
      <c r="UXC147" s="35"/>
      <c r="UXD147" s="35"/>
      <c r="UXE147" s="35"/>
      <c r="UXF147" s="35"/>
      <c r="UXG147" s="35"/>
      <c r="UXH147" s="35"/>
      <c r="UXI147" s="35"/>
      <c r="UXJ147" s="35"/>
      <c r="UXK147" s="35"/>
      <c r="UXL147" s="35"/>
      <c r="UXM147" s="35"/>
      <c r="UXN147" s="35"/>
      <c r="UXO147" s="35"/>
      <c r="UXP147" s="35"/>
      <c r="UXQ147" s="35"/>
      <c r="UXR147" s="35"/>
      <c r="UXS147" s="35"/>
      <c r="UXT147" s="35"/>
      <c r="UXU147" s="35"/>
      <c r="UXV147" s="35"/>
      <c r="UXW147" s="35"/>
      <c r="UXX147" s="35"/>
      <c r="UXY147" s="35"/>
      <c r="UXZ147" s="35"/>
      <c r="UYA147" s="35"/>
      <c r="UYB147" s="35"/>
      <c r="UYC147" s="35"/>
      <c r="UYD147" s="35"/>
      <c r="UYE147" s="35"/>
      <c r="UYF147" s="35"/>
      <c r="UYG147" s="35"/>
      <c r="UYH147" s="35"/>
      <c r="UYI147" s="35"/>
      <c r="UYJ147" s="35"/>
      <c r="UYK147" s="35"/>
      <c r="UYL147" s="35"/>
      <c r="UYM147" s="35"/>
      <c r="UYN147" s="35"/>
      <c r="UYO147" s="35"/>
      <c r="UYP147" s="35"/>
      <c r="UYQ147" s="35"/>
      <c r="UYR147" s="35"/>
      <c r="UYS147" s="35"/>
      <c r="UYT147" s="35"/>
      <c r="UYU147" s="35"/>
      <c r="UYV147" s="35"/>
      <c r="UYW147" s="35"/>
      <c r="UYX147" s="35"/>
      <c r="UYY147" s="35"/>
      <c r="UYZ147" s="35"/>
      <c r="UZA147" s="35"/>
      <c r="UZB147" s="35"/>
      <c r="UZC147" s="35"/>
      <c r="UZD147" s="35"/>
      <c r="UZE147" s="35"/>
      <c r="UZF147" s="35"/>
      <c r="UZG147" s="35"/>
      <c r="UZH147" s="35"/>
      <c r="UZI147" s="35"/>
      <c r="UZJ147" s="35"/>
      <c r="UZK147" s="35"/>
      <c r="UZL147" s="35"/>
      <c r="UZM147" s="35"/>
      <c r="UZN147" s="35"/>
      <c r="UZO147" s="35"/>
      <c r="UZP147" s="35"/>
      <c r="UZQ147" s="35"/>
      <c r="UZR147" s="35"/>
      <c r="UZS147" s="35"/>
      <c r="UZT147" s="35"/>
      <c r="UZU147" s="35"/>
      <c r="UZV147" s="35"/>
      <c r="UZW147" s="35"/>
      <c r="UZX147" s="35"/>
      <c r="UZY147" s="35"/>
      <c r="UZZ147" s="35"/>
      <c r="VAA147" s="35"/>
      <c r="VAB147" s="35"/>
      <c r="VAC147" s="35"/>
      <c r="VAD147" s="35"/>
      <c r="VAE147" s="35"/>
      <c r="VAF147" s="35"/>
      <c r="VAG147" s="35"/>
      <c r="VAH147" s="35"/>
      <c r="VAI147" s="35"/>
      <c r="VAJ147" s="35"/>
      <c r="VAK147" s="35"/>
      <c r="VAL147" s="35"/>
      <c r="VAM147" s="35"/>
      <c r="VAN147" s="35"/>
      <c r="VAO147" s="35"/>
      <c r="VAP147" s="35"/>
      <c r="VAQ147" s="35"/>
      <c r="VAR147" s="35"/>
      <c r="VAS147" s="35"/>
      <c r="VAT147" s="35"/>
      <c r="VAU147" s="35"/>
      <c r="VAV147" s="35"/>
      <c r="VAW147" s="35"/>
      <c r="VAX147" s="35"/>
      <c r="VAY147" s="35"/>
      <c r="VAZ147" s="35"/>
      <c r="VBA147" s="35"/>
      <c r="VBB147" s="35"/>
      <c r="VBC147" s="35"/>
      <c r="VBD147" s="35"/>
      <c r="VBE147" s="35"/>
      <c r="VBF147" s="35"/>
      <c r="VBG147" s="35"/>
      <c r="VBH147" s="35"/>
      <c r="VBI147" s="35"/>
      <c r="VBJ147" s="35"/>
      <c r="VBK147" s="35"/>
      <c r="VBL147" s="35"/>
      <c r="VBM147" s="35"/>
      <c r="VBN147" s="35"/>
      <c r="VBO147" s="35"/>
      <c r="VBP147" s="35"/>
      <c r="VBQ147" s="35"/>
      <c r="VBR147" s="35"/>
      <c r="VBS147" s="35"/>
      <c r="VBT147" s="35"/>
      <c r="VBU147" s="35"/>
      <c r="VBV147" s="35"/>
      <c r="VBW147" s="35"/>
      <c r="VBX147" s="35"/>
      <c r="VBY147" s="35"/>
      <c r="VBZ147" s="35"/>
      <c r="VCA147" s="35"/>
      <c r="VCB147" s="35"/>
      <c r="VCC147" s="35"/>
      <c r="VCD147" s="35"/>
      <c r="VCE147" s="35"/>
      <c r="VCF147" s="35"/>
      <c r="VCG147" s="35"/>
      <c r="VCH147" s="35"/>
      <c r="VCI147" s="35"/>
      <c r="VCJ147" s="35"/>
      <c r="VCK147" s="35"/>
      <c r="VCL147" s="35"/>
      <c r="VCM147" s="35"/>
      <c r="VCN147" s="35"/>
      <c r="VCO147" s="35"/>
      <c r="VCP147" s="35"/>
      <c r="VCQ147" s="35"/>
      <c r="VCR147" s="35"/>
      <c r="VCS147" s="35"/>
      <c r="VCT147" s="35"/>
      <c r="VCU147" s="35"/>
      <c r="VCV147" s="35"/>
      <c r="VCW147" s="35"/>
      <c r="VCX147" s="35"/>
      <c r="VCY147" s="35"/>
      <c r="VCZ147" s="35"/>
      <c r="VDA147" s="35"/>
      <c r="VDB147" s="35"/>
      <c r="VDC147" s="35"/>
      <c r="VDD147" s="35"/>
      <c r="VDE147" s="35"/>
      <c r="VDF147" s="35"/>
      <c r="VDG147" s="35"/>
      <c r="VDH147" s="35"/>
      <c r="VDI147" s="35"/>
      <c r="VDJ147" s="35"/>
      <c r="VDK147" s="35"/>
      <c r="VDL147" s="35"/>
      <c r="VDM147" s="35"/>
      <c r="VDN147" s="35"/>
      <c r="VDO147" s="35"/>
      <c r="VDP147" s="35"/>
      <c r="VDQ147" s="35"/>
      <c r="VDR147" s="35"/>
      <c r="VDS147" s="35"/>
      <c r="VDT147" s="35"/>
      <c r="VDU147" s="35"/>
      <c r="VDV147" s="35"/>
      <c r="VDW147" s="35"/>
      <c r="VDX147" s="35"/>
      <c r="VDY147" s="35"/>
      <c r="VDZ147" s="35"/>
      <c r="VEA147" s="35"/>
      <c r="VEB147" s="35"/>
      <c r="VEC147" s="35"/>
      <c r="VED147" s="35"/>
      <c r="VEE147" s="35"/>
      <c r="VEF147" s="35"/>
      <c r="VEG147" s="35"/>
      <c r="VEH147" s="35"/>
      <c r="VEI147" s="35"/>
      <c r="VEJ147" s="35"/>
      <c r="VEK147" s="35"/>
      <c r="VEL147" s="35"/>
      <c r="VEM147" s="35"/>
      <c r="VEN147" s="35"/>
      <c r="VEO147" s="35"/>
      <c r="VEP147" s="35"/>
      <c r="VEQ147" s="35"/>
      <c r="VER147" s="35"/>
      <c r="VES147" s="35"/>
      <c r="VET147" s="35"/>
      <c r="VEU147" s="35"/>
      <c r="VEV147" s="35"/>
      <c r="VEW147" s="35"/>
      <c r="VEX147" s="35"/>
      <c r="VEY147" s="35"/>
      <c r="VEZ147" s="35"/>
      <c r="VFA147" s="35"/>
      <c r="VFB147" s="35"/>
      <c r="VFC147" s="35"/>
      <c r="VFD147" s="35"/>
      <c r="VFE147" s="35"/>
      <c r="VFF147" s="35"/>
      <c r="VFG147" s="35"/>
      <c r="VFH147" s="35"/>
      <c r="VFI147" s="35"/>
      <c r="VFJ147" s="35"/>
      <c r="VFK147" s="35"/>
      <c r="VFL147" s="35"/>
      <c r="VFM147" s="35"/>
      <c r="VFN147" s="35"/>
      <c r="VFO147" s="35"/>
      <c r="VFP147" s="35"/>
      <c r="VFQ147" s="35"/>
      <c r="VFR147" s="35"/>
      <c r="VFS147" s="35"/>
      <c r="VFT147" s="35"/>
      <c r="VFU147" s="35"/>
      <c r="VFV147" s="35"/>
      <c r="VFW147" s="35"/>
      <c r="VFX147" s="35"/>
      <c r="VFY147" s="35"/>
      <c r="VFZ147" s="35"/>
      <c r="VGA147" s="35"/>
      <c r="VGB147" s="35"/>
      <c r="VGC147" s="35"/>
      <c r="VGD147" s="35"/>
      <c r="VGE147" s="35"/>
      <c r="VGF147" s="35"/>
      <c r="VGG147" s="35"/>
      <c r="VGH147" s="35"/>
      <c r="VGI147" s="35"/>
      <c r="VGJ147" s="35"/>
      <c r="VGK147" s="35"/>
      <c r="VGL147" s="35"/>
      <c r="VGM147" s="35"/>
      <c r="VGN147" s="35"/>
      <c r="VGO147" s="35"/>
      <c r="VGP147" s="35"/>
      <c r="VGQ147" s="35"/>
      <c r="VGR147" s="35"/>
      <c r="VGS147" s="35"/>
      <c r="VGT147" s="35"/>
      <c r="VGU147" s="35"/>
      <c r="VGV147" s="35"/>
      <c r="VGW147" s="35"/>
      <c r="VGX147" s="35"/>
      <c r="VGY147" s="35"/>
      <c r="VGZ147" s="35"/>
      <c r="VHA147" s="35"/>
      <c r="VHB147" s="35"/>
      <c r="VHC147" s="35"/>
      <c r="VHD147" s="35"/>
      <c r="VHE147" s="35"/>
      <c r="VHF147" s="35"/>
      <c r="VHG147" s="35"/>
      <c r="VHH147" s="35"/>
      <c r="VHI147" s="35"/>
      <c r="VHJ147" s="35"/>
      <c r="VHK147" s="35"/>
      <c r="VHL147" s="35"/>
      <c r="VHM147" s="35"/>
      <c r="VHN147" s="35"/>
      <c r="VHO147" s="35"/>
      <c r="VHP147" s="35"/>
      <c r="VHQ147" s="35"/>
      <c r="VHR147" s="35"/>
      <c r="VHS147" s="35"/>
      <c r="VHT147" s="35"/>
      <c r="VHU147" s="35"/>
      <c r="VHV147" s="35"/>
      <c r="VHW147" s="35"/>
      <c r="VHX147" s="35"/>
      <c r="VHY147" s="35"/>
      <c r="VHZ147" s="35"/>
      <c r="VIA147" s="35"/>
      <c r="VIB147" s="35"/>
      <c r="VIC147" s="35"/>
      <c r="VID147" s="35"/>
      <c r="VIE147" s="35"/>
      <c r="VIF147" s="35"/>
      <c r="VIG147" s="35"/>
      <c r="VIH147" s="35"/>
      <c r="VII147" s="35"/>
      <c r="VIJ147" s="35"/>
      <c r="VIK147" s="35"/>
      <c r="VIL147" s="35"/>
      <c r="VIM147" s="35"/>
      <c r="VIN147" s="35"/>
      <c r="VIO147" s="35"/>
      <c r="VIP147" s="35"/>
      <c r="VIQ147" s="35"/>
      <c r="VIR147" s="35"/>
      <c r="VIS147" s="35"/>
      <c r="VIT147" s="35"/>
      <c r="VIU147" s="35"/>
      <c r="VIV147" s="35"/>
      <c r="VIW147" s="35"/>
      <c r="VIX147" s="35"/>
      <c r="VIY147" s="35"/>
      <c r="VIZ147" s="35"/>
      <c r="VJA147" s="35"/>
      <c r="VJB147" s="35"/>
      <c r="VJC147" s="35"/>
      <c r="VJD147" s="35"/>
      <c r="VJE147" s="35"/>
      <c r="VJF147" s="35"/>
      <c r="VJG147" s="35"/>
      <c r="VJH147" s="35"/>
      <c r="VJI147" s="35"/>
      <c r="VJJ147" s="35"/>
      <c r="VJK147" s="35"/>
      <c r="VJL147" s="35"/>
      <c r="VJM147" s="35"/>
      <c r="VJN147" s="35"/>
      <c r="VJO147" s="35"/>
      <c r="VJP147" s="35"/>
      <c r="VJQ147" s="35"/>
      <c r="VJR147" s="35"/>
      <c r="VJS147" s="35"/>
      <c r="VJT147" s="35"/>
      <c r="VJU147" s="35"/>
      <c r="VJV147" s="35"/>
      <c r="VJW147" s="35"/>
      <c r="VJX147" s="35"/>
      <c r="VJY147" s="35"/>
      <c r="VJZ147" s="35"/>
      <c r="VKA147" s="35"/>
      <c r="VKB147" s="35"/>
      <c r="VKC147" s="35"/>
      <c r="VKD147" s="35"/>
      <c r="VKE147" s="35"/>
      <c r="VKF147" s="35"/>
      <c r="VKG147" s="35"/>
      <c r="VKH147" s="35"/>
      <c r="VKI147" s="35"/>
      <c r="VKJ147" s="35"/>
      <c r="VKK147" s="35"/>
      <c r="VKL147" s="35"/>
      <c r="VKM147" s="35"/>
      <c r="VKN147" s="35"/>
      <c r="VKO147" s="35"/>
      <c r="VKP147" s="35"/>
      <c r="VKQ147" s="35"/>
      <c r="VKR147" s="35"/>
      <c r="VKS147" s="35"/>
      <c r="VKT147" s="35"/>
      <c r="VKU147" s="35"/>
      <c r="VKV147" s="35"/>
      <c r="VKW147" s="35"/>
      <c r="VKX147" s="35"/>
      <c r="VKY147" s="35"/>
      <c r="VKZ147" s="35"/>
      <c r="VLA147" s="35"/>
      <c r="VLB147" s="35"/>
      <c r="VLC147" s="35"/>
      <c r="VLD147" s="35"/>
      <c r="VLE147" s="35"/>
      <c r="VLF147" s="35"/>
      <c r="VLG147" s="35"/>
      <c r="VLH147" s="35"/>
      <c r="VLI147" s="35"/>
      <c r="VLJ147" s="35"/>
      <c r="VLK147" s="35"/>
      <c r="VLL147" s="35"/>
      <c r="VLM147" s="35"/>
      <c r="VLN147" s="35"/>
      <c r="VLO147" s="35"/>
      <c r="VLP147" s="35"/>
      <c r="VLQ147" s="35"/>
      <c r="VLR147" s="35"/>
      <c r="VLS147" s="35"/>
      <c r="VLT147" s="35"/>
      <c r="VLU147" s="35"/>
      <c r="VLV147" s="35"/>
      <c r="VLW147" s="35"/>
      <c r="VLX147" s="35"/>
      <c r="VLY147" s="35"/>
      <c r="VLZ147" s="35"/>
      <c r="VMA147" s="35"/>
      <c r="VMB147" s="35"/>
      <c r="VMC147" s="35"/>
      <c r="VMD147" s="35"/>
      <c r="VME147" s="35"/>
      <c r="VMF147" s="35"/>
      <c r="VMG147" s="35"/>
      <c r="VMH147" s="35"/>
      <c r="VMI147" s="35"/>
      <c r="VMJ147" s="35"/>
      <c r="VMK147" s="35"/>
      <c r="VML147" s="35"/>
      <c r="VMM147" s="35"/>
      <c r="VMN147" s="35"/>
      <c r="VMO147" s="35"/>
      <c r="VMP147" s="35"/>
      <c r="VMQ147" s="35"/>
      <c r="VMR147" s="35"/>
      <c r="VMS147" s="35"/>
      <c r="VMT147" s="35"/>
      <c r="VMU147" s="35"/>
      <c r="VMV147" s="35"/>
      <c r="VMW147" s="35"/>
      <c r="VMX147" s="35"/>
      <c r="VMY147" s="35"/>
      <c r="VMZ147" s="35"/>
      <c r="VNA147" s="35"/>
      <c r="VNB147" s="35"/>
      <c r="VNC147" s="35"/>
      <c r="VND147" s="35"/>
      <c r="VNE147" s="35"/>
      <c r="VNF147" s="35"/>
      <c r="VNG147" s="35"/>
      <c r="VNH147" s="35"/>
      <c r="VNI147" s="35"/>
      <c r="VNJ147" s="35"/>
      <c r="VNK147" s="35"/>
      <c r="VNL147" s="35"/>
      <c r="VNM147" s="35"/>
      <c r="VNN147" s="35"/>
      <c r="VNO147" s="35"/>
      <c r="VNP147" s="35"/>
      <c r="VNQ147" s="35"/>
      <c r="VNR147" s="35"/>
      <c r="VNS147" s="35"/>
      <c r="VNT147" s="35"/>
      <c r="VNU147" s="35"/>
      <c r="VNV147" s="35"/>
      <c r="VNW147" s="35"/>
      <c r="VNX147" s="35"/>
      <c r="VNY147" s="35"/>
      <c r="VNZ147" s="35"/>
      <c r="VOA147" s="35"/>
      <c r="VOB147" s="35"/>
      <c r="VOC147" s="35"/>
      <c r="VOD147" s="35"/>
      <c r="VOE147" s="35"/>
      <c r="VOF147" s="35"/>
      <c r="VOG147" s="35"/>
      <c r="VOH147" s="35"/>
      <c r="VOI147" s="35"/>
      <c r="VOJ147" s="35"/>
      <c r="VOK147" s="35"/>
      <c r="VOL147" s="35"/>
      <c r="VOM147" s="35"/>
      <c r="VON147" s="35"/>
      <c r="VOO147" s="35"/>
      <c r="VOP147" s="35"/>
      <c r="VOQ147" s="35"/>
      <c r="VOR147" s="35"/>
      <c r="VOS147" s="35"/>
      <c r="VOT147" s="35"/>
      <c r="VOU147" s="35"/>
      <c r="VOV147" s="35"/>
      <c r="VOW147" s="35"/>
      <c r="VOX147" s="35"/>
      <c r="VOY147" s="35"/>
      <c r="VOZ147" s="35"/>
      <c r="VPA147" s="35"/>
      <c r="VPB147" s="35"/>
      <c r="VPC147" s="35"/>
      <c r="VPD147" s="35"/>
      <c r="VPE147" s="35"/>
      <c r="VPF147" s="35"/>
      <c r="VPG147" s="35"/>
      <c r="VPH147" s="35"/>
      <c r="VPI147" s="35"/>
      <c r="VPJ147" s="35"/>
      <c r="VPK147" s="35"/>
      <c r="VPL147" s="35"/>
      <c r="VPM147" s="35"/>
      <c r="VPN147" s="35"/>
      <c r="VPO147" s="35"/>
      <c r="VPP147" s="35"/>
      <c r="VPQ147" s="35"/>
      <c r="VPR147" s="35"/>
      <c r="VPS147" s="35"/>
      <c r="VPT147" s="35"/>
      <c r="VPU147" s="35"/>
      <c r="VPV147" s="35"/>
      <c r="VPW147" s="35"/>
      <c r="VPX147" s="35"/>
      <c r="VPY147" s="35"/>
      <c r="VPZ147" s="35"/>
      <c r="VQA147" s="35"/>
      <c r="VQB147" s="35"/>
      <c r="VQC147" s="35"/>
      <c r="VQD147" s="35"/>
      <c r="VQE147" s="35"/>
      <c r="VQF147" s="35"/>
      <c r="VQG147" s="35"/>
      <c r="VQH147" s="35"/>
      <c r="VQI147" s="35"/>
      <c r="VQJ147" s="35"/>
      <c r="VQK147" s="35"/>
      <c r="VQL147" s="35"/>
      <c r="VQM147" s="35"/>
      <c r="VQN147" s="35"/>
      <c r="VQO147" s="35"/>
      <c r="VQP147" s="35"/>
      <c r="VQQ147" s="35"/>
      <c r="VQR147" s="35"/>
      <c r="VQS147" s="35"/>
      <c r="VQT147" s="35"/>
      <c r="VQU147" s="35"/>
      <c r="VQV147" s="35"/>
      <c r="VQW147" s="35"/>
      <c r="VQX147" s="35"/>
      <c r="VQY147" s="35"/>
      <c r="VQZ147" s="35"/>
      <c r="VRA147" s="35"/>
      <c r="VRB147" s="35"/>
      <c r="VRC147" s="35"/>
      <c r="VRD147" s="35"/>
      <c r="VRE147" s="35"/>
      <c r="VRF147" s="35"/>
      <c r="VRG147" s="35"/>
      <c r="VRH147" s="35"/>
      <c r="VRI147" s="35"/>
      <c r="VRJ147" s="35"/>
      <c r="VRK147" s="35"/>
      <c r="VRL147" s="35"/>
      <c r="VRM147" s="35"/>
      <c r="VRN147" s="35"/>
      <c r="VRO147" s="35"/>
      <c r="VRP147" s="35"/>
      <c r="VRQ147" s="35"/>
      <c r="VRR147" s="35"/>
      <c r="VRS147" s="35"/>
      <c r="VRT147" s="35"/>
      <c r="VRU147" s="35"/>
      <c r="VRV147" s="35"/>
      <c r="VRW147" s="35"/>
      <c r="VRX147" s="35"/>
      <c r="VRY147" s="35"/>
      <c r="VRZ147" s="35"/>
      <c r="VSA147" s="35"/>
      <c r="VSB147" s="35"/>
      <c r="VSC147" s="35"/>
      <c r="VSD147" s="35"/>
      <c r="VSE147" s="35"/>
      <c r="VSF147" s="35"/>
      <c r="VSG147" s="35"/>
      <c r="VSH147" s="35"/>
      <c r="VSI147" s="35"/>
      <c r="VSJ147" s="35"/>
      <c r="VSK147" s="35"/>
      <c r="VSL147" s="35"/>
      <c r="VSM147" s="35"/>
      <c r="VSN147" s="35"/>
      <c r="VSO147" s="35"/>
      <c r="VSP147" s="35"/>
      <c r="VSQ147" s="35"/>
      <c r="VSR147" s="35"/>
      <c r="VSS147" s="35"/>
      <c r="VST147" s="35"/>
      <c r="VSU147" s="35"/>
      <c r="VSV147" s="35"/>
      <c r="VSW147" s="35"/>
      <c r="VSX147" s="35"/>
      <c r="VSY147" s="35"/>
      <c r="VSZ147" s="35"/>
      <c r="VTA147" s="35"/>
      <c r="VTB147" s="35"/>
      <c r="VTC147" s="35"/>
      <c r="VTD147" s="35"/>
      <c r="VTE147" s="35"/>
      <c r="VTF147" s="35"/>
      <c r="VTG147" s="35"/>
      <c r="VTH147" s="35"/>
      <c r="VTI147" s="35"/>
      <c r="VTJ147" s="35"/>
      <c r="VTK147" s="35"/>
      <c r="VTL147" s="35"/>
      <c r="VTM147" s="35"/>
      <c r="VTN147" s="35"/>
      <c r="VTO147" s="35"/>
      <c r="VTP147" s="35"/>
      <c r="VTQ147" s="35"/>
      <c r="VTR147" s="35"/>
      <c r="VTS147" s="35"/>
      <c r="VTT147" s="35"/>
      <c r="VTU147" s="35"/>
      <c r="VTV147" s="35"/>
      <c r="VTW147" s="35"/>
      <c r="VTX147" s="35"/>
      <c r="VTY147" s="35"/>
      <c r="VTZ147" s="35"/>
      <c r="VUA147" s="35"/>
      <c r="VUB147" s="35"/>
      <c r="VUC147" s="35"/>
      <c r="VUD147" s="35"/>
      <c r="VUE147" s="35"/>
      <c r="VUF147" s="35"/>
      <c r="VUG147" s="35"/>
      <c r="VUH147" s="35"/>
      <c r="VUI147" s="35"/>
      <c r="VUJ147" s="35"/>
      <c r="VUK147" s="35"/>
      <c r="VUL147" s="35"/>
      <c r="VUM147" s="35"/>
      <c r="VUN147" s="35"/>
      <c r="VUO147" s="35"/>
      <c r="VUP147" s="35"/>
      <c r="VUQ147" s="35"/>
      <c r="VUR147" s="35"/>
      <c r="VUS147" s="35"/>
      <c r="VUT147" s="35"/>
      <c r="VUU147" s="35"/>
      <c r="VUV147" s="35"/>
      <c r="VUW147" s="35"/>
      <c r="VUX147" s="35"/>
      <c r="VUY147" s="35"/>
      <c r="VUZ147" s="35"/>
      <c r="VVA147" s="35"/>
      <c r="VVB147" s="35"/>
      <c r="VVC147" s="35"/>
      <c r="VVD147" s="35"/>
      <c r="VVE147" s="35"/>
      <c r="VVF147" s="35"/>
      <c r="VVG147" s="35"/>
      <c r="VVH147" s="35"/>
      <c r="VVI147" s="35"/>
      <c r="VVJ147" s="35"/>
      <c r="VVK147" s="35"/>
      <c r="VVL147" s="35"/>
      <c r="VVM147" s="35"/>
      <c r="VVN147" s="35"/>
      <c r="VVO147" s="35"/>
      <c r="VVP147" s="35"/>
      <c r="VVQ147" s="35"/>
      <c r="VVR147" s="35"/>
      <c r="VVS147" s="35"/>
      <c r="VVT147" s="35"/>
      <c r="VVU147" s="35"/>
      <c r="VVV147" s="35"/>
      <c r="VVW147" s="35"/>
      <c r="VVX147" s="35"/>
      <c r="VVY147" s="35"/>
      <c r="VVZ147" s="35"/>
      <c r="VWA147" s="35"/>
      <c r="VWB147" s="35"/>
      <c r="VWC147" s="35"/>
      <c r="VWD147" s="35"/>
      <c r="VWE147" s="35"/>
      <c r="VWF147" s="35"/>
      <c r="VWG147" s="35"/>
      <c r="VWH147" s="35"/>
      <c r="VWI147" s="35"/>
      <c r="VWJ147" s="35"/>
      <c r="VWK147" s="35"/>
      <c r="VWL147" s="35"/>
      <c r="VWM147" s="35"/>
      <c r="VWN147" s="35"/>
      <c r="VWO147" s="35"/>
      <c r="VWP147" s="35"/>
      <c r="VWQ147" s="35"/>
      <c r="VWR147" s="35"/>
      <c r="VWS147" s="35"/>
      <c r="VWT147" s="35"/>
      <c r="VWU147" s="35"/>
      <c r="VWV147" s="35"/>
      <c r="VWW147" s="35"/>
      <c r="VWX147" s="35"/>
      <c r="VWY147" s="35"/>
      <c r="VWZ147" s="35"/>
      <c r="VXA147" s="35"/>
      <c r="VXB147" s="35"/>
      <c r="VXC147" s="35"/>
      <c r="VXD147" s="35"/>
      <c r="VXE147" s="35"/>
      <c r="VXF147" s="35"/>
      <c r="VXG147" s="35"/>
      <c r="VXH147" s="35"/>
      <c r="VXI147" s="35"/>
      <c r="VXJ147" s="35"/>
      <c r="VXK147" s="35"/>
      <c r="VXL147" s="35"/>
      <c r="VXM147" s="35"/>
      <c r="VXN147" s="35"/>
      <c r="VXO147" s="35"/>
      <c r="VXP147" s="35"/>
      <c r="VXQ147" s="35"/>
      <c r="VXR147" s="35"/>
      <c r="VXS147" s="35"/>
      <c r="VXT147" s="35"/>
      <c r="VXU147" s="35"/>
      <c r="VXV147" s="35"/>
      <c r="VXW147" s="35"/>
      <c r="VXX147" s="35"/>
      <c r="VXY147" s="35"/>
      <c r="VXZ147" s="35"/>
      <c r="VYA147" s="35"/>
      <c r="VYB147" s="35"/>
      <c r="VYC147" s="35"/>
      <c r="VYD147" s="35"/>
      <c r="VYE147" s="35"/>
      <c r="VYF147" s="35"/>
      <c r="VYG147" s="35"/>
      <c r="VYH147" s="35"/>
      <c r="VYI147" s="35"/>
      <c r="VYJ147" s="35"/>
      <c r="VYK147" s="35"/>
      <c r="VYL147" s="35"/>
      <c r="VYM147" s="35"/>
      <c r="VYN147" s="35"/>
      <c r="VYO147" s="35"/>
      <c r="VYP147" s="35"/>
      <c r="VYQ147" s="35"/>
      <c r="VYR147" s="35"/>
      <c r="VYS147" s="35"/>
      <c r="VYT147" s="35"/>
      <c r="VYU147" s="35"/>
      <c r="VYV147" s="35"/>
      <c r="VYW147" s="35"/>
      <c r="VYX147" s="35"/>
      <c r="VYY147" s="35"/>
      <c r="VYZ147" s="35"/>
      <c r="VZA147" s="35"/>
      <c r="VZB147" s="35"/>
      <c r="VZC147" s="35"/>
      <c r="VZD147" s="35"/>
      <c r="VZE147" s="35"/>
      <c r="VZF147" s="35"/>
      <c r="VZG147" s="35"/>
      <c r="VZH147" s="35"/>
      <c r="VZI147" s="35"/>
      <c r="VZJ147" s="35"/>
      <c r="VZK147" s="35"/>
      <c r="VZL147" s="35"/>
      <c r="VZM147" s="35"/>
      <c r="VZN147" s="35"/>
      <c r="VZO147" s="35"/>
      <c r="VZP147" s="35"/>
      <c r="VZQ147" s="35"/>
      <c r="VZR147" s="35"/>
      <c r="VZS147" s="35"/>
      <c r="VZT147" s="35"/>
      <c r="VZU147" s="35"/>
      <c r="VZV147" s="35"/>
      <c r="VZW147" s="35"/>
      <c r="VZX147" s="35"/>
      <c r="VZY147" s="35"/>
      <c r="VZZ147" s="35"/>
      <c r="WAA147" s="35"/>
      <c r="WAB147" s="35"/>
      <c r="WAC147" s="35"/>
      <c r="WAD147" s="35"/>
      <c r="WAE147" s="35"/>
      <c r="WAF147" s="35"/>
      <c r="WAG147" s="35"/>
      <c r="WAH147" s="35"/>
      <c r="WAI147" s="35"/>
      <c r="WAJ147" s="35"/>
      <c r="WAK147" s="35"/>
      <c r="WAL147" s="35"/>
      <c r="WAM147" s="35"/>
      <c r="WAN147" s="35"/>
      <c r="WAO147" s="35"/>
      <c r="WAP147" s="35"/>
      <c r="WAQ147" s="35"/>
      <c r="WAR147" s="35"/>
      <c r="WAS147" s="35"/>
      <c r="WAT147" s="35"/>
      <c r="WAU147" s="35"/>
      <c r="WAV147" s="35"/>
      <c r="WAW147" s="35"/>
      <c r="WAX147" s="35"/>
      <c r="WAY147" s="35"/>
      <c r="WAZ147" s="35"/>
      <c r="WBA147" s="35"/>
      <c r="WBB147" s="35"/>
      <c r="WBC147" s="35"/>
      <c r="WBD147" s="35"/>
      <c r="WBE147" s="35"/>
      <c r="WBF147" s="35"/>
      <c r="WBG147" s="35"/>
      <c r="WBH147" s="35"/>
      <c r="WBI147" s="35"/>
      <c r="WBJ147" s="35"/>
      <c r="WBK147" s="35"/>
      <c r="WBL147" s="35"/>
      <c r="WBM147" s="35"/>
      <c r="WBN147" s="35"/>
      <c r="WBO147" s="35"/>
      <c r="WBP147" s="35"/>
      <c r="WBQ147" s="35"/>
      <c r="WBR147" s="35"/>
      <c r="WBS147" s="35"/>
      <c r="WBT147" s="35"/>
      <c r="WBU147" s="35"/>
      <c r="WBV147" s="35"/>
      <c r="WBW147" s="35"/>
      <c r="WBX147" s="35"/>
      <c r="WBY147" s="35"/>
      <c r="WBZ147" s="35"/>
      <c r="WCA147" s="35"/>
      <c r="WCB147" s="35"/>
      <c r="WCC147" s="35"/>
      <c r="WCD147" s="35"/>
      <c r="WCE147" s="35"/>
      <c r="WCF147" s="35"/>
      <c r="WCG147" s="35"/>
      <c r="WCH147" s="35"/>
      <c r="WCI147" s="35"/>
      <c r="WCJ147" s="35"/>
      <c r="WCK147" s="35"/>
      <c r="WCL147" s="35"/>
      <c r="WCM147" s="35"/>
      <c r="WCN147" s="35"/>
      <c r="WCO147" s="35"/>
      <c r="WCP147" s="35"/>
      <c r="WCQ147" s="35"/>
      <c r="WCR147" s="35"/>
      <c r="WCS147" s="35"/>
      <c r="WCT147" s="35"/>
      <c r="WCU147" s="35"/>
      <c r="WCV147" s="35"/>
      <c r="WCW147" s="35"/>
      <c r="WCX147" s="35"/>
      <c r="WCY147" s="35"/>
      <c r="WCZ147" s="35"/>
      <c r="WDA147" s="35"/>
      <c r="WDB147" s="35"/>
      <c r="WDC147" s="35"/>
      <c r="WDD147" s="35"/>
      <c r="WDE147" s="35"/>
      <c r="WDF147" s="35"/>
      <c r="WDG147" s="35"/>
      <c r="WDH147" s="35"/>
      <c r="WDI147" s="35"/>
      <c r="WDJ147" s="35"/>
      <c r="WDK147" s="35"/>
      <c r="WDL147" s="35"/>
      <c r="WDM147" s="35"/>
      <c r="WDN147" s="35"/>
      <c r="WDO147" s="35"/>
      <c r="WDP147" s="35"/>
      <c r="WDQ147" s="35"/>
      <c r="WDR147" s="35"/>
      <c r="WDS147" s="35"/>
      <c r="WDT147" s="35"/>
      <c r="WDU147" s="35"/>
      <c r="WDV147" s="35"/>
      <c r="WDW147" s="35"/>
      <c r="WDX147" s="35"/>
      <c r="WDY147" s="35"/>
      <c r="WDZ147" s="35"/>
      <c r="WEA147" s="35"/>
      <c r="WEB147" s="35"/>
      <c r="WEC147" s="35"/>
      <c r="WED147" s="35"/>
      <c r="WEE147" s="35"/>
      <c r="WEF147" s="35"/>
      <c r="WEG147" s="35"/>
      <c r="WEH147" s="35"/>
      <c r="WEI147" s="35"/>
      <c r="WEJ147" s="35"/>
      <c r="WEK147" s="35"/>
      <c r="WEL147" s="35"/>
      <c r="WEM147" s="35"/>
      <c r="WEN147" s="35"/>
      <c r="WEO147" s="35"/>
      <c r="WEP147" s="35"/>
      <c r="WEQ147" s="35"/>
      <c r="WER147" s="35"/>
      <c r="WES147" s="35"/>
      <c r="WET147" s="35"/>
      <c r="WEU147" s="35"/>
      <c r="WEV147" s="35"/>
      <c r="WEW147" s="35"/>
      <c r="WEX147" s="35"/>
      <c r="WEY147" s="35"/>
      <c r="WEZ147" s="35"/>
      <c r="WFA147" s="35"/>
      <c r="WFB147" s="35"/>
      <c r="WFC147" s="35"/>
      <c r="WFD147" s="35"/>
      <c r="WFE147" s="35"/>
      <c r="WFF147" s="35"/>
      <c r="WFG147" s="35"/>
      <c r="WFH147" s="35"/>
      <c r="WFI147" s="35"/>
      <c r="WFJ147" s="35"/>
      <c r="WFK147" s="35"/>
      <c r="WFL147" s="35"/>
      <c r="WFM147" s="35"/>
      <c r="WFN147" s="35"/>
      <c r="WFO147" s="35"/>
      <c r="WFP147" s="35"/>
      <c r="WFQ147" s="35"/>
      <c r="WFR147" s="35"/>
      <c r="WFS147" s="35"/>
      <c r="WFT147" s="35"/>
      <c r="WFU147" s="35"/>
      <c r="WFV147" s="35"/>
      <c r="WFW147" s="35"/>
      <c r="WFX147" s="35"/>
      <c r="WFY147" s="35"/>
      <c r="WFZ147" s="35"/>
      <c r="WGA147" s="35"/>
      <c r="WGB147" s="35"/>
      <c r="WGC147" s="35"/>
      <c r="WGD147" s="35"/>
      <c r="WGE147" s="35"/>
      <c r="WGF147" s="35"/>
      <c r="WGG147" s="35"/>
      <c r="WGH147" s="35"/>
      <c r="WGI147" s="35"/>
      <c r="WGJ147" s="35"/>
      <c r="WGK147" s="35"/>
      <c r="WGL147" s="35"/>
      <c r="WGM147" s="35"/>
      <c r="WGN147" s="35"/>
      <c r="WGO147" s="35"/>
      <c r="WGP147" s="35"/>
      <c r="WGQ147" s="35"/>
      <c r="WGR147" s="35"/>
      <c r="WGS147" s="35"/>
      <c r="WGT147" s="35"/>
      <c r="WGU147" s="35"/>
      <c r="WGV147" s="35"/>
      <c r="WGW147" s="35"/>
      <c r="WGX147" s="35"/>
      <c r="WGY147" s="35"/>
      <c r="WGZ147" s="35"/>
      <c r="WHA147" s="35"/>
      <c r="WHB147" s="35"/>
      <c r="WHC147" s="35"/>
      <c r="WHD147" s="35"/>
      <c r="WHE147" s="35"/>
      <c r="WHF147" s="35"/>
      <c r="WHG147" s="35"/>
      <c r="WHH147" s="35"/>
      <c r="WHI147" s="35"/>
      <c r="WHJ147" s="35"/>
      <c r="WHK147" s="35"/>
      <c r="WHL147" s="35"/>
      <c r="WHM147" s="35"/>
      <c r="WHN147" s="35"/>
      <c r="WHO147" s="35"/>
      <c r="WHP147" s="35"/>
      <c r="WHQ147" s="35"/>
      <c r="WHR147" s="35"/>
      <c r="WHS147" s="35"/>
      <c r="WHT147" s="35"/>
      <c r="WHU147" s="35"/>
      <c r="WHV147" s="35"/>
      <c r="WHW147" s="35"/>
      <c r="WHX147" s="35"/>
      <c r="WHY147" s="35"/>
      <c r="WHZ147" s="35"/>
      <c r="WIA147" s="35"/>
      <c r="WIB147" s="35"/>
      <c r="WIC147" s="35"/>
      <c r="WID147" s="35"/>
      <c r="WIE147" s="35"/>
      <c r="WIF147" s="35"/>
      <c r="WIG147" s="35"/>
      <c r="WIH147" s="35"/>
      <c r="WII147" s="35"/>
      <c r="WIJ147" s="35"/>
      <c r="WIK147" s="35"/>
      <c r="WIL147" s="35"/>
      <c r="WIM147" s="35"/>
      <c r="WIN147" s="35"/>
      <c r="WIO147" s="35"/>
      <c r="WIP147" s="35"/>
      <c r="WIQ147" s="35"/>
      <c r="WIR147" s="35"/>
      <c r="WIS147" s="35"/>
      <c r="WIT147" s="35"/>
      <c r="WIU147" s="35"/>
      <c r="WIV147" s="35"/>
      <c r="WIW147" s="35"/>
      <c r="WIX147" s="35"/>
      <c r="WIY147" s="35"/>
      <c r="WIZ147" s="35"/>
      <c r="WJA147" s="35"/>
      <c r="WJB147" s="35"/>
      <c r="WJC147" s="35"/>
      <c r="WJD147" s="35"/>
      <c r="WJE147" s="35"/>
      <c r="WJF147" s="35"/>
      <c r="WJG147" s="35"/>
      <c r="WJH147" s="35"/>
      <c r="WJI147" s="35"/>
      <c r="WJJ147" s="35"/>
      <c r="WJK147" s="35"/>
      <c r="WJL147" s="35"/>
      <c r="WJM147" s="35"/>
      <c r="WJN147" s="35"/>
      <c r="WJO147" s="35"/>
      <c r="WJP147" s="35"/>
      <c r="WJQ147" s="35"/>
      <c r="WJR147" s="35"/>
      <c r="WJS147" s="35"/>
      <c r="WJT147" s="35"/>
      <c r="WJU147" s="35"/>
      <c r="WJV147" s="35"/>
      <c r="WJW147" s="35"/>
      <c r="WJX147" s="35"/>
      <c r="WJY147" s="35"/>
      <c r="WJZ147" s="35"/>
      <c r="WKA147" s="35"/>
      <c r="WKB147" s="35"/>
      <c r="WKC147" s="35"/>
      <c r="WKD147" s="35"/>
      <c r="WKE147" s="35"/>
      <c r="WKF147" s="35"/>
      <c r="WKG147" s="35"/>
      <c r="WKH147" s="35"/>
      <c r="WKI147" s="35"/>
      <c r="WKJ147" s="35"/>
      <c r="WKK147" s="35"/>
      <c r="WKL147" s="35"/>
      <c r="WKM147" s="35"/>
      <c r="WKN147" s="35"/>
      <c r="WKO147" s="35"/>
      <c r="WKP147" s="35"/>
      <c r="WKQ147" s="35"/>
      <c r="WKR147" s="35"/>
      <c r="WKS147" s="35"/>
      <c r="WKT147" s="35"/>
      <c r="WKU147" s="35"/>
      <c r="WKV147" s="35"/>
      <c r="WKW147" s="35"/>
      <c r="WKX147" s="35"/>
      <c r="WKY147" s="35"/>
      <c r="WKZ147" s="35"/>
      <c r="WLA147" s="35"/>
      <c r="WLB147" s="35"/>
      <c r="WLC147" s="35"/>
      <c r="WLD147" s="35"/>
      <c r="WLE147" s="35"/>
      <c r="WLF147" s="35"/>
      <c r="WLG147" s="35"/>
      <c r="WLH147" s="35"/>
      <c r="WLI147" s="35"/>
      <c r="WLJ147" s="35"/>
      <c r="WLK147" s="35"/>
      <c r="WLL147" s="35"/>
      <c r="WLM147" s="35"/>
      <c r="WLN147" s="35"/>
      <c r="WLO147" s="35"/>
      <c r="WLP147" s="35"/>
      <c r="WLQ147" s="35"/>
      <c r="WLR147" s="35"/>
      <c r="WLS147" s="35"/>
      <c r="WLT147" s="35"/>
      <c r="WLU147" s="35"/>
      <c r="WLV147" s="35"/>
      <c r="WLW147" s="35"/>
      <c r="WLX147" s="35"/>
      <c r="WLY147" s="35"/>
      <c r="WLZ147" s="35"/>
      <c r="WMA147" s="35"/>
      <c r="WMB147" s="35"/>
      <c r="WMC147" s="35"/>
      <c r="WMD147" s="35"/>
      <c r="WME147" s="35"/>
      <c r="WMF147" s="35"/>
      <c r="WMG147" s="35"/>
      <c r="WMH147" s="35"/>
      <c r="WMI147" s="35"/>
      <c r="WMJ147" s="35"/>
      <c r="WMK147" s="35"/>
      <c r="WML147" s="35"/>
      <c r="WMM147" s="35"/>
      <c r="WMN147" s="35"/>
      <c r="WMO147" s="35"/>
      <c r="WMP147" s="35"/>
      <c r="WMQ147" s="35"/>
      <c r="WMR147" s="35"/>
      <c r="WMS147" s="35"/>
      <c r="WMT147" s="35"/>
      <c r="WMU147" s="35"/>
      <c r="WMV147" s="35"/>
      <c r="WMW147" s="35"/>
      <c r="WMX147" s="35"/>
      <c r="WMY147" s="35"/>
      <c r="WMZ147" s="35"/>
      <c r="WNA147" s="35"/>
      <c r="WNB147" s="35"/>
      <c r="WNC147" s="35"/>
      <c r="WND147" s="35"/>
      <c r="WNE147" s="35"/>
      <c r="WNF147" s="35"/>
      <c r="WNG147" s="35"/>
      <c r="WNH147" s="35"/>
      <c r="WNI147" s="35"/>
      <c r="WNJ147" s="35"/>
      <c r="WNK147" s="35"/>
      <c r="WNL147" s="35"/>
      <c r="WNM147" s="35"/>
      <c r="WNN147" s="35"/>
      <c r="WNO147" s="35"/>
      <c r="WNP147" s="35"/>
      <c r="WNQ147" s="35"/>
      <c r="WNR147" s="35"/>
      <c r="WNS147" s="35"/>
      <c r="WNT147" s="35"/>
      <c r="WNU147" s="35"/>
      <c r="WNV147" s="35"/>
      <c r="WNW147" s="35"/>
      <c r="WNX147" s="35"/>
      <c r="WNY147" s="35"/>
      <c r="WNZ147" s="35"/>
      <c r="WOA147" s="35"/>
      <c r="WOB147" s="35"/>
      <c r="WOC147" s="35"/>
      <c r="WOD147" s="35"/>
      <c r="WOE147" s="35"/>
      <c r="WOF147" s="35"/>
      <c r="WOG147" s="35"/>
      <c r="WOH147" s="35"/>
      <c r="WOI147" s="35"/>
      <c r="WOJ147" s="35"/>
      <c r="WOK147" s="35"/>
      <c r="WOL147" s="35"/>
      <c r="WOM147" s="35"/>
      <c r="WON147" s="35"/>
      <c r="WOO147" s="35"/>
      <c r="WOP147" s="35"/>
      <c r="WOQ147" s="35"/>
      <c r="WOR147" s="35"/>
      <c r="WOS147" s="35"/>
      <c r="WOT147" s="35"/>
      <c r="WOU147" s="35"/>
      <c r="WOV147" s="35"/>
      <c r="WOW147" s="35"/>
      <c r="WOX147" s="35"/>
      <c r="WOY147" s="35"/>
      <c r="WOZ147" s="35"/>
      <c r="WPA147" s="35"/>
      <c r="WPB147" s="35"/>
      <c r="WPC147" s="35"/>
      <c r="WPD147" s="35"/>
      <c r="WPE147" s="35"/>
      <c r="WPF147" s="35"/>
      <c r="WPG147" s="35"/>
      <c r="WPH147" s="35"/>
      <c r="WPI147" s="35"/>
      <c r="WPJ147" s="35"/>
      <c r="WPK147" s="35"/>
      <c r="WPL147" s="35"/>
      <c r="WPM147" s="35"/>
      <c r="WPN147" s="35"/>
      <c r="WPO147" s="35"/>
      <c r="WPP147" s="35"/>
      <c r="WPQ147" s="35"/>
      <c r="WPR147" s="35"/>
      <c r="WPS147" s="35"/>
      <c r="WPT147" s="35"/>
      <c r="WPU147" s="35"/>
      <c r="WPV147" s="35"/>
      <c r="WPW147" s="35"/>
      <c r="WPX147" s="35"/>
      <c r="WPY147" s="35"/>
      <c r="WPZ147" s="35"/>
      <c r="WQA147" s="35"/>
      <c r="WQB147" s="35"/>
      <c r="WQC147" s="35"/>
      <c r="WQD147" s="35"/>
      <c r="WQE147" s="35"/>
      <c r="WQF147" s="35"/>
      <c r="WQG147" s="35"/>
      <c r="WQH147" s="35"/>
      <c r="WQI147" s="35"/>
      <c r="WQJ147" s="35"/>
      <c r="WQK147" s="35"/>
      <c r="WQL147" s="35"/>
      <c r="WQM147" s="35"/>
      <c r="WQN147" s="35"/>
      <c r="WQO147" s="35"/>
      <c r="WQP147" s="35"/>
      <c r="WQQ147" s="35"/>
      <c r="WQR147" s="35"/>
      <c r="WQS147" s="35"/>
      <c r="WQT147" s="35"/>
      <c r="WQU147" s="35"/>
      <c r="WQV147" s="35"/>
      <c r="WQW147" s="35"/>
      <c r="WQX147" s="35"/>
      <c r="WQY147" s="35"/>
      <c r="WQZ147" s="35"/>
      <c r="WRA147" s="35"/>
      <c r="WRB147" s="35"/>
      <c r="WRC147" s="35"/>
      <c r="WRD147" s="35"/>
      <c r="WRE147" s="35"/>
      <c r="WRF147" s="35"/>
      <c r="WRG147" s="35"/>
      <c r="WRH147" s="35"/>
      <c r="WRI147" s="35"/>
      <c r="WRJ147" s="35"/>
      <c r="WRK147" s="35"/>
      <c r="WRL147" s="35"/>
      <c r="WRM147" s="35"/>
      <c r="WRN147" s="35"/>
      <c r="WRO147" s="35"/>
      <c r="WRP147" s="35"/>
      <c r="WRQ147" s="35"/>
      <c r="WRR147" s="35"/>
      <c r="WRS147" s="35"/>
      <c r="WRT147" s="35"/>
      <c r="WRU147" s="35"/>
      <c r="WRV147" s="35"/>
      <c r="WRW147" s="35"/>
      <c r="WRX147" s="35"/>
      <c r="WRY147" s="35"/>
      <c r="WRZ147" s="35"/>
      <c r="WSA147" s="35"/>
      <c r="WSB147" s="35"/>
      <c r="WSC147" s="35"/>
      <c r="WSD147" s="35"/>
      <c r="WSE147" s="35"/>
      <c r="WSF147" s="35"/>
      <c r="WSG147" s="35"/>
      <c r="WSH147" s="35"/>
      <c r="WSI147" s="35"/>
      <c r="WSJ147" s="35"/>
      <c r="WSK147" s="35"/>
      <c r="WSL147" s="35"/>
      <c r="WSM147" s="35"/>
      <c r="WSN147" s="35"/>
      <c r="WSO147" s="35"/>
      <c r="WSP147" s="35"/>
      <c r="WSQ147" s="35"/>
      <c r="WSR147" s="35"/>
      <c r="WSS147" s="35"/>
      <c r="WST147" s="35"/>
      <c r="WSU147" s="35"/>
      <c r="WSV147" s="35"/>
      <c r="WSW147" s="35"/>
      <c r="WSX147" s="35"/>
      <c r="WSY147" s="35"/>
      <c r="WSZ147" s="35"/>
      <c r="WTA147" s="35"/>
      <c r="WTB147" s="35"/>
      <c r="WTC147" s="35"/>
      <c r="WTD147" s="35"/>
      <c r="WTE147" s="35"/>
      <c r="WTF147" s="35"/>
      <c r="WTG147" s="35"/>
      <c r="WTH147" s="35"/>
      <c r="WTI147" s="35"/>
      <c r="WTJ147" s="35"/>
      <c r="WTK147" s="35"/>
      <c r="WTL147" s="35"/>
      <c r="WTM147" s="35"/>
      <c r="WTN147" s="35"/>
      <c r="WTO147" s="35"/>
      <c r="WTP147" s="35"/>
      <c r="WTQ147" s="35"/>
      <c r="WTR147" s="35"/>
      <c r="WTS147" s="35"/>
      <c r="WTT147" s="35"/>
      <c r="WTU147" s="35"/>
      <c r="WTV147" s="35"/>
      <c r="WTW147" s="35"/>
      <c r="WTX147" s="35"/>
      <c r="WTY147" s="35"/>
      <c r="WTZ147" s="35"/>
      <c r="WUA147" s="35"/>
      <c r="WUB147" s="35"/>
      <c r="WUC147" s="35"/>
      <c r="WUD147" s="35"/>
      <c r="WUE147" s="35"/>
      <c r="WUF147" s="35"/>
      <c r="WUG147" s="35"/>
      <c r="WUH147" s="35"/>
      <c r="WUI147" s="35"/>
      <c r="WUJ147" s="35"/>
      <c r="WUK147" s="35"/>
      <c r="WUL147" s="35"/>
      <c r="WUM147" s="35"/>
      <c r="WUN147" s="35"/>
      <c r="WUO147" s="35"/>
      <c r="WUP147" s="35"/>
      <c r="WUQ147" s="35"/>
      <c r="WUR147" s="35"/>
      <c r="WUS147" s="35"/>
      <c r="WUT147" s="35"/>
      <c r="WUU147" s="35"/>
      <c r="WUV147" s="35"/>
      <c r="WUW147" s="35"/>
      <c r="WUX147" s="35"/>
      <c r="WUY147" s="35"/>
      <c r="WUZ147" s="35"/>
      <c r="WVA147" s="35"/>
      <c r="WVB147" s="35"/>
      <c r="WVC147" s="35"/>
      <c r="WVD147" s="35"/>
      <c r="WVE147" s="35"/>
      <c r="WVF147" s="35"/>
      <c r="WVG147" s="35"/>
      <c r="WVH147" s="35"/>
      <c r="WVI147" s="35"/>
      <c r="WVJ147" s="35"/>
      <c r="WVK147" s="35"/>
      <c r="WVL147" s="35"/>
      <c r="WVM147" s="35"/>
      <c r="WVN147" s="35"/>
      <c r="WVO147" s="35"/>
      <c r="WVP147" s="35"/>
      <c r="WVQ147" s="35"/>
      <c r="WVR147" s="35"/>
      <c r="WVS147" s="35"/>
      <c r="WVT147" s="35"/>
      <c r="WVU147" s="35"/>
      <c r="WVV147" s="35"/>
      <c r="WVW147" s="35"/>
      <c r="WVX147" s="35"/>
      <c r="WVY147" s="35"/>
      <c r="WVZ147" s="35"/>
      <c r="WWA147" s="35"/>
      <c r="WWB147" s="35"/>
      <c r="WWC147" s="35"/>
      <c r="WWD147" s="35"/>
      <c r="WWE147" s="35"/>
      <c r="WWF147" s="35"/>
      <c r="WWG147" s="35"/>
      <c r="WWH147" s="35"/>
      <c r="WWI147" s="35"/>
      <c r="WWJ147" s="35"/>
      <c r="WWK147" s="35"/>
      <c r="WWL147" s="35"/>
      <c r="WWM147" s="35"/>
      <c r="WWN147" s="35"/>
      <c r="WWO147" s="35"/>
      <c r="WWP147" s="35"/>
      <c r="WWQ147" s="35"/>
      <c r="WWR147" s="35"/>
      <c r="WWS147" s="35"/>
      <c r="WWT147" s="35"/>
      <c r="WWU147" s="35"/>
      <c r="WWV147" s="35"/>
      <c r="WWW147" s="35"/>
      <c r="WWX147" s="35"/>
      <c r="WWY147" s="35"/>
      <c r="WWZ147" s="35"/>
      <c r="WXA147" s="35"/>
      <c r="WXB147" s="35"/>
      <c r="WXC147" s="35"/>
      <c r="WXD147" s="35"/>
      <c r="WXE147" s="35"/>
      <c r="WXF147" s="35"/>
      <c r="WXG147" s="35"/>
      <c r="WXH147" s="35"/>
      <c r="WXI147" s="35"/>
      <c r="WXJ147" s="35"/>
      <c r="WXK147" s="35"/>
      <c r="WXL147" s="35"/>
      <c r="WXM147" s="35"/>
      <c r="WXN147" s="35"/>
      <c r="WXO147" s="35"/>
      <c r="WXP147" s="35"/>
      <c r="WXQ147" s="35"/>
      <c r="WXR147" s="35"/>
      <c r="WXS147" s="35"/>
      <c r="WXT147" s="35"/>
      <c r="WXU147" s="35"/>
      <c r="WXV147" s="35"/>
      <c r="WXW147" s="35"/>
      <c r="WXX147" s="35"/>
      <c r="WXY147" s="35"/>
      <c r="WXZ147" s="35"/>
      <c r="WYA147" s="35"/>
      <c r="WYB147" s="35"/>
      <c r="WYC147" s="35"/>
      <c r="WYD147" s="35"/>
      <c r="WYE147" s="35"/>
      <c r="WYF147" s="35"/>
      <c r="WYG147" s="35"/>
      <c r="WYH147" s="35"/>
      <c r="WYI147" s="35"/>
      <c r="WYJ147" s="35"/>
      <c r="WYK147" s="35"/>
      <c r="WYL147" s="35"/>
      <c r="WYM147" s="35"/>
      <c r="WYN147" s="35"/>
      <c r="WYO147" s="35"/>
      <c r="WYP147" s="35"/>
      <c r="WYQ147" s="35"/>
      <c r="WYR147" s="35"/>
      <c r="WYS147" s="35"/>
      <c r="WYT147" s="35"/>
      <c r="WYU147" s="35"/>
      <c r="WYV147" s="35"/>
      <c r="WYW147" s="35"/>
      <c r="WYX147" s="35"/>
      <c r="WYY147" s="35"/>
      <c r="WYZ147" s="35"/>
      <c r="WZA147" s="35"/>
      <c r="WZB147" s="35"/>
      <c r="WZC147" s="35"/>
      <c r="WZD147" s="35"/>
      <c r="WZE147" s="35"/>
      <c r="WZF147" s="35"/>
      <c r="WZG147" s="35"/>
      <c r="WZH147" s="35"/>
      <c r="WZI147" s="35"/>
      <c r="WZJ147" s="35"/>
      <c r="WZK147" s="35"/>
      <c r="WZL147" s="35"/>
      <c r="WZM147" s="35"/>
      <c r="WZN147" s="35"/>
      <c r="WZO147" s="35"/>
      <c r="WZP147" s="35"/>
      <c r="WZQ147" s="35"/>
      <c r="WZR147" s="35"/>
      <c r="WZS147" s="35"/>
      <c r="WZT147" s="35"/>
      <c r="WZU147" s="35"/>
      <c r="WZV147" s="35"/>
      <c r="WZW147" s="35"/>
      <c r="WZX147" s="35"/>
      <c r="WZY147" s="35"/>
      <c r="WZZ147" s="35"/>
      <c r="XAA147" s="35"/>
      <c r="XAB147" s="35"/>
      <c r="XAC147" s="35"/>
      <c r="XAD147" s="35"/>
      <c r="XAE147" s="35"/>
      <c r="XAF147" s="35"/>
      <c r="XAG147" s="35"/>
      <c r="XAH147" s="35"/>
      <c r="XAI147" s="35"/>
      <c r="XAJ147" s="35"/>
      <c r="XAK147" s="35"/>
      <c r="XAL147" s="35"/>
      <c r="XAM147" s="35"/>
      <c r="XAN147" s="35"/>
      <c r="XAO147" s="35"/>
      <c r="XAP147" s="35"/>
      <c r="XAQ147" s="35"/>
      <c r="XAR147" s="35"/>
      <c r="XAS147" s="35"/>
      <c r="XAT147" s="35"/>
      <c r="XAU147" s="35"/>
      <c r="XAV147" s="35"/>
      <c r="XAW147" s="35"/>
      <c r="XAX147" s="35"/>
      <c r="XAY147" s="35"/>
      <c r="XAZ147" s="35"/>
      <c r="XBA147" s="35"/>
      <c r="XBB147" s="35"/>
      <c r="XBC147" s="35"/>
      <c r="XBD147" s="35"/>
      <c r="XBE147" s="35"/>
      <c r="XBF147" s="35"/>
      <c r="XBG147" s="35"/>
      <c r="XBH147" s="35"/>
      <c r="XBI147" s="35"/>
      <c r="XBJ147" s="35"/>
      <c r="XBK147" s="35"/>
      <c r="XBL147" s="35"/>
      <c r="XBM147" s="35"/>
      <c r="XBN147" s="35"/>
      <c r="XBO147" s="35"/>
      <c r="XBP147" s="35"/>
      <c r="XBQ147" s="35"/>
      <c r="XBR147" s="35"/>
      <c r="XBS147" s="35"/>
      <c r="XBT147" s="35"/>
      <c r="XBU147" s="35"/>
      <c r="XBV147" s="35"/>
      <c r="XBW147" s="35"/>
      <c r="XBX147" s="35"/>
      <c r="XBY147" s="35"/>
      <c r="XBZ147" s="35"/>
      <c r="XCA147" s="35"/>
      <c r="XCB147" s="35"/>
      <c r="XCC147" s="35"/>
      <c r="XCD147" s="35"/>
      <c r="XCE147" s="35"/>
      <c r="XCF147" s="35"/>
      <c r="XCG147" s="35"/>
      <c r="XCH147" s="35"/>
      <c r="XCI147" s="35"/>
      <c r="XCJ147" s="35"/>
      <c r="XCK147" s="35"/>
      <c r="XCL147" s="35"/>
      <c r="XCM147" s="35"/>
      <c r="XCN147" s="35"/>
      <c r="XCO147" s="35"/>
      <c r="XCP147" s="35"/>
      <c r="XCQ147" s="35"/>
      <c r="XCR147" s="35"/>
      <c r="XCS147" s="35"/>
      <c r="XCT147" s="35"/>
      <c r="XCU147" s="35"/>
      <c r="XCV147" s="35"/>
      <c r="XCW147" s="35"/>
      <c r="XCX147" s="35"/>
      <c r="XCY147" s="35"/>
      <c r="XCZ147" s="35"/>
      <c r="XDA147" s="35"/>
      <c r="XDB147" s="35"/>
      <c r="XDC147" s="35"/>
      <c r="XDD147" s="35"/>
      <c r="XDE147" s="35"/>
      <c r="XDF147" s="35"/>
      <c r="XDG147" s="35"/>
      <c r="XDH147" s="35"/>
      <c r="XDI147" s="35"/>
      <c r="XDJ147" s="35"/>
      <c r="XDK147" s="35"/>
      <c r="XDL147" s="35"/>
      <c r="XDM147" s="35"/>
      <c r="XDN147" s="35"/>
      <c r="XDO147" s="35"/>
      <c r="XDP147" s="35"/>
      <c r="XDQ147" s="35"/>
      <c r="XDR147" s="35"/>
      <c r="XDS147" s="35"/>
      <c r="XDT147" s="35"/>
      <c r="XDU147" s="35"/>
      <c r="XDV147" s="35"/>
      <c r="XDW147" s="35"/>
      <c r="XDX147" s="35"/>
      <c r="XDY147" s="35"/>
      <c r="XDZ147" s="35"/>
      <c r="XEA147" s="35"/>
      <c r="XEB147" s="35"/>
      <c r="XEC147" s="35"/>
      <c r="XED147" s="35"/>
      <c r="XEE147" s="35"/>
      <c r="XEF147" s="35"/>
      <c r="XEG147" s="35"/>
      <c r="XEH147" s="35"/>
      <c r="XEI147" s="35"/>
      <c r="XEJ147" s="35"/>
      <c r="XEK147" s="35"/>
      <c r="XEL147" s="35"/>
      <c r="XEM147" s="35"/>
      <c r="XEN147" s="35"/>
      <c r="XEO147" s="35"/>
      <c r="XEP147" s="35"/>
      <c r="XEQ147" s="35"/>
      <c r="XER147" s="35"/>
      <c r="XES147" s="35"/>
      <c r="XET147" s="35"/>
      <c r="XEU147" s="35"/>
      <c r="XEV147" s="35"/>
      <c r="XEW147" s="35"/>
      <c r="XEX147" s="35"/>
      <c r="XEY147" s="35"/>
      <c r="XEZ147" s="35"/>
      <c r="XFA147" s="35"/>
      <c r="XFB147" s="35"/>
      <c r="XFC147" s="35"/>
      <c r="XFD147" s="35"/>
    </row>
    <row r="148" spans="3:16384" hidden="1" x14ac:dyDescent="0.35">
      <c r="C148" s="35"/>
      <c r="D148" s="176" t="s">
        <v>2</v>
      </c>
      <c r="E148" s="217"/>
      <c r="F148" s="218">
        <f t="shared" ref="F148:AI148" si="300">+F$38*F79+F$39*F65+F$40*F79+F$41*F91</f>
        <v>1.4000000000000001</v>
      </c>
      <c r="G148" s="218">
        <f t="shared" si="300"/>
        <v>1.1200000000000001</v>
      </c>
      <c r="H148" s="218">
        <f t="shared" si="300"/>
        <v>0</v>
      </c>
      <c r="I148" s="218">
        <f t="shared" si="300"/>
        <v>1.2749999999999999</v>
      </c>
      <c r="J148" s="218">
        <f t="shared" si="300"/>
        <v>1.4000000000000001</v>
      </c>
      <c r="K148" s="218">
        <f t="shared" si="300"/>
        <v>4.08</v>
      </c>
      <c r="L148" s="218">
        <f t="shared" si="300"/>
        <v>0.70000000000000007</v>
      </c>
      <c r="M148" s="218">
        <f t="shared" si="300"/>
        <v>0.70000000000000007</v>
      </c>
      <c r="N148" s="218">
        <f t="shared" si="300"/>
        <v>2.5499999999999998</v>
      </c>
      <c r="O148" s="218">
        <f t="shared" si="300"/>
        <v>0.70000000000000007</v>
      </c>
      <c r="P148" s="218">
        <f t="shared" si="300"/>
        <v>0</v>
      </c>
      <c r="Q148" s="218">
        <f t="shared" si="300"/>
        <v>0</v>
      </c>
      <c r="R148" s="218">
        <f t="shared" si="300"/>
        <v>0</v>
      </c>
      <c r="S148" s="218">
        <f t="shared" si="300"/>
        <v>0</v>
      </c>
      <c r="T148" s="218">
        <f t="shared" si="300"/>
        <v>0</v>
      </c>
      <c r="U148" s="218">
        <f t="shared" si="300"/>
        <v>0</v>
      </c>
      <c r="V148" s="218">
        <f t="shared" si="300"/>
        <v>0</v>
      </c>
      <c r="W148" s="218">
        <f t="shared" si="300"/>
        <v>0</v>
      </c>
      <c r="X148" s="218">
        <f t="shared" si="300"/>
        <v>0</v>
      </c>
      <c r="Y148" s="218">
        <f t="shared" si="300"/>
        <v>0</v>
      </c>
      <c r="Z148" s="218">
        <f t="shared" si="300"/>
        <v>0</v>
      </c>
      <c r="AA148" s="218">
        <f t="shared" si="300"/>
        <v>0</v>
      </c>
      <c r="AB148" s="218">
        <f t="shared" si="300"/>
        <v>0</v>
      </c>
      <c r="AC148" s="218">
        <f t="shared" si="300"/>
        <v>0</v>
      </c>
      <c r="AD148" s="218">
        <f t="shared" si="300"/>
        <v>0</v>
      </c>
      <c r="AE148" s="218">
        <f t="shared" si="300"/>
        <v>0</v>
      </c>
      <c r="AF148" s="218">
        <f t="shared" si="300"/>
        <v>0</v>
      </c>
      <c r="AG148" s="218">
        <f t="shared" si="300"/>
        <v>0</v>
      </c>
      <c r="AH148" s="218">
        <f t="shared" si="300"/>
        <v>0</v>
      </c>
      <c r="AI148" s="218">
        <f t="shared" si="300"/>
        <v>0</v>
      </c>
      <c r="AJ148" s="55"/>
      <c r="AK148" s="55"/>
      <c r="AL148" s="55"/>
      <c r="AM148" s="36"/>
      <c r="AN148" s="36"/>
    </row>
    <row r="149" spans="3:16384" hidden="1" x14ac:dyDescent="0.35">
      <c r="C149" s="35"/>
      <c r="D149" s="168" t="s">
        <v>68</v>
      </c>
      <c r="E149" s="219"/>
      <c r="F149" s="220">
        <f t="shared" ref="F149:AI149" si="301">+F$38*F80+F$39*F66+F$40*F80+F$41*F92</f>
        <v>1</v>
      </c>
      <c r="G149" s="220">
        <f t="shared" si="301"/>
        <v>0.8</v>
      </c>
      <c r="H149" s="220">
        <f t="shared" si="301"/>
        <v>0</v>
      </c>
      <c r="I149" s="220">
        <f t="shared" si="301"/>
        <v>0</v>
      </c>
      <c r="J149" s="220">
        <f t="shared" si="301"/>
        <v>1</v>
      </c>
      <c r="K149" s="220">
        <f t="shared" si="301"/>
        <v>0</v>
      </c>
      <c r="L149" s="220">
        <f t="shared" si="301"/>
        <v>0.5</v>
      </c>
      <c r="M149" s="220">
        <f t="shared" si="301"/>
        <v>0.5</v>
      </c>
      <c r="N149" s="220">
        <f t="shared" si="301"/>
        <v>0</v>
      </c>
      <c r="O149" s="220">
        <f t="shared" si="301"/>
        <v>0.5</v>
      </c>
      <c r="P149" s="220">
        <f t="shared" si="301"/>
        <v>0</v>
      </c>
      <c r="Q149" s="220">
        <f t="shared" si="301"/>
        <v>0</v>
      </c>
      <c r="R149" s="220">
        <f t="shared" si="301"/>
        <v>0</v>
      </c>
      <c r="S149" s="220">
        <f t="shared" si="301"/>
        <v>0</v>
      </c>
      <c r="T149" s="220">
        <f t="shared" si="301"/>
        <v>0</v>
      </c>
      <c r="U149" s="220">
        <f t="shared" si="301"/>
        <v>0</v>
      </c>
      <c r="V149" s="220">
        <f t="shared" si="301"/>
        <v>0</v>
      </c>
      <c r="W149" s="220">
        <f t="shared" si="301"/>
        <v>0</v>
      </c>
      <c r="X149" s="220">
        <f t="shared" si="301"/>
        <v>0</v>
      </c>
      <c r="Y149" s="220">
        <f t="shared" si="301"/>
        <v>0</v>
      </c>
      <c r="Z149" s="220">
        <f t="shared" si="301"/>
        <v>0</v>
      </c>
      <c r="AA149" s="220">
        <f t="shared" si="301"/>
        <v>0</v>
      </c>
      <c r="AB149" s="220">
        <f t="shared" si="301"/>
        <v>0</v>
      </c>
      <c r="AC149" s="220">
        <f t="shared" si="301"/>
        <v>0</v>
      </c>
      <c r="AD149" s="220">
        <f t="shared" si="301"/>
        <v>0</v>
      </c>
      <c r="AE149" s="220">
        <f t="shared" si="301"/>
        <v>0</v>
      </c>
      <c r="AF149" s="220">
        <f t="shared" si="301"/>
        <v>0</v>
      </c>
      <c r="AG149" s="220">
        <f t="shared" si="301"/>
        <v>0</v>
      </c>
      <c r="AH149" s="220">
        <f t="shared" si="301"/>
        <v>0</v>
      </c>
      <c r="AI149" s="220">
        <f t="shared" si="301"/>
        <v>0</v>
      </c>
      <c r="AJ149" s="55"/>
      <c r="AK149" s="55"/>
      <c r="AL149" s="55"/>
      <c r="AM149" s="36"/>
      <c r="AN149" s="36"/>
    </row>
    <row r="150" spans="3:16384" hidden="1" x14ac:dyDescent="0.35">
      <c r="C150" s="35"/>
      <c r="D150" s="178" t="s">
        <v>65</v>
      </c>
      <c r="E150" s="221"/>
      <c r="F150" s="222">
        <f t="shared" ref="F150:AI150" si="302">+F$38*F81+F$39*F67+F$40*F81+F$41*F93</f>
        <v>1</v>
      </c>
      <c r="G150" s="222">
        <f t="shared" si="302"/>
        <v>0.8</v>
      </c>
      <c r="H150" s="222">
        <f t="shared" si="302"/>
        <v>0</v>
      </c>
      <c r="I150" s="222">
        <f t="shared" si="302"/>
        <v>0.2</v>
      </c>
      <c r="J150" s="222">
        <f t="shared" si="302"/>
        <v>1</v>
      </c>
      <c r="K150" s="222">
        <f t="shared" si="302"/>
        <v>0.64</v>
      </c>
      <c r="L150" s="222">
        <f t="shared" si="302"/>
        <v>0.5</v>
      </c>
      <c r="M150" s="222">
        <f t="shared" si="302"/>
        <v>0.5</v>
      </c>
      <c r="N150" s="222">
        <f t="shared" si="302"/>
        <v>0.4</v>
      </c>
      <c r="O150" s="222">
        <f t="shared" si="302"/>
        <v>0.5</v>
      </c>
      <c r="P150" s="222">
        <f t="shared" si="302"/>
        <v>0</v>
      </c>
      <c r="Q150" s="222">
        <f t="shared" si="302"/>
        <v>0</v>
      </c>
      <c r="R150" s="222">
        <f t="shared" si="302"/>
        <v>0</v>
      </c>
      <c r="S150" s="222">
        <f t="shared" si="302"/>
        <v>0</v>
      </c>
      <c r="T150" s="222">
        <f t="shared" si="302"/>
        <v>0</v>
      </c>
      <c r="U150" s="222">
        <f t="shared" si="302"/>
        <v>0</v>
      </c>
      <c r="V150" s="222">
        <f t="shared" si="302"/>
        <v>0</v>
      </c>
      <c r="W150" s="222">
        <f t="shared" si="302"/>
        <v>0</v>
      </c>
      <c r="X150" s="222">
        <f t="shared" si="302"/>
        <v>0</v>
      </c>
      <c r="Y150" s="222">
        <f t="shared" si="302"/>
        <v>0</v>
      </c>
      <c r="Z150" s="222">
        <f t="shared" si="302"/>
        <v>0</v>
      </c>
      <c r="AA150" s="222">
        <f t="shared" si="302"/>
        <v>0</v>
      </c>
      <c r="AB150" s="222">
        <f t="shared" si="302"/>
        <v>0</v>
      </c>
      <c r="AC150" s="222">
        <f t="shared" si="302"/>
        <v>0</v>
      </c>
      <c r="AD150" s="222">
        <f t="shared" si="302"/>
        <v>0</v>
      </c>
      <c r="AE150" s="222">
        <f t="shared" si="302"/>
        <v>0</v>
      </c>
      <c r="AF150" s="222">
        <f t="shared" si="302"/>
        <v>0</v>
      </c>
      <c r="AG150" s="222">
        <f t="shared" si="302"/>
        <v>0</v>
      </c>
      <c r="AH150" s="222">
        <f t="shared" si="302"/>
        <v>0</v>
      </c>
      <c r="AI150" s="222">
        <f t="shared" si="302"/>
        <v>0</v>
      </c>
      <c r="AJ150" s="55"/>
      <c r="AK150" s="55"/>
      <c r="AL150" s="55"/>
      <c r="AM150" s="36"/>
      <c r="AN150" s="36"/>
    </row>
    <row r="151" spans="3:16384" hidden="1" x14ac:dyDescent="0.35">
      <c r="C151" s="35"/>
      <c r="D151" s="178" t="s">
        <v>66</v>
      </c>
      <c r="E151" s="221"/>
      <c r="F151" s="222">
        <f t="shared" ref="F151:AI151" si="303">+F$38*F82+F$39*F68+F$40*F82+F$41*F94</f>
        <v>2.3000000000000003</v>
      </c>
      <c r="G151" s="222">
        <f t="shared" si="303"/>
        <v>1.84</v>
      </c>
      <c r="H151" s="222">
        <f t="shared" si="303"/>
        <v>0</v>
      </c>
      <c r="I151" s="222">
        <f t="shared" si="303"/>
        <v>0.25</v>
      </c>
      <c r="J151" s="222">
        <f t="shared" si="303"/>
        <v>2.3000000000000003</v>
      </c>
      <c r="K151" s="222">
        <f t="shared" si="303"/>
        <v>0.8</v>
      </c>
      <c r="L151" s="222">
        <f t="shared" si="303"/>
        <v>1.1500000000000001</v>
      </c>
      <c r="M151" s="222">
        <f t="shared" si="303"/>
        <v>1.1500000000000001</v>
      </c>
      <c r="N151" s="222">
        <f t="shared" si="303"/>
        <v>0.5</v>
      </c>
      <c r="O151" s="222">
        <f t="shared" si="303"/>
        <v>1.1500000000000001</v>
      </c>
      <c r="P151" s="222">
        <f t="shared" si="303"/>
        <v>0</v>
      </c>
      <c r="Q151" s="222">
        <f t="shared" si="303"/>
        <v>0</v>
      </c>
      <c r="R151" s="222">
        <f t="shared" si="303"/>
        <v>0</v>
      </c>
      <c r="S151" s="222">
        <f t="shared" si="303"/>
        <v>0</v>
      </c>
      <c r="T151" s="222">
        <f t="shared" si="303"/>
        <v>0</v>
      </c>
      <c r="U151" s="222">
        <f t="shared" si="303"/>
        <v>0</v>
      </c>
      <c r="V151" s="222">
        <f t="shared" si="303"/>
        <v>0</v>
      </c>
      <c r="W151" s="222">
        <f t="shared" si="303"/>
        <v>0</v>
      </c>
      <c r="X151" s="222">
        <f t="shared" si="303"/>
        <v>0</v>
      </c>
      <c r="Y151" s="222">
        <f t="shared" si="303"/>
        <v>0</v>
      </c>
      <c r="Z151" s="222">
        <f t="shared" si="303"/>
        <v>0</v>
      </c>
      <c r="AA151" s="222">
        <f t="shared" si="303"/>
        <v>0</v>
      </c>
      <c r="AB151" s="222">
        <f t="shared" si="303"/>
        <v>0</v>
      </c>
      <c r="AC151" s="222">
        <f t="shared" si="303"/>
        <v>0</v>
      </c>
      <c r="AD151" s="222">
        <f t="shared" si="303"/>
        <v>0</v>
      </c>
      <c r="AE151" s="222">
        <f t="shared" si="303"/>
        <v>0</v>
      </c>
      <c r="AF151" s="222">
        <f t="shared" si="303"/>
        <v>0</v>
      </c>
      <c r="AG151" s="222">
        <f t="shared" si="303"/>
        <v>0</v>
      </c>
      <c r="AH151" s="222">
        <f t="shared" si="303"/>
        <v>0</v>
      </c>
      <c r="AI151" s="222">
        <f t="shared" si="303"/>
        <v>0</v>
      </c>
      <c r="AJ151" s="55"/>
      <c r="AK151" s="55"/>
      <c r="AL151" s="55"/>
      <c r="AM151" s="36"/>
      <c r="AN151" s="36"/>
    </row>
    <row r="152" spans="3:16384" hidden="1" x14ac:dyDescent="0.35">
      <c r="C152" s="35"/>
      <c r="D152" s="178" t="s">
        <v>67</v>
      </c>
      <c r="E152" s="221"/>
      <c r="F152" s="222">
        <f t="shared" ref="F152:AI152" si="304">+F$38*F83+F$39*F69+F$40*F83+F$41*F95</f>
        <v>2.3000000000000003</v>
      </c>
      <c r="G152" s="222">
        <f t="shared" si="304"/>
        <v>1.84</v>
      </c>
      <c r="H152" s="222">
        <f t="shared" si="304"/>
        <v>0</v>
      </c>
      <c r="I152" s="222">
        <f t="shared" si="304"/>
        <v>0.22499999999999998</v>
      </c>
      <c r="J152" s="222">
        <f t="shared" si="304"/>
        <v>2.3000000000000003</v>
      </c>
      <c r="K152" s="222">
        <f t="shared" si="304"/>
        <v>0.72</v>
      </c>
      <c r="L152" s="222">
        <f t="shared" si="304"/>
        <v>1.1500000000000001</v>
      </c>
      <c r="M152" s="222">
        <f t="shared" si="304"/>
        <v>1.1500000000000001</v>
      </c>
      <c r="N152" s="222">
        <f t="shared" si="304"/>
        <v>0.44999999999999996</v>
      </c>
      <c r="O152" s="222">
        <f t="shared" si="304"/>
        <v>1.1500000000000001</v>
      </c>
      <c r="P152" s="222">
        <f t="shared" si="304"/>
        <v>0</v>
      </c>
      <c r="Q152" s="222">
        <f t="shared" si="304"/>
        <v>0</v>
      </c>
      <c r="R152" s="222">
        <f t="shared" si="304"/>
        <v>0</v>
      </c>
      <c r="S152" s="222">
        <f t="shared" si="304"/>
        <v>0</v>
      </c>
      <c r="T152" s="222">
        <f t="shared" si="304"/>
        <v>0</v>
      </c>
      <c r="U152" s="222">
        <f t="shared" si="304"/>
        <v>0</v>
      </c>
      <c r="V152" s="222">
        <f t="shared" si="304"/>
        <v>0</v>
      </c>
      <c r="W152" s="222">
        <f t="shared" si="304"/>
        <v>0</v>
      </c>
      <c r="X152" s="222">
        <f t="shared" si="304"/>
        <v>0</v>
      </c>
      <c r="Y152" s="222">
        <f t="shared" si="304"/>
        <v>0</v>
      </c>
      <c r="Z152" s="222">
        <f t="shared" si="304"/>
        <v>0</v>
      </c>
      <c r="AA152" s="222">
        <f t="shared" si="304"/>
        <v>0</v>
      </c>
      <c r="AB152" s="222">
        <f t="shared" si="304"/>
        <v>0</v>
      </c>
      <c r="AC152" s="222">
        <f t="shared" si="304"/>
        <v>0</v>
      </c>
      <c r="AD152" s="222">
        <f t="shared" si="304"/>
        <v>0</v>
      </c>
      <c r="AE152" s="222">
        <f t="shared" si="304"/>
        <v>0</v>
      </c>
      <c r="AF152" s="222">
        <f t="shared" si="304"/>
        <v>0</v>
      </c>
      <c r="AG152" s="222">
        <f t="shared" si="304"/>
        <v>0</v>
      </c>
      <c r="AH152" s="222">
        <f t="shared" si="304"/>
        <v>0</v>
      </c>
      <c r="AI152" s="222">
        <f t="shared" si="304"/>
        <v>0</v>
      </c>
      <c r="AJ152" s="55"/>
      <c r="AK152" s="55"/>
      <c r="AL152" s="55"/>
      <c r="AM152" s="36"/>
      <c r="AN152" s="36"/>
    </row>
    <row r="153" spans="3:16384" hidden="1" x14ac:dyDescent="0.35">
      <c r="C153" s="35"/>
      <c r="D153" s="168" t="s">
        <v>3</v>
      </c>
      <c r="E153" s="219"/>
      <c r="F153" s="220">
        <f t="shared" ref="F153:AI153" si="305">+F$38*F84+F$39*F70+F$40*F84+F$41*F96</f>
        <v>0.8</v>
      </c>
      <c r="G153" s="220">
        <f t="shared" si="305"/>
        <v>0.64</v>
      </c>
      <c r="H153" s="220">
        <f t="shared" si="305"/>
        <v>0</v>
      </c>
      <c r="I153" s="220">
        <f t="shared" si="305"/>
        <v>0.22499999999999998</v>
      </c>
      <c r="J153" s="220">
        <f t="shared" si="305"/>
        <v>0.8</v>
      </c>
      <c r="K153" s="220">
        <f t="shared" si="305"/>
        <v>0.72</v>
      </c>
      <c r="L153" s="220">
        <f t="shared" si="305"/>
        <v>0.4</v>
      </c>
      <c r="M153" s="220">
        <f t="shared" si="305"/>
        <v>0.4</v>
      </c>
      <c r="N153" s="220">
        <f t="shared" si="305"/>
        <v>0.44999999999999996</v>
      </c>
      <c r="O153" s="220">
        <f t="shared" si="305"/>
        <v>0.4</v>
      </c>
      <c r="P153" s="220">
        <f t="shared" si="305"/>
        <v>0</v>
      </c>
      <c r="Q153" s="220">
        <f t="shared" si="305"/>
        <v>0</v>
      </c>
      <c r="R153" s="220">
        <f t="shared" si="305"/>
        <v>0</v>
      </c>
      <c r="S153" s="220">
        <f t="shared" si="305"/>
        <v>0</v>
      </c>
      <c r="T153" s="220">
        <f t="shared" si="305"/>
        <v>0</v>
      </c>
      <c r="U153" s="220">
        <f t="shared" si="305"/>
        <v>0</v>
      </c>
      <c r="V153" s="220">
        <f t="shared" si="305"/>
        <v>0</v>
      </c>
      <c r="W153" s="220">
        <f t="shared" si="305"/>
        <v>0</v>
      </c>
      <c r="X153" s="220">
        <f t="shared" si="305"/>
        <v>0</v>
      </c>
      <c r="Y153" s="220">
        <f t="shared" si="305"/>
        <v>0</v>
      </c>
      <c r="Z153" s="220">
        <f t="shared" si="305"/>
        <v>0</v>
      </c>
      <c r="AA153" s="220">
        <f t="shared" si="305"/>
        <v>0</v>
      </c>
      <c r="AB153" s="220">
        <f t="shared" si="305"/>
        <v>0</v>
      </c>
      <c r="AC153" s="220">
        <f t="shared" si="305"/>
        <v>0</v>
      </c>
      <c r="AD153" s="220">
        <f t="shared" si="305"/>
        <v>0</v>
      </c>
      <c r="AE153" s="220">
        <f t="shared" si="305"/>
        <v>0</v>
      </c>
      <c r="AF153" s="220">
        <f t="shared" si="305"/>
        <v>0</v>
      </c>
      <c r="AG153" s="220">
        <f t="shared" si="305"/>
        <v>0</v>
      </c>
      <c r="AH153" s="220">
        <f t="shared" si="305"/>
        <v>0</v>
      </c>
      <c r="AI153" s="220">
        <f t="shared" si="305"/>
        <v>0</v>
      </c>
      <c r="AJ153" s="55"/>
      <c r="AK153" s="55"/>
      <c r="AL153" s="55"/>
      <c r="AM153" s="36"/>
      <c r="AN153" s="36"/>
    </row>
    <row r="154" spans="3:16384" hidden="1" x14ac:dyDescent="0.35">
      <c r="C154" s="35"/>
      <c r="D154" s="168" t="s">
        <v>4</v>
      </c>
      <c r="E154" s="219"/>
      <c r="F154" s="220">
        <f t="shared" ref="F154:AI154" si="306">+F$38*F85+F$39*F71+F$40*F85+F$41*F97</f>
        <v>0.5</v>
      </c>
      <c r="G154" s="220">
        <f t="shared" si="306"/>
        <v>0.4</v>
      </c>
      <c r="H154" s="220">
        <f t="shared" si="306"/>
        <v>0</v>
      </c>
      <c r="I154" s="220">
        <f t="shared" si="306"/>
        <v>0</v>
      </c>
      <c r="J154" s="220">
        <f t="shared" si="306"/>
        <v>0.5</v>
      </c>
      <c r="K154" s="220">
        <f t="shared" si="306"/>
        <v>0</v>
      </c>
      <c r="L154" s="220">
        <f t="shared" si="306"/>
        <v>0.25</v>
      </c>
      <c r="M154" s="220">
        <f t="shared" si="306"/>
        <v>0.25</v>
      </c>
      <c r="N154" s="220">
        <f t="shared" si="306"/>
        <v>0</v>
      </c>
      <c r="O154" s="220">
        <f t="shared" si="306"/>
        <v>0.25</v>
      </c>
      <c r="P154" s="220">
        <f t="shared" si="306"/>
        <v>0</v>
      </c>
      <c r="Q154" s="220">
        <f t="shared" si="306"/>
        <v>0</v>
      </c>
      <c r="R154" s="220">
        <f t="shared" si="306"/>
        <v>0</v>
      </c>
      <c r="S154" s="220">
        <f t="shared" si="306"/>
        <v>0</v>
      </c>
      <c r="T154" s="220">
        <f t="shared" si="306"/>
        <v>0</v>
      </c>
      <c r="U154" s="220">
        <f t="shared" si="306"/>
        <v>0</v>
      </c>
      <c r="V154" s="220">
        <f t="shared" si="306"/>
        <v>0</v>
      </c>
      <c r="W154" s="220">
        <f t="shared" si="306"/>
        <v>0</v>
      </c>
      <c r="X154" s="220">
        <f t="shared" si="306"/>
        <v>0</v>
      </c>
      <c r="Y154" s="220">
        <f t="shared" si="306"/>
        <v>0</v>
      </c>
      <c r="Z154" s="220">
        <f t="shared" si="306"/>
        <v>0</v>
      </c>
      <c r="AA154" s="220">
        <f t="shared" si="306"/>
        <v>0</v>
      </c>
      <c r="AB154" s="220">
        <f t="shared" si="306"/>
        <v>0</v>
      </c>
      <c r="AC154" s="220">
        <f t="shared" si="306"/>
        <v>0</v>
      </c>
      <c r="AD154" s="220">
        <f t="shared" si="306"/>
        <v>0</v>
      </c>
      <c r="AE154" s="220">
        <f t="shared" si="306"/>
        <v>0</v>
      </c>
      <c r="AF154" s="220">
        <f t="shared" si="306"/>
        <v>0</v>
      </c>
      <c r="AG154" s="220">
        <f t="shared" si="306"/>
        <v>0</v>
      </c>
      <c r="AH154" s="220">
        <f t="shared" si="306"/>
        <v>0</v>
      </c>
      <c r="AI154" s="220">
        <f t="shared" si="306"/>
        <v>0</v>
      </c>
      <c r="AJ154" s="55"/>
      <c r="AK154" s="55"/>
      <c r="AL154" s="55"/>
      <c r="AM154" s="36"/>
      <c r="AN154" s="36"/>
    </row>
    <row r="155" spans="3:16384" hidden="1" x14ac:dyDescent="0.35">
      <c r="C155" s="35"/>
      <c r="D155" s="168" t="s">
        <v>5</v>
      </c>
      <c r="E155" s="219"/>
      <c r="F155" s="220">
        <f t="shared" ref="F155:AI155" si="307">+F$38*F86+F$39*F72+F$40*F86+F$41*F98</f>
        <v>0.70000000000000007</v>
      </c>
      <c r="G155" s="220">
        <f t="shared" si="307"/>
        <v>0.56000000000000005</v>
      </c>
      <c r="H155" s="220">
        <f t="shared" si="307"/>
        <v>0</v>
      </c>
      <c r="I155" s="220">
        <f t="shared" si="307"/>
        <v>0.32500000000000001</v>
      </c>
      <c r="J155" s="220">
        <f t="shared" si="307"/>
        <v>0.70000000000000007</v>
      </c>
      <c r="K155" s="220">
        <f t="shared" si="307"/>
        <v>1.04</v>
      </c>
      <c r="L155" s="220">
        <f t="shared" si="307"/>
        <v>0.35000000000000003</v>
      </c>
      <c r="M155" s="220">
        <f t="shared" si="307"/>
        <v>0.35000000000000003</v>
      </c>
      <c r="N155" s="220">
        <f t="shared" si="307"/>
        <v>0.65</v>
      </c>
      <c r="O155" s="220">
        <f t="shared" si="307"/>
        <v>0.35000000000000003</v>
      </c>
      <c r="P155" s="220">
        <f t="shared" si="307"/>
        <v>0</v>
      </c>
      <c r="Q155" s="220">
        <f t="shared" si="307"/>
        <v>0</v>
      </c>
      <c r="R155" s="220">
        <f t="shared" si="307"/>
        <v>0</v>
      </c>
      <c r="S155" s="220">
        <f t="shared" si="307"/>
        <v>0</v>
      </c>
      <c r="T155" s="220">
        <f t="shared" si="307"/>
        <v>0</v>
      </c>
      <c r="U155" s="220">
        <f t="shared" si="307"/>
        <v>0</v>
      </c>
      <c r="V155" s="220">
        <f t="shared" si="307"/>
        <v>0</v>
      </c>
      <c r="W155" s="220">
        <f t="shared" si="307"/>
        <v>0</v>
      </c>
      <c r="X155" s="220">
        <f t="shared" si="307"/>
        <v>0</v>
      </c>
      <c r="Y155" s="220">
        <f t="shared" si="307"/>
        <v>0</v>
      </c>
      <c r="Z155" s="220">
        <f t="shared" si="307"/>
        <v>0</v>
      </c>
      <c r="AA155" s="220">
        <f t="shared" si="307"/>
        <v>0</v>
      </c>
      <c r="AB155" s="220">
        <f t="shared" si="307"/>
        <v>0</v>
      </c>
      <c r="AC155" s="220">
        <f t="shared" si="307"/>
        <v>0</v>
      </c>
      <c r="AD155" s="220">
        <f t="shared" si="307"/>
        <v>0</v>
      </c>
      <c r="AE155" s="220">
        <f t="shared" si="307"/>
        <v>0</v>
      </c>
      <c r="AF155" s="220">
        <f t="shared" si="307"/>
        <v>0</v>
      </c>
      <c r="AG155" s="220">
        <f t="shared" si="307"/>
        <v>0</v>
      </c>
      <c r="AH155" s="220">
        <f t="shared" si="307"/>
        <v>0</v>
      </c>
      <c r="AI155" s="220">
        <f t="shared" si="307"/>
        <v>0</v>
      </c>
      <c r="AJ155" s="55"/>
      <c r="AK155" s="55"/>
      <c r="AL155" s="55"/>
      <c r="AM155" s="36"/>
      <c r="AN155" s="36"/>
    </row>
    <row r="156" spans="3:16384" hidden="1" x14ac:dyDescent="0.35">
      <c r="C156" s="35"/>
      <c r="D156" s="168">
        <v>0</v>
      </c>
      <c r="E156" s="219"/>
      <c r="F156" s="220">
        <f t="shared" ref="F156:AI156" si="308">+F$38*F87+F$39*F73+F$40*F87+F$41*F99</f>
        <v>0</v>
      </c>
      <c r="G156" s="220">
        <f t="shared" si="308"/>
        <v>0</v>
      </c>
      <c r="H156" s="220">
        <f t="shared" si="308"/>
        <v>0</v>
      </c>
      <c r="I156" s="220">
        <f t="shared" si="308"/>
        <v>0</v>
      </c>
      <c r="J156" s="220">
        <f t="shared" si="308"/>
        <v>0</v>
      </c>
      <c r="K156" s="220">
        <f t="shared" si="308"/>
        <v>0</v>
      </c>
      <c r="L156" s="220">
        <f t="shared" si="308"/>
        <v>0</v>
      </c>
      <c r="M156" s="220">
        <f t="shared" si="308"/>
        <v>0</v>
      </c>
      <c r="N156" s="220">
        <f t="shared" si="308"/>
        <v>0</v>
      </c>
      <c r="O156" s="220">
        <f t="shared" si="308"/>
        <v>0</v>
      </c>
      <c r="P156" s="220">
        <f t="shared" si="308"/>
        <v>0</v>
      </c>
      <c r="Q156" s="220">
        <f t="shared" si="308"/>
        <v>0</v>
      </c>
      <c r="R156" s="220">
        <f t="shared" si="308"/>
        <v>0</v>
      </c>
      <c r="S156" s="220">
        <f t="shared" si="308"/>
        <v>0</v>
      </c>
      <c r="T156" s="220">
        <f t="shared" si="308"/>
        <v>0</v>
      </c>
      <c r="U156" s="220">
        <f t="shared" si="308"/>
        <v>0</v>
      </c>
      <c r="V156" s="220">
        <f t="shared" si="308"/>
        <v>0</v>
      </c>
      <c r="W156" s="220">
        <f t="shared" si="308"/>
        <v>0</v>
      </c>
      <c r="X156" s="220">
        <f t="shared" si="308"/>
        <v>0</v>
      </c>
      <c r="Y156" s="220">
        <f t="shared" si="308"/>
        <v>0</v>
      </c>
      <c r="Z156" s="220">
        <f t="shared" si="308"/>
        <v>0</v>
      </c>
      <c r="AA156" s="220">
        <f t="shared" si="308"/>
        <v>0</v>
      </c>
      <c r="AB156" s="220">
        <f t="shared" si="308"/>
        <v>0</v>
      </c>
      <c r="AC156" s="220">
        <f t="shared" si="308"/>
        <v>0</v>
      </c>
      <c r="AD156" s="220">
        <f t="shared" si="308"/>
        <v>0</v>
      </c>
      <c r="AE156" s="220">
        <f t="shared" si="308"/>
        <v>0</v>
      </c>
      <c r="AF156" s="220">
        <f t="shared" si="308"/>
        <v>0</v>
      </c>
      <c r="AG156" s="220">
        <f t="shared" si="308"/>
        <v>0</v>
      </c>
      <c r="AH156" s="220">
        <f t="shared" si="308"/>
        <v>0</v>
      </c>
      <c r="AI156" s="220">
        <f t="shared" si="308"/>
        <v>0</v>
      </c>
      <c r="AJ156" s="55"/>
      <c r="AK156" s="55"/>
      <c r="AL156" s="55"/>
      <c r="AM156" s="36"/>
      <c r="AN156" s="36"/>
    </row>
    <row r="157" spans="3:16384" hidden="1" x14ac:dyDescent="0.35">
      <c r="C157" s="35"/>
      <c r="D157" s="164" t="s">
        <v>6</v>
      </c>
      <c r="E157" s="219"/>
      <c r="F157" s="220">
        <f t="shared" ref="F157:AI157" si="309">+F$38*F88+F$39*F74+F$40*F88+F$41*F100</f>
        <v>0</v>
      </c>
      <c r="G157" s="220">
        <f t="shared" si="309"/>
        <v>0</v>
      </c>
      <c r="H157" s="220">
        <f t="shared" si="309"/>
        <v>0</v>
      </c>
      <c r="I157" s="220">
        <f t="shared" si="309"/>
        <v>0</v>
      </c>
      <c r="J157" s="220">
        <f t="shared" si="309"/>
        <v>0</v>
      </c>
      <c r="K157" s="220">
        <f t="shared" si="309"/>
        <v>0</v>
      </c>
      <c r="L157" s="220">
        <f t="shared" si="309"/>
        <v>0</v>
      </c>
      <c r="M157" s="220">
        <f t="shared" si="309"/>
        <v>0</v>
      </c>
      <c r="N157" s="220">
        <f t="shared" si="309"/>
        <v>0</v>
      </c>
      <c r="O157" s="220">
        <f t="shared" si="309"/>
        <v>0</v>
      </c>
      <c r="P157" s="220">
        <f t="shared" si="309"/>
        <v>0</v>
      </c>
      <c r="Q157" s="220">
        <f t="shared" si="309"/>
        <v>0</v>
      </c>
      <c r="R157" s="220">
        <f t="shared" si="309"/>
        <v>0</v>
      </c>
      <c r="S157" s="220">
        <f t="shared" si="309"/>
        <v>0</v>
      </c>
      <c r="T157" s="220">
        <f t="shared" si="309"/>
        <v>0</v>
      </c>
      <c r="U157" s="220">
        <f t="shared" si="309"/>
        <v>0</v>
      </c>
      <c r="V157" s="220">
        <f t="shared" si="309"/>
        <v>0</v>
      </c>
      <c r="W157" s="220">
        <f t="shared" si="309"/>
        <v>0</v>
      </c>
      <c r="X157" s="220">
        <f t="shared" si="309"/>
        <v>0</v>
      </c>
      <c r="Y157" s="220">
        <f t="shared" si="309"/>
        <v>0</v>
      </c>
      <c r="Z157" s="220">
        <f t="shared" si="309"/>
        <v>0</v>
      </c>
      <c r="AA157" s="220">
        <f t="shared" si="309"/>
        <v>0</v>
      </c>
      <c r="AB157" s="220">
        <f t="shared" si="309"/>
        <v>0</v>
      </c>
      <c r="AC157" s="220">
        <f t="shared" si="309"/>
        <v>0</v>
      </c>
      <c r="AD157" s="220">
        <f t="shared" si="309"/>
        <v>0</v>
      </c>
      <c r="AE157" s="220">
        <f t="shared" si="309"/>
        <v>0</v>
      </c>
      <c r="AF157" s="220">
        <f t="shared" si="309"/>
        <v>0</v>
      </c>
      <c r="AG157" s="220">
        <f t="shared" si="309"/>
        <v>0</v>
      </c>
      <c r="AH157" s="220">
        <f t="shared" si="309"/>
        <v>0</v>
      </c>
      <c r="AI157" s="220">
        <f t="shared" si="309"/>
        <v>0</v>
      </c>
      <c r="AJ157" s="55"/>
      <c r="AK157" s="55"/>
      <c r="AL157" s="55"/>
      <c r="AM157" s="36"/>
      <c r="AN157" s="36"/>
    </row>
    <row r="158" spans="3:16384" ht="15" hidden="1" thickBot="1" x14ac:dyDescent="0.4">
      <c r="C158" s="35"/>
      <c r="D158" s="223" t="s">
        <v>61</v>
      </c>
      <c r="E158" s="289"/>
      <c r="F158" s="290" t="e">
        <f>+F$38*#REF!+F$39*F75+F$40*#REF!+F$41*F101</f>
        <v>#REF!</v>
      </c>
      <c r="G158" s="290" t="e">
        <f>+G$38*#REF!+G$39*G75+G$40*#REF!+G$41*G101</f>
        <v>#REF!</v>
      </c>
      <c r="H158" s="290" t="e">
        <f>+H$38*#REF!+H$39*H75+H$40*#REF!+H$41*H101</f>
        <v>#REF!</v>
      </c>
      <c r="I158" s="290" t="e">
        <f>+I$38*#REF!+I$39*I75+I$40*#REF!+I$41*I101</f>
        <v>#REF!</v>
      </c>
      <c r="J158" s="290" t="e">
        <f>+J$38*#REF!+J$39*J75+J$40*#REF!+J$41*J101</f>
        <v>#REF!</v>
      </c>
      <c r="K158" s="290" t="e">
        <f>+K$38*#REF!+K$39*K75+K$40*#REF!+K$41*K101</f>
        <v>#REF!</v>
      </c>
      <c r="L158" s="290" t="e">
        <f>+L$38*#REF!+L$39*L75+L$40*#REF!+L$41*L101</f>
        <v>#REF!</v>
      </c>
      <c r="M158" s="290" t="e">
        <f>+M$38*#REF!+M$39*M75+M$40*#REF!+M$41*M101</f>
        <v>#REF!</v>
      </c>
      <c r="N158" s="290" t="e">
        <f>+N$38*#REF!+N$39*N75+N$40*#REF!+N$41*N101</f>
        <v>#REF!</v>
      </c>
      <c r="O158" s="290" t="e">
        <f>+O$38*#REF!+O$39*O75+O$40*#REF!+O$41*O101</f>
        <v>#REF!</v>
      </c>
      <c r="P158" s="290" t="e">
        <f>+P$38*#REF!+P$39*P75+P$40*#REF!+P$41*P101</f>
        <v>#REF!</v>
      </c>
      <c r="Q158" s="290" t="e">
        <f>+Q$38*#REF!+Q$39*Q75+Q$40*#REF!+Q$41*Q101</f>
        <v>#REF!</v>
      </c>
      <c r="R158" s="290" t="e">
        <f>+R$38*#REF!+R$39*R75+R$40*#REF!+R$41*R101</f>
        <v>#REF!</v>
      </c>
      <c r="S158" s="290" t="e">
        <f>+S$38*#REF!+S$39*S75+S$40*#REF!+S$41*S101</f>
        <v>#REF!</v>
      </c>
      <c r="T158" s="290" t="e">
        <f>+T$38*#REF!+T$39*T75+T$40*#REF!+T$41*T101</f>
        <v>#REF!</v>
      </c>
      <c r="U158" s="290" t="e">
        <f>+U$38*#REF!+U$39*U75+U$40*#REF!+U$41*U101</f>
        <v>#REF!</v>
      </c>
      <c r="V158" s="290" t="e">
        <f>+V$38*#REF!+V$39*V75+V$40*#REF!+V$41*V101</f>
        <v>#REF!</v>
      </c>
      <c r="W158" s="290" t="e">
        <f>+W$38*#REF!+W$39*W75+W$40*#REF!+W$41*W101</f>
        <v>#REF!</v>
      </c>
      <c r="X158" s="290" t="e">
        <f>+X$38*#REF!+X$39*X75+X$40*#REF!+X$41*X101</f>
        <v>#REF!</v>
      </c>
      <c r="Y158" s="290" t="e">
        <f>+Y$38*#REF!+Y$39*Y75+Y$40*#REF!+Y$41*Y101</f>
        <v>#REF!</v>
      </c>
      <c r="Z158" s="290" t="e">
        <f>+Z$38*#REF!+Z$39*Z75+Z$40*#REF!+Z$41*Z101</f>
        <v>#REF!</v>
      </c>
      <c r="AA158" s="290" t="e">
        <f>+AA$38*#REF!+AA$39*AA75+AA$40*#REF!+AA$41*AA101</f>
        <v>#REF!</v>
      </c>
      <c r="AB158" s="290" t="e">
        <f>+AB$38*#REF!+AB$39*AB75+AB$40*#REF!+AB$41*AB101</f>
        <v>#REF!</v>
      </c>
      <c r="AC158" s="290" t="e">
        <f>+AC$38*#REF!+AC$39*AC75+AC$40*#REF!+AC$41*AC101</f>
        <v>#REF!</v>
      </c>
      <c r="AD158" s="290" t="e">
        <f>+AD$38*#REF!+AD$39*AD75+AD$40*#REF!+AD$41*AD101</f>
        <v>#REF!</v>
      </c>
      <c r="AE158" s="290" t="e">
        <f>+AE$38*#REF!+AE$39*AE75+AE$40*#REF!+AE$41*AE101</f>
        <v>#REF!</v>
      </c>
      <c r="AF158" s="290" t="e">
        <f>+AF$38*#REF!+AF$39*AF75+AF$40*#REF!+AF$41*AF101</f>
        <v>#REF!</v>
      </c>
      <c r="AG158" s="290" t="e">
        <f>+AG$38*#REF!+AG$39*AG75+AG$40*#REF!+AG$41*AG101</f>
        <v>#REF!</v>
      </c>
      <c r="AH158" s="290" t="e">
        <f>+AH$38*#REF!+AH$39*AH75+AH$40*#REF!+AH$41*AH101</f>
        <v>#REF!</v>
      </c>
      <c r="AI158" s="290" t="e">
        <f>+AI$38*#REF!+AI$39*AI75+AI$40*#REF!+AI$41*AI101</f>
        <v>#REF!</v>
      </c>
      <c r="AJ158" s="55"/>
      <c r="AK158" s="55"/>
      <c r="AL158" s="55"/>
      <c r="AM158" s="36"/>
      <c r="AN158" s="36"/>
    </row>
    <row r="159" spans="3:16384" x14ac:dyDescent="0.35">
      <c r="E159" s="379" t="s">
        <v>2</v>
      </c>
      <c r="F159" s="380">
        <v>1351.5</v>
      </c>
      <c r="G159" s="380">
        <v>1351.5</v>
      </c>
      <c r="H159" s="380">
        <v>1351.5</v>
      </c>
      <c r="I159" s="380">
        <v>1351.5</v>
      </c>
      <c r="J159" s="380">
        <v>1351.5</v>
      </c>
      <c r="K159" s="380">
        <v>1351.5</v>
      </c>
      <c r="L159" s="380">
        <v>1351.5</v>
      </c>
      <c r="M159" s="380">
        <v>1351.5</v>
      </c>
      <c r="N159" s="382">
        <v>1351.5</v>
      </c>
      <c r="O159" s="382">
        <v>1351.5</v>
      </c>
      <c r="P159" s="382">
        <v>1351.5</v>
      </c>
      <c r="Q159" s="382">
        <v>1351.5</v>
      </c>
      <c r="R159" s="382">
        <v>1351.5</v>
      </c>
      <c r="S159" s="382">
        <v>1351.5</v>
      </c>
      <c r="T159" s="382">
        <v>1351.5</v>
      </c>
      <c r="U159" s="382">
        <v>1351.5</v>
      </c>
      <c r="V159" s="382">
        <v>1351.5</v>
      </c>
      <c r="W159" s="382">
        <v>1351.5</v>
      </c>
      <c r="X159" s="382">
        <v>1351.5</v>
      </c>
      <c r="Y159" s="382">
        <v>1351.5</v>
      </c>
      <c r="Z159" s="382">
        <v>1351.5</v>
      </c>
      <c r="AA159" s="382">
        <v>1351.5</v>
      </c>
      <c r="AB159" s="382">
        <v>1351.5</v>
      </c>
      <c r="AC159" s="382">
        <v>1351.5</v>
      </c>
      <c r="AD159" s="382">
        <v>1351.5</v>
      </c>
      <c r="AE159" s="382">
        <v>1351.5</v>
      </c>
      <c r="AF159" s="382">
        <v>1351.5</v>
      </c>
      <c r="AG159" s="382">
        <v>1351.5</v>
      </c>
      <c r="AH159" s="382">
        <v>1351.5</v>
      </c>
      <c r="AI159" s="382">
        <v>1351.5</v>
      </c>
      <c r="AJ159" s="55"/>
      <c r="AK159" s="55"/>
      <c r="AL159" s="55"/>
      <c r="AM159" s="36"/>
      <c r="AN159" s="36"/>
    </row>
    <row r="160" spans="3:16384" x14ac:dyDescent="0.35">
      <c r="E160" s="379" t="s">
        <v>68</v>
      </c>
      <c r="F160" s="381">
        <v>320</v>
      </c>
      <c r="G160" s="381">
        <v>320</v>
      </c>
      <c r="H160" s="381">
        <v>320</v>
      </c>
      <c r="I160" s="381">
        <v>320</v>
      </c>
      <c r="J160" s="381">
        <v>320</v>
      </c>
      <c r="K160" s="381">
        <v>320</v>
      </c>
      <c r="L160" s="381">
        <v>320</v>
      </c>
      <c r="M160" s="381">
        <v>320</v>
      </c>
      <c r="N160" s="382">
        <v>320</v>
      </c>
      <c r="O160" s="382">
        <v>320</v>
      </c>
      <c r="P160" s="382">
        <v>320</v>
      </c>
      <c r="Q160" s="382">
        <v>320</v>
      </c>
      <c r="R160" s="382">
        <v>320</v>
      </c>
      <c r="S160" s="382">
        <v>320</v>
      </c>
      <c r="T160" s="382">
        <v>320</v>
      </c>
      <c r="U160" s="382">
        <v>320</v>
      </c>
      <c r="V160" s="382">
        <v>320</v>
      </c>
      <c r="W160" s="382">
        <v>320</v>
      </c>
      <c r="X160" s="382">
        <v>320</v>
      </c>
      <c r="Y160" s="382">
        <v>350</v>
      </c>
      <c r="Z160" s="382">
        <v>350</v>
      </c>
      <c r="AA160" s="382">
        <v>350</v>
      </c>
      <c r="AB160" s="382">
        <v>350</v>
      </c>
      <c r="AC160" s="382">
        <v>350</v>
      </c>
      <c r="AD160" s="382">
        <v>350</v>
      </c>
      <c r="AE160" s="382">
        <v>350</v>
      </c>
      <c r="AF160" s="382">
        <v>350</v>
      </c>
      <c r="AG160" s="382">
        <v>350</v>
      </c>
      <c r="AH160" s="382">
        <v>350</v>
      </c>
      <c r="AI160" s="382">
        <v>350</v>
      </c>
      <c r="AJ160" s="55"/>
      <c r="AK160" s="55"/>
      <c r="AL160" s="55"/>
      <c r="AM160" s="36"/>
      <c r="AN160" s="36"/>
    </row>
    <row r="161" spans="5:40" x14ac:dyDescent="0.35">
      <c r="E161" s="379" t="s">
        <v>65</v>
      </c>
      <c r="F161" s="381">
        <v>523.35</v>
      </c>
      <c r="G161" s="381">
        <v>523.35</v>
      </c>
      <c r="H161" s="381">
        <v>523.35</v>
      </c>
      <c r="I161" s="381">
        <v>523.35</v>
      </c>
      <c r="J161" s="381">
        <v>427.35</v>
      </c>
      <c r="K161" s="381">
        <v>427.35</v>
      </c>
      <c r="L161" s="381">
        <v>516.05000000000007</v>
      </c>
      <c r="M161" s="381">
        <v>516.05000000000007</v>
      </c>
      <c r="N161" s="382">
        <v>415.8</v>
      </c>
      <c r="O161" s="382">
        <v>415.8</v>
      </c>
      <c r="P161" s="382">
        <v>415.8</v>
      </c>
      <c r="Q161" s="382">
        <v>475.35</v>
      </c>
      <c r="R161" s="382">
        <v>475.35</v>
      </c>
      <c r="S161" s="382">
        <v>517.35</v>
      </c>
      <c r="T161" s="382">
        <v>517.35</v>
      </c>
      <c r="U161" s="382">
        <v>456.3</v>
      </c>
      <c r="V161" s="382">
        <v>456.3</v>
      </c>
      <c r="W161" s="382">
        <v>456.3</v>
      </c>
      <c r="X161" s="382">
        <v>456.3</v>
      </c>
      <c r="Y161" s="382">
        <v>456.3</v>
      </c>
      <c r="Z161" s="382">
        <v>456.3</v>
      </c>
      <c r="AA161" s="382">
        <v>456.3</v>
      </c>
      <c r="AB161" s="382">
        <v>456.3</v>
      </c>
      <c r="AC161" s="382">
        <v>456.3</v>
      </c>
      <c r="AD161" s="382">
        <v>456.3</v>
      </c>
      <c r="AE161" s="382">
        <v>456.3</v>
      </c>
      <c r="AF161" s="382">
        <v>456.3</v>
      </c>
      <c r="AG161" s="382">
        <v>456.3</v>
      </c>
      <c r="AH161" s="382">
        <v>456.3</v>
      </c>
      <c r="AI161" s="382">
        <v>456.3</v>
      </c>
      <c r="AJ161" s="55"/>
      <c r="AK161" s="55"/>
      <c r="AL161" s="55"/>
      <c r="AM161" s="55"/>
      <c r="AN161" s="55"/>
    </row>
    <row r="162" spans="5:40" x14ac:dyDescent="0.35">
      <c r="E162" s="379" t="s">
        <v>66</v>
      </c>
      <c r="F162" s="381">
        <v>913.1</v>
      </c>
      <c r="G162" s="381">
        <v>913.1</v>
      </c>
      <c r="H162" s="381">
        <v>913.1</v>
      </c>
      <c r="I162" s="381">
        <v>913.1</v>
      </c>
      <c r="J162" s="381">
        <v>529.1</v>
      </c>
      <c r="K162" s="381">
        <v>529.1</v>
      </c>
      <c r="L162" s="381">
        <v>660.05000000000007</v>
      </c>
      <c r="M162" s="381">
        <v>660.05000000000007</v>
      </c>
      <c r="N162" s="382">
        <v>514.80000000000007</v>
      </c>
      <c r="O162" s="382">
        <v>514.80000000000007</v>
      </c>
      <c r="P162" s="382">
        <v>514.80000000000007</v>
      </c>
      <c r="Q162" s="382">
        <v>721.1</v>
      </c>
      <c r="R162" s="382">
        <v>721.1</v>
      </c>
      <c r="S162" s="382">
        <v>889.1</v>
      </c>
      <c r="T162" s="382">
        <v>889.1</v>
      </c>
      <c r="U162" s="382">
        <v>868.75</v>
      </c>
      <c r="V162" s="382">
        <v>868.75</v>
      </c>
      <c r="W162" s="382">
        <v>868.75</v>
      </c>
      <c r="X162" s="382">
        <v>868.75</v>
      </c>
      <c r="Y162" s="382">
        <v>868.75</v>
      </c>
      <c r="Z162" s="382">
        <v>868.75</v>
      </c>
      <c r="AA162" s="382">
        <v>868.75</v>
      </c>
      <c r="AB162" s="382">
        <v>868.75</v>
      </c>
      <c r="AC162" s="382">
        <v>868.75</v>
      </c>
      <c r="AD162" s="382">
        <v>868.75</v>
      </c>
      <c r="AE162" s="382">
        <v>868.75</v>
      </c>
      <c r="AF162" s="382">
        <v>868.75</v>
      </c>
      <c r="AG162" s="382">
        <v>868.75</v>
      </c>
      <c r="AH162" s="382">
        <v>868.75</v>
      </c>
      <c r="AI162" s="382">
        <v>868.75</v>
      </c>
      <c r="AJ162" s="55"/>
      <c r="AK162" s="55"/>
      <c r="AL162" s="55"/>
      <c r="AM162" s="55"/>
      <c r="AN162" s="55"/>
    </row>
    <row r="163" spans="5:40" x14ac:dyDescent="0.35">
      <c r="E163" s="379" t="s">
        <v>67</v>
      </c>
      <c r="F163" s="381">
        <v>1078.5500000000002</v>
      </c>
      <c r="G163" s="381">
        <v>1078.5500000000002</v>
      </c>
      <c r="H163" s="381">
        <v>1078.5500000000002</v>
      </c>
      <c r="I163" s="381">
        <v>1078.5500000000002</v>
      </c>
      <c r="J163" s="381">
        <v>1078.5500000000002</v>
      </c>
      <c r="K163" s="381">
        <v>1078.5500000000002</v>
      </c>
      <c r="L163" s="381">
        <v>1078.5500000000002</v>
      </c>
      <c r="M163" s="381">
        <v>1078.5500000000002</v>
      </c>
      <c r="N163" s="382">
        <v>1049.4000000000001</v>
      </c>
      <c r="O163" s="382">
        <v>1049.4000000000001</v>
      </c>
      <c r="P163" s="382">
        <v>1049.4000000000001</v>
      </c>
      <c r="Q163" s="382">
        <v>1078.5500000000002</v>
      </c>
      <c r="R163" s="382">
        <v>1078.5500000000002</v>
      </c>
      <c r="S163" s="382">
        <v>1078.5500000000002</v>
      </c>
      <c r="T163" s="382">
        <v>1078.5500000000002</v>
      </c>
      <c r="U163" s="382">
        <v>1159.95</v>
      </c>
      <c r="V163" s="382">
        <v>1159.95</v>
      </c>
      <c r="W163" s="382">
        <v>1159.95</v>
      </c>
      <c r="X163" s="382">
        <v>1159.95</v>
      </c>
      <c r="Y163" s="382">
        <v>1159.95</v>
      </c>
      <c r="Z163" s="382">
        <v>1159.95</v>
      </c>
      <c r="AA163" s="382">
        <v>1159.95</v>
      </c>
      <c r="AB163" s="382">
        <v>1159.95</v>
      </c>
      <c r="AC163" s="382">
        <v>1159.95</v>
      </c>
      <c r="AD163" s="382">
        <v>1159.95</v>
      </c>
      <c r="AE163" s="382">
        <v>1159.95</v>
      </c>
      <c r="AF163" s="382">
        <v>1159.95</v>
      </c>
      <c r="AG163" s="382">
        <v>1159.95</v>
      </c>
      <c r="AH163" s="382">
        <v>1159.95</v>
      </c>
      <c r="AI163" s="382">
        <v>1159.95</v>
      </c>
      <c r="AJ163" s="55"/>
      <c r="AK163" s="55"/>
      <c r="AL163" s="55"/>
      <c r="AM163" s="55"/>
      <c r="AN163" s="55"/>
    </row>
    <row r="164" spans="5:40" x14ac:dyDescent="0.35">
      <c r="E164" s="379" t="s">
        <v>3</v>
      </c>
      <c r="F164" s="381">
        <v>480</v>
      </c>
      <c r="G164" s="381">
        <v>480</v>
      </c>
      <c r="H164" s="381">
        <v>480</v>
      </c>
      <c r="I164" s="381">
        <v>480</v>
      </c>
      <c r="J164" s="381">
        <v>480</v>
      </c>
      <c r="K164" s="381">
        <v>480</v>
      </c>
      <c r="L164" s="381">
        <v>480</v>
      </c>
      <c r="M164" s="381">
        <v>480</v>
      </c>
      <c r="N164" s="382">
        <v>480</v>
      </c>
      <c r="O164" s="382">
        <v>480</v>
      </c>
      <c r="P164" s="382">
        <v>480</v>
      </c>
      <c r="Q164" s="382">
        <v>480</v>
      </c>
      <c r="R164" s="382">
        <v>480</v>
      </c>
      <c r="S164" s="382">
        <v>480</v>
      </c>
      <c r="T164" s="382">
        <v>480</v>
      </c>
      <c r="U164" s="382">
        <v>480</v>
      </c>
      <c r="V164" s="382">
        <v>480</v>
      </c>
      <c r="W164" s="382">
        <v>480</v>
      </c>
      <c r="X164" s="382">
        <v>480</v>
      </c>
      <c r="Y164" s="382">
        <v>480</v>
      </c>
      <c r="Z164" s="382">
        <v>480</v>
      </c>
      <c r="AA164" s="382">
        <v>480</v>
      </c>
      <c r="AB164" s="382">
        <v>480</v>
      </c>
      <c r="AC164" s="382">
        <v>480</v>
      </c>
      <c r="AD164" s="382">
        <v>480</v>
      </c>
      <c r="AE164" s="382">
        <v>480</v>
      </c>
      <c r="AF164" s="382">
        <v>480</v>
      </c>
      <c r="AG164" s="382">
        <v>480</v>
      </c>
      <c r="AH164" s="382">
        <v>480</v>
      </c>
      <c r="AI164" s="382">
        <v>480</v>
      </c>
      <c r="AJ164" s="55"/>
      <c r="AK164" s="55"/>
      <c r="AL164" s="55"/>
      <c r="AM164" s="55"/>
      <c r="AN164" s="55"/>
    </row>
    <row r="165" spans="5:40" x14ac:dyDescent="0.35">
      <c r="E165" s="379" t="s">
        <v>4</v>
      </c>
      <c r="F165" s="381">
        <v>190</v>
      </c>
      <c r="G165" s="381">
        <v>190</v>
      </c>
      <c r="H165" s="381">
        <v>190</v>
      </c>
      <c r="I165" s="381">
        <v>190</v>
      </c>
      <c r="J165" s="381">
        <v>190</v>
      </c>
      <c r="K165" s="381">
        <v>190</v>
      </c>
      <c r="L165" s="381">
        <v>190</v>
      </c>
      <c r="M165" s="381">
        <v>190</v>
      </c>
      <c r="N165" s="382">
        <v>190</v>
      </c>
      <c r="O165" s="382">
        <v>190</v>
      </c>
      <c r="P165" s="382">
        <v>190</v>
      </c>
      <c r="Q165" s="382">
        <v>190</v>
      </c>
      <c r="R165" s="382">
        <v>190</v>
      </c>
      <c r="S165" s="382">
        <v>190</v>
      </c>
      <c r="T165" s="382">
        <v>190</v>
      </c>
      <c r="U165" s="382">
        <v>190</v>
      </c>
      <c r="V165" s="382">
        <v>190</v>
      </c>
      <c r="W165" s="382">
        <v>190</v>
      </c>
      <c r="X165" s="382">
        <v>190</v>
      </c>
      <c r="Y165" s="382">
        <v>190</v>
      </c>
      <c r="Z165" s="382">
        <v>190</v>
      </c>
      <c r="AA165" s="382">
        <v>190</v>
      </c>
      <c r="AB165" s="382">
        <v>190</v>
      </c>
      <c r="AC165" s="382">
        <v>190</v>
      </c>
      <c r="AD165" s="382">
        <v>190</v>
      </c>
      <c r="AE165" s="382">
        <v>190</v>
      </c>
      <c r="AF165" s="382">
        <v>190</v>
      </c>
      <c r="AG165" s="382">
        <v>190</v>
      </c>
      <c r="AH165" s="382">
        <v>190</v>
      </c>
      <c r="AI165" s="382">
        <v>190</v>
      </c>
      <c r="AJ165" s="55"/>
      <c r="AK165" s="55"/>
      <c r="AL165" s="55"/>
      <c r="AM165" s="55"/>
      <c r="AN165" s="55"/>
    </row>
    <row r="166" spans="5:40" x14ac:dyDescent="0.35">
      <c r="E166" s="379" t="s">
        <v>5</v>
      </c>
      <c r="F166" s="381">
        <v>530</v>
      </c>
      <c r="G166" s="381">
        <v>530</v>
      </c>
      <c r="H166" s="381">
        <v>530</v>
      </c>
      <c r="I166" s="381">
        <v>530</v>
      </c>
      <c r="J166" s="381">
        <v>530</v>
      </c>
      <c r="K166" s="381">
        <v>530</v>
      </c>
      <c r="L166" s="381">
        <v>530</v>
      </c>
      <c r="M166" s="381">
        <v>530</v>
      </c>
      <c r="N166" s="382">
        <v>530</v>
      </c>
      <c r="O166" s="382">
        <v>530</v>
      </c>
      <c r="P166" s="382">
        <v>530</v>
      </c>
      <c r="Q166" s="382">
        <v>530</v>
      </c>
      <c r="R166" s="382">
        <v>530</v>
      </c>
      <c r="S166" s="382">
        <v>530</v>
      </c>
      <c r="T166" s="382">
        <v>530</v>
      </c>
      <c r="U166" s="382">
        <v>530</v>
      </c>
      <c r="V166" s="382">
        <v>530</v>
      </c>
      <c r="W166" s="382">
        <v>530</v>
      </c>
      <c r="X166" s="382">
        <v>530</v>
      </c>
      <c r="Y166" s="382">
        <v>530</v>
      </c>
      <c r="Z166" s="382">
        <v>530</v>
      </c>
      <c r="AA166" s="382">
        <v>530</v>
      </c>
      <c r="AB166" s="382">
        <v>530</v>
      </c>
      <c r="AC166" s="382">
        <v>530</v>
      </c>
      <c r="AD166" s="382">
        <v>530</v>
      </c>
      <c r="AE166" s="382">
        <v>530</v>
      </c>
      <c r="AF166" s="382">
        <v>530</v>
      </c>
      <c r="AG166" s="382">
        <v>530</v>
      </c>
      <c r="AH166" s="382">
        <v>530</v>
      </c>
      <c r="AI166" s="382">
        <v>530</v>
      </c>
      <c r="AJ166" s="55"/>
      <c r="AK166" s="55"/>
      <c r="AL166" s="55"/>
      <c r="AM166" s="55"/>
      <c r="AN166" s="55"/>
    </row>
    <row r="167" spans="5:40" x14ac:dyDescent="0.35">
      <c r="AJ167" s="55"/>
      <c r="AK167" s="55"/>
      <c r="AL167" s="55"/>
      <c r="AM167" s="55"/>
      <c r="AN167" s="55"/>
    </row>
    <row r="168" spans="5:40" x14ac:dyDescent="0.35">
      <c r="AJ168" s="210"/>
      <c r="AK168" s="210"/>
      <c r="AL168" s="55"/>
      <c r="AM168" s="55"/>
      <c r="AN168" s="55"/>
    </row>
    <row r="169" spans="5:40" x14ac:dyDescent="0.35">
      <c r="AJ169" s="210"/>
      <c r="AK169" s="210"/>
      <c r="AL169" s="55"/>
      <c r="AM169" s="55"/>
      <c r="AN169" s="55"/>
    </row>
    <row r="170" spans="5:40" x14ac:dyDescent="0.35">
      <c r="AJ170" s="210"/>
      <c r="AK170" s="210"/>
    </row>
    <row r="171" spans="5:40" x14ac:dyDescent="0.35">
      <c r="AJ171" s="210"/>
      <c r="AK171" s="210"/>
    </row>
    <row r="172" spans="5:40" x14ac:dyDescent="0.35">
      <c r="AJ172" s="210"/>
      <c r="AK172" s="210"/>
    </row>
    <row r="173" spans="5:40" x14ac:dyDescent="0.35">
      <c r="AJ173" s="210"/>
      <c r="AK173" s="210"/>
    </row>
    <row r="174" spans="5:40" x14ac:dyDescent="0.35">
      <c r="AJ174" s="210"/>
      <c r="AK174" s="210"/>
    </row>
    <row r="175" spans="5:40" x14ac:dyDescent="0.35">
      <c r="AJ175" s="210"/>
      <c r="AK175" s="210"/>
    </row>
    <row r="176" spans="5:40" x14ac:dyDescent="0.35">
      <c r="AJ176" s="210"/>
      <c r="AK176" s="210"/>
    </row>
    <row r="177" spans="36:37" x14ac:dyDescent="0.35">
      <c r="AJ177" s="210"/>
      <c r="AK177" s="210"/>
    </row>
  </sheetData>
  <mergeCells count="15">
    <mergeCell ref="C2:D2"/>
    <mergeCell ref="C6:C8"/>
    <mergeCell ref="C9:C11"/>
    <mergeCell ref="C20:C22"/>
    <mergeCell ref="C17:C19"/>
    <mergeCell ref="B6:B8"/>
    <mergeCell ref="B9:B11"/>
    <mergeCell ref="B17:B19"/>
    <mergeCell ref="B20:B22"/>
    <mergeCell ref="B42:B46"/>
    <mergeCell ref="E23:E24"/>
    <mergeCell ref="C47:C62"/>
    <mergeCell ref="B37:B40"/>
    <mergeCell ref="E37:E40"/>
    <mergeCell ref="AK23:AL23"/>
  </mergeCells>
  <phoneticPr fontId="0" type="noConversion"/>
  <conditionalFormatting sqref="E33:E35">
    <cfRule type="cellIs" dxfId="21" priority="248" operator="lessThan">
      <formula>0</formula>
    </cfRule>
    <cfRule type="cellIs" dxfId="20" priority="249" operator="greaterThan">
      <formula>$B$32</formula>
    </cfRule>
    <cfRule type="cellIs" dxfId="19" priority="485" operator="lessThan">
      <formula>0</formula>
    </cfRule>
    <cfRule type="cellIs" dxfId="18" priority="486" operator="greaterThan">
      <formula>$B$32</formula>
    </cfRule>
  </conditionalFormatting>
  <conditionalFormatting sqref="E25:AI32">
    <cfRule type="cellIs" dxfId="17" priority="9" operator="lessThan">
      <formula>0</formula>
    </cfRule>
  </conditionalFormatting>
  <conditionalFormatting sqref="E32:AI32">
    <cfRule type="cellIs" dxfId="16" priority="1" operator="greaterThan">
      <formula>$B$32</formula>
    </cfRule>
  </conditionalFormatting>
  <conditionalFormatting sqref="F6:AI6">
    <cfRule type="cellIs" dxfId="15" priority="14" operator="lessThan">
      <formula>0</formula>
    </cfRule>
    <cfRule type="cellIs" dxfId="14" priority="15" operator="greaterThan">
      <formula>11</formula>
    </cfRule>
    <cfRule type="cellIs" dxfId="13" priority="834" operator="greaterThan">
      <formula>10.6</formula>
    </cfRule>
  </conditionalFormatting>
  <conditionalFormatting sqref="F9:AI9">
    <cfRule type="cellIs" dxfId="12" priority="16" operator="lessThan">
      <formula>0</formula>
    </cfRule>
    <cfRule type="cellIs" dxfId="11" priority="17" operator="greaterThan">
      <formula>11</formula>
    </cfRule>
  </conditionalFormatting>
  <conditionalFormatting sqref="F17:AI17">
    <cfRule type="cellIs" dxfId="10" priority="12" operator="greaterThan">
      <formula>11</formula>
    </cfRule>
    <cfRule type="cellIs" dxfId="9" priority="13" operator="lessThan">
      <formula>0</formula>
    </cfRule>
  </conditionalFormatting>
  <conditionalFormatting sqref="F20:AI20">
    <cfRule type="cellIs" dxfId="8" priority="10" operator="lessThan">
      <formula>0</formula>
    </cfRule>
    <cfRule type="cellIs" dxfId="7" priority="11" operator="greaterThan">
      <formula>11</formula>
    </cfRule>
  </conditionalFormatting>
  <conditionalFormatting sqref="F25:AI25">
    <cfRule type="cellIs" dxfId="6" priority="7" operator="greaterThan">
      <formula>$B$25</formula>
    </cfRule>
  </conditionalFormatting>
  <conditionalFormatting sqref="F26:AI26">
    <cfRule type="cellIs" dxfId="5" priority="6" operator="greaterThan">
      <formula>$B$26</formula>
    </cfRule>
  </conditionalFormatting>
  <conditionalFormatting sqref="F27:AI29">
    <cfRule type="cellIs" dxfId="4" priority="5" operator="greaterThan">
      <formula>$B$27</formula>
    </cfRule>
  </conditionalFormatting>
  <conditionalFormatting sqref="F30:AI30">
    <cfRule type="cellIs" dxfId="3" priority="4" operator="greaterThan">
      <formula>$B$30</formula>
    </cfRule>
  </conditionalFormatting>
  <conditionalFormatting sqref="F31:AI31">
    <cfRule type="cellIs" dxfId="2" priority="3" operator="greaterThan">
      <formula>$B$31</formula>
    </cfRule>
  </conditionalFormatting>
  <conditionalFormatting sqref="F33:AI33">
    <cfRule type="cellIs" dxfId="1" priority="102" operator="lessThan">
      <formula>0</formula>
    </cfRule>
    <cfRule type="cellIs" dxfId="0" priority="103" operator="greaterThan">
      <formula>6</formula>
    </cfRule>
  </conditionalFormatting>
  <pageMargins left="0" right="0" top="0" bottom="0" header="0.31496062992125984" footer="0.31496062992125984"/>
  <pageSetup paperSize="9" scale="27" orientation="portrait" r:id="rId1"/>
  <headerFooter alignWithMargins="0">
    <oddHeader>&amp;R&amp;"Calibri"&amp;10&amp;K000000Documento: YPF-Público&amp;1#</oddHeader>
    <oddFooter>&amp;R&amp;1#&amp;"Calibri"&amp;10&amp;K000000Documento: YPF-Público</oddFooter>
  </headerFooter>
  <cellWatches>
    <cellWatch r="X31"/>
  </cellWatches>
  <ignoredErrors>
    <ignoredError sqref="C92 C23:C24 A23:B23 A33:C33 A26 A22:B22 D23:E23 A91:A102 D22 A78:C78 A77:C77 A47:C63 A42:C42 C93 A40:B40 A38:D38 A37 A71 A65 A66 A67 A68 A69 A70 A73 A72 A75:A76 A74 C91 C94 C95 C96 C102 A36:D36 D24:E24 A64:C64 A25 A32 A27 A28 A29 A30 A31 A35:B35 D35 A44:B45 A43:B43 C101 A41:B41 E47:E63 D39:D40 D64 D100 D102:E102 D98 D99 D96 D95 D94 D91 D75:D76 D97 D47:D63 D77 D78:D88 D92 G167 C65 C66 C67 C68 C69 C70 C75:C76 C74 D65:D72 A34:C34 C37:D37 A90:C90 A79:A88 C79:C88 B39 D74 AH148:AI158 G148:AG158 F148:F158 B46 AB103:AC127 AI18 AI21 AI6 AI9 AI17 AI20 AI22 AI11 AI7 AI12:AI16 AI23:AI24 AI2:AI5 G6:AH6 F2:AH5 F23:AH24 G19 G12:AH16 G8 G7:AH7 H11 F22:H22 F21 G20:AH20 G17:AH17 G10:J10 G9:K9 I18:L18 G28:H28 G33:H33 G29:H29 G30:H30 G31:H31 AI74 AI73 AI72 AI71 AI70 AI69 AI68 AI67 AI66 AI65 AI75:AI77 F75:AH77 AI101 AI102 F101:H101 F102:H102 F18 F10 F11 F7 F8 F12:F16 F19 F20 F17 F9 I21:L21 L10:O10 N21:R21 N18:R18 R10:U10 U21:X21 U18:X18 X10:AA10 Z21:AC21 Z18:AD18 AD10:AG10 AF21:AH21 AG18:AH18 L8 N8 P8:Q8 W8:X8 AD8:AE8 AG8 AI8 I19 P19 X19 AE19 U19 S65 S66 S67 S68 S69 S70 S71 S72 S73 S74 AI19 U65:AH65 U66:AH66 U67:AH67 U68:AH68 U69:AH69 U70:AH70 U71:AH71 U72:AH72 U73:AH73 U74:AH74 L19 N19 R19 Z19 M101:AH101 M102:AH102 J22:AH22 T65:T74 G168:AC168 Z167:AG167 D89:D90 A89 C89 B24 M9:AH9 M11:AH11 J11:K11" unlockedFormula="1"/>
    <ignoredError sqref="D41 D42:D43 C100 C98 C99 C97 C72 C73 C71" formulaRange="1" unlockedFormula="1"/>
    <ignoredError sqref="B74 B75:B76 B72 B73 B70 B69 B68 B67 B66 B65 B71 B101 B100 B102 B98 B99 B96 B95 B94 B91 B93 B97 B92 B79:B88 B89" evalError="1" unlockedFormula="1"/>
  </ignoredError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4BD66-7519-4832-A7F7-96962A812EBD}">
  <dimension ref="A1:U89"/>
  <sheetViews>
    <sheetView showGridLines="0" topLeftCell="A47" zoomScaleNormal="100" workbookViewId="0">
      <selection activeCell="P71" sqref="P71"/>
    </sheetView>
  </sheetViews>
  <sheetFormatPr baseColWidth="10" defaultRowHeight="12.5" x14ac:dyDescent="0.25"/>
  <cols>
    <col min="1" max="1" width="5" customWidth="1"/>
    <col min="20" max="20" width="11.26953125" customWidth="1"/>
    <col min="21" max="21" width="8" customWidth="1"/>
  </cols>
  <sheetData>
    <row r="1" spans="1:21" x14ac:dyDescent="0.25">
      <c r="A1" s="368"/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368"/>
      <c r="T1" s="368"/>
      <c r="U1" s="368"/>
    </row>
    <row r="2" spans="1:21" ht="13" x14ac:dyDescent="0.3">
      <c r="A2" s="368"/>
      <c r="B2" s="369" t="s">
        <v>102</v>
      </c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9" t="s">
        <v>103</v>
      </c>
      <c r="P2" s="368"/>
      <c r="Q2" s="368"/>
      <c r="R2" s="368"/>
      <c r="S2" s="368"/>
      <c r="T2" s="368"/>
      <c r="U2" s="368"/>
    </row>
    <row r="3" spans="1:21" x14ac:dyDescent="0.25">
      <c r="A3" s="368"/>
      <c r="U3" s="368"/>
    </row>
    <row r="4" spans="1:21" x14ac:dyDescent="0.25">
      <c r="A4" s="368"/>
      <c r="U4" s="368"/>
    </row>
    <row r="5" spans="1:21" x14ac:dyDescent="0.25">
      <c r="A5" s="368"/>
      <c r="U5" s="368"/>
    </row>
    <row r="6" spans="1:21" x14ac:dyDescent="0.25">
      <c r="A6" s="368"/>
      <c r="U6" s="368"/>
    </row>
    <row r="7" spans="1:21" x14ac:dyDescent="0.25">
      <c r="A7" s="368"/>
      <c r="U7" s="368"/>
    </row>
    <row r="8" spans="1:21" x14ac:dyDescent="0.25">
      <c r="A8" s="368"/>
      <c r="U8" s="368"/>
    </row>
    <row r="9" spans="1:21" x14ac:dyDescent="0.25">
      <c r="A9" s="368"/>
      <c r="U9" s="368"/>
    </row>
    <row r="10" spans="1:21" x14ac:dyDescent="0.25">
      <c r="A10" s="368"/>
      <c r="U10" s="368"/>
    </row>
    <row r="11" spans="1:21" x14ac:dyDescent="0.25">
      <c r="A11" s="368"/>
      <c r="U11" s="368"/>
    </row>
    <row r="12" spans="1:21" x14ac:dyDescent="0.25">
      <c r="A12" s="368"/>
      <c r="U12" s="368"/>
    </row>
    <row r="13" spans="1:21" x14ac:dyDescent="0.25">
      <c r="A13" s="368"/>
      <c r="U13" s="368"/>
    </row>
    <row r="14" spans="1:21" x14ac:dyDescent="0.25">
      <c r="A14" s="368"/>
      <c r="U14" s="368"/>
    </row>
    <row r="15" spans="1:21" x14ac:dyDescent="0.25">
      <c r="A15" s="368"/>
      <c r="U15" s="368"/>
    </row>
    <row r="16" spans="1:21" x14ac:dyDescent="0.25">
      <c r="A16" s="368"/>
      <c r="U16" s="368"/>
    </row>
    <row r="17" spans="1:21" x14ac:dyDescent="0.25">
      <c r="A17" s="368"/>
      <c r="U17" s="368"/>
    </row>
    <row r="18" spans="1:21" x14ac:dyDescent="0.25">
      <c r="A18" s="368"/>
      <c r="U18" s="368"/>
    </row>
    <row r="19" spans="1:21" x14ac:dyDescent="0.25">
      <c r="A19" s="368"/>
      <c r="U19" s="368"/>
    </row>
    <row r="20" spans="1:21" x14ac:dyDescent="0.25">
      <c r="A20" s="368"/>
      <c r="U20" s="368"/>
    </row>
    <row r="21" spans="1:21" x14ac:dyDescent="0.25">
      <c r="A21" s="368"/>
      <c r="U21" s="368"/>
    </row>
    <row r="22" spans="1:21" x14ac:dyDescent="0.25">
      <c r="A22" s="368"/>
      <c r="U22" s="368"/>
    </row>
    <row r="23" spans="1:21" x14ac:dyDescent="0.25">
      <c r="A23" s="368"/>
      <c r="U23" s="368"/>
    </row>
    <row r="24" spans="1:21" x14ac:dyDescent="0.25">
      <c r="A24" s="368"/>
      <c r="U24" s="368"/>
    </row>
    <row r="25" spans="1:21" x14ac:dyDescent="0.25">
      <c r="A25" s="368"/>
      <c r="U25" s="368"/>
    </row>
    <row r="26" spans="1:21" x14ac:dyDescent="0.25">
      <c r="A26" s="368"/>
      <c r="U26" s="368"/>
    </row>
    <row r="27" spans="1:21" x14ac:dyDescent="0.25">
      <c r="A27" s="368"/>
      <c r="U27" s="368"/>
    </row>
    <row r="28" spans="1:21" x14ac:dyDescent="0.25">
      <c r="A28" s="368"/>
      <c r="U28" s="368"/>
    </row>
    <row r="29" spans="1:21" x14ac:dyDescent="0.25">
      <c r="A29" s="368"/>
      <c r="U29" s="368"/>
    </row>
    <row r="30" spans="1:21" x14ac:dyDescent="0.25">
      <c r="A30" s="368"/>
      <c r="U30" s="368"/>
    </row>
    <row r="31" spans="1:21" x14ac:dyDescent="0.25">
      <c r="A31" s="368"/>
      <c r="U31" s="368"/>
    </row>
    <row r="32" spans="1:21" x14ac:dyDescent="0.25">
      <c r="A32" s="368"/>
      <c r="U32" s="368"/>
    </row>
    <row r="33" spans="1:21" x14ac:dyDescent="0.25">
      <c r="A33" s="368"/>
      <c r="U33" s="368"/>
    </row>
    <row r="34" spans="1:21" x14ac:dyDescent="0.25">
      <c r="A34" s="368"/>
      <c r="U34" s="368"/>
    </row>
    <row r="35" spans="1:21" x14ac:dyDescent="0.25">
      <c r="A35" s="368"/>
      <c r="U35" s="368"/>
    </row>
    <row r="36" spans="1:21" x14ac:dyDescent="0.25">
      <c r="A36" s="368"/>
      <c r="U36" s="368"/>
    </row>
    <row r="37" spans="1:21" x14ac:dyDescent="0.25">
      <c r="A37" s="368"/>
      <c r="B37" s="368"/>
      <c r="C37" s="368"/>
      <c r="D37" s="368"/>
      <c r="E37" s="368"/>
      <c r="F37" s="368"/>
      <c r="G37" s="368"/>
      <c r="H37" s="368"/>
      <c r="I37" s="368"/>
      <c r="J37" s="368"/>
      <c r="K37" s="368"/>
      <c r="L37" s="368"/>
      <c r="M37" s="368"/>
      <c r="N37" s="368"/>
      <c r="O37" s="368"/>
      <c r="P37" s="368"/>
      <c r="Q37" s="368"/>
      <c r="R37" s="368"/>
      <c r="S37" s="368"/>
      <c r="T37" s="368"/>
      <c r="U37" s="368"/>
    </row>
    <row r="38" spans="1:21" x14ac:dyDescent="0.25">
      <c r="A38" s="368"/>
      <c r="B38" s="368"/>
      <c r="C38" s="368"/>
      <c r="D38" s="368"/>
      <c r="E38" s="368"/>
      <c r="F38" s="368"/>
      <c r="G38" s="368"/>
      <c r="H38" s="368"/>
      <c r="I38" s="368"/>
      <c r="J38" s="368"/>
      <c r="K38" s="368"/>
      <c r="L38" s="368"/>
      <c r="M38" s="368"/>
      <c r="N38" s="368"/>
      <c r="O38" s="368"/>
      <c r="P38" s="368"/>
      <c r="Q38" s="368"/>
      <c r="R38" s="368"/>
      <c r="S38" s="368"/>
      <c r="T38" s="368"/>
      <c r="U38" s="368"/>
    </row>
    <row r="40" spans="1:21" ht="14.5" x14ac:dyDescent="0.35">
      <c r="B40" s="371" t="s">
        <v>97</v>
      </c>
    </row>
    <row r="41" spans="1:21" ht="14.5" x14ac:dyDescent="0.35">
      <c r="B41" s="372" t="s">
        <v>98</v>
      </c>
    </row>
    <row r="42" spans="1:21" ht="14.5" x14ac:dyDescent="0.35">
      <c r="B42" s="372" t="s">
        <v>100</v>
      </c>
    </row>
    <row r="43" spans="1:21" ht="14.5" x14ac:dyDescent="0.35">
      <c r="B43" s="372" t="s">
        <v>101</v>
      </c>
    </row>
    <row r="44" spans="1:21" ht="14.5" x14ac:dyDescent="0.35">
      <c r="B44" s="372" t="s">
        <v>99</v>
      </c>
    </row>
    <row r="45" spans="1:21" ht="14.5" x14ac:dyDescent="0.35">
      <c r="B45" s="372" t="s">
        <v>104</v>
      </c>
    </row>
    <row r="46" spans="1:21" ht="13" x14ac:dyDescent="0.3">
      <c r="B46" s="370"/>
    </row>
    <row r="47" spans="1:21" ht="15.5" x14ac:dyDescent="0.35">
      <c r="B47" s="373" t="s">
        <v>105</v>
      </c>
      <c r="C47" s="374"/>
      <c r="D47" s="374"/>
      <c r="E47" s="374"/>
      <c r="F47" s="374"/>
    </row>
    <row r="48" spans="1:21" ht="15.5" x14ac:dyDescent="0.35">
      <c r="B48" s="374" t="s">
        <v>106</v>
      </c>
      <c r="C48" s="374"/>
      <c r="D48" s="374" t="s">
        <v>112</v>
      </c>
      <c r="E48" s="374"/>
      <c r="F48" s="374"/>
    </row>
    <row r="49" spans="2:10" ht="15.5" x14ac:dyDescent="0.35">
      <c r="B49" s="374" t="s">
        <v>107</v>
      </c>
      <c r="C49" s="374"/>
      <c r="D49" s="374" t="s">
        <v>113</v>
      </c>
      <c r="E49" s="374"/>
      <c r="F49" s="374"/>
    </row>
    <row r="50" spans="2:10" ht="15.5" x14ac:dyDescent="0.35">
      <c r="B50" s="374" t="s">
        <v>108</v>
      </c>
      <c r="C50" s="374"/>
      <c r="D50" s="374" t="s">
        <v>114</v>
      </c>
      <c r="E50" s="374"/>
      <c r="F50" s="374"/>
    </row>
    <row r="51" spans="2:10" ht="15.5" x14ac:dyDescent="0.35">
      <c r="B51" s="374" t="s">
        <v>109</v>
      </c>
      <c r="C51" s="374"/>
      <c r="D51" s="374" t="s">
        <v>115</v>
      </c>
      <c r="E51" s="374"/>
      <c r="F51" s="374"/>
    </row>
    <row r="52" spans="2:10" ht="15.5" x14ac:dyDescent="0.35">
      <c r="B52" s="374"/>
      <c r="C52" s="374"/>
      <c r="D52" s="374"/>
      <c r="E52" s="374"/>
      <c r="F52" s="374"/>
    </row>
    <row r="53" spans="2:10" ht="15.5" x14ac:dyDescent="0.35">
      <c r="B53" s="374" t="s">
        <v>110</v>
      </c>
      <c r="C53" s="374"/>
      <c r="D53" s="374" t="s">
        <v>116</v>
      </c>
      <c r="E53" s="374"/>
      <c r="F53" s="374"/>
    </row>
    <row r="54" spans="2:10" ht="15.5" x14ac:dyDescent="0.35">
      <c r="B54" s="374" t="s">
        <v>111</v>
      </c>
      <c r="C54" s="374"/>
      <c r="D54" s="374" t="s">
        <v>117</v>
      </c>
      <c r="E54" s="374"/>
      <c r="F54" s="374"/>
    </row>
    <row r="55" spans="2:10" ht="15.5" x14ac:dyDescent="0.35">
      <c r="B55" s="374" t="s">
        <v>119</v>
      </c>
      <c r="C55" s="374"/>
      <c r="D55" s="374"/>
      <c r="E55" s="374"/>
      <c r="F55" s="374"/>
    </row>
    <row r="56" spans="2:10" ht="15.5" x14ac:dyDescent="0.35">
      <c r="B56" s="374"/>
      <c r="C56" s="374"/>
      <c r="D56" s="374"/>
      <c r="E56" s="374"/>
      <c r="F56" s="374"/>
    </row>
    <row r="57" spans="2:10" ht="15.5" x14ac:dyDescent="0.35">
      <c r="B57" s="374" t="s">
        <v>118</v>
      </c>
      <c r="C57" s="374"/>
      <c r="D57" s="374" t="str">
        <f>+CONCATENATE("Existencia de componente ",PROGRAMA!D25," en miles de metros cúbicos")</f>
        <v>Existencia de componente PLATFORMADA en miles de metros cúbicos</v>
      </c>
      <c r="E57" s="374"/>
      <c r="F57" s="374"/>
    </row>
    <row r="58" spans="2:10" ht="15.5" x14ac:dyDescent="0.35">
      <c r="B58" s="374" t="s">
        <v>120</v>
      </c>
      <c r="C58" s="374"/>
      <c r="D58" s="374" t="str">
        <f>+CONCATENATE("Existencia de componente ",PROGRAMA!D26," en miles de metros cúbicos")</f>
        <v>Existencia de componente Nafta Virgen en miles de metros cúbicos</v>
      </c>
      <c r="E58" s="374"/>
      <c r="F58" s="374"/>
    </row>
    <row r="59" spans="2:10" ht="15.5" x14ac:dyDescent="0.35">
      <c r="B59" s="374" t="s">
        <v>121</v>
      </c>
      <c r="C59" s="374"/>
      <c r="D59" s="374" t="str">
        <f>+CONCATENATE("Existencia de componente ",PROGRAMA!D27," en miles de metros cúbicos")</f>
        <v>Existencia de componente N MEDIA en miles de metros cúbicos</v>
      </c>
      <c r="E59" s="374"/>
      <c r="F59" s="374"/>
      <c r="G59" s="374"/>
      <c r="H59" s="374"/>
      <c r="I59" s="374"/>
      <c r="J59" s="374"/>
    </row>
    <row r="60" spans="2:10" ht="15.5" x14ac:dyDescent="0.35">
      <c r="B60" s="374" t="s">
        <v>122</v>
      </c>
      <c r="C60" s="374"/>
      <c r="D60" s="374" t="str">
        <f>+CONCATENATE("Existencia de componente ",PROGRAMA!D28," en miles de metros cúbicos")</f>
        <v>Existencia de componente N LIVIANA en miles de metros cúbicos</v>
      </c>
      <c r="E60" s="374"/>
      <c r="F60" s="374"/>
      <c r="G60" s="374"/>
      <c r="H60" s="374"/>
      <c r="I60" s="374"/>
      <c r="J60" s="374"/>
    </row>
    <row r="61" spans="2:10" ht="15.5" x14ac:dyDescent="0.35">
      <c r="B61" s="374" t="s">
        <v>119</v>
      </c>
      <c r="C61" s="374"/>
      <c r="D61" s="374"/>
      <c r="E61" s="374"/>
      <c r="F61" s="374"/>
      <c r="G61" s="374"/>
      <c r="H61" s="374"/>
      <c r="I61" s="374"/>
      <c r="J61" s="374"/>
    </row>
    <row r="62" spans="2:10" ht="15.5" x14ac:dyDescent="0.35">
      <c r="B62" s="374"/>
      <c r="C62" s="374"/>
      <c r="D62" s="374"/>
      <c r="E62" s="374"/>
      <c r="F62" s="374"/>
      <c r="G62" s="374"/>
      <c r="H62" s="374"/>
      <c r="I62" s="374"/>
      <c r="J62" s="374"/>
    </row>
    <row r="63" spans="2:10" ht="15.5" x14ac:dyDescent="0.35">
      <c r="B63" s="374" t="s">
        <v>123</v>
      </c>
      <c r="C63" s="374"/>
      <c r="D63" s="374" t="s">
        <v>126</v>
      </c>
      <c r="E63" s="374"/>
      <c r="F63" s="374"/>
      <c r="G63" s="374"/>
      <c r="H63" s="374"/>
      <c r="I63" s="374"/>
      <c r="J63" s="374"/>
    </row>
    <row r="64" spans="2:10" ht="15.5" x14ac:dyDescent="0.35">
      <c r="B64" s="374" t="s">
        <v>125</v>
      </c>
      <c r="C64" s="374"/>
      <c r="D64" s="374" t="s">
        <v>124</v>
      </c>
      <c r="E64" s="374"/>
      <c r="F64" s="374"/>
      <c r="G64" s="374"/>
      <c r="H64" s="374"/>
      <c r="I64" s="374"/>
      <c r="J64" s="374"/>
    </row>
    <row r="65" spans="2:14" ht="15.5" x14ac:dyDescent="0.35">
      <c r="B65" s="374"/>
      <c r="C65" s="374"/>
      <c r="D65" s="374"/>
      <c r="E65" s="374"/>
      <c r="F65" s="374"/>
      <c r="G65" s="374"/>
      <c r="H65" s="374"/>
      <c r="I65" s="374"/>
      <c r="J65" s="374"/>
    </row>
    <row r="66" spans="2:14" ht="15.5" x14ac:dyDescent="0.35">
      <c r="B66" s="375" t="s">
        <v>127</v>
      </c>
      <c r="C66" s="375"/>
      <c r="D66" s="375" t="s">
        <v>129</v>
      </c>
      <c r="E66" s="375"/>
      <c r="F66" s="375"/>
      <c r="G66" s="375"/>
      <c r="H66" s="375"/>
      <c r="I66" s="375"/>
      <c r="J66" s="375"/>
      <c r="K66" s="368"/>
      <c r="L66" s="368"/>
      <c r="M66" s="368"/>
      <c r="N66" s="368"/>
    </row>
    <row r="67" spans="2:14" ht="15.5" x14ac:dyDescent="0.35">
      <c r="B67" s="375" t="s">
        <v>128</v>
      </c>
      <c r="C67" s="375"/>
      <c r="D67" s="375" t="s">
        <v>130</v>
      </c>
      <c r="E67" s="375"/>
      <c r="F67" s="375"/>
      <c r="G67" s="375"/>
      <c r="H67" s="375"/>
      <c r="I67" s="375"/>
      <c r="J67" s="375"/>
      <c r="K67" s="368"/>
      <c r="L67" s="368"/>
      <c r="M67" s="368"/>
      <c r="N67" s="368"/>
    </row>
    <row r="68" spans="2:14" ht="15.5" x14ac:dyDescent="0.35">
      <c r="B68" s="375" t="s">
        <v>131</v>
      </c>
      <c r="C68" s="375"/>
      <c r="D68" s="375" t="s">
        <v>132</v>
      </c>
      <c r="E68" s="375"/>
      <c r="F68" s="375"/>
      <c r="G68" s="375"/>
      <c r="H68" s="375"/>
      <c r="I68" s="375"/>
      <c r="J68" s="375"/>
      <c r="K68" s="368"/>
      <c r="L68" s="368"/>
      <c r="M68" s="368"/>
      <c r="N68" s="368"/>
    </row>
    <row r="69" spans="2:14" ht="15.5" x14ac:dyDescent="0.35">
      <c r="B69" s="375" t="s">
        <v>134</v>
      </c>
      <c r="C69" s="375"/>
      <c r="D69" s="375" t="s">
        <v>133</v>
      </c>
      <c r="E69" s="375"/>
      <c r="F69" s="375"/>
      <c r="G69" s="375"/>
      <c r="H69" s="375"/>
      <c r="I69" s="375"/>
      <c r="J69" s="375"/>
      <c r="K69" s="368"/>
      <c r="L69" s="368"/>
      <c r="M69" s="368"/>
      <c r="N69" s="368"/>
    </row>
    <row r="70" spans="2:14" ht="15.5" x14ac:dyDescent="0.35">
      <c r="B70" s="374"/>
      <c r="C70" s="374"/>
      <c r="D70" s="374"/>
      <c r="E70" s="374"/>
      <c r="F70" s="374"/>
      <c r="G70" s="374"/>
      <c r="H70" s="374"/>
      <c r="I70" s="374"/>
      <c r="J70" s="374"/>
    </row>
    <row r="71" spans="2:14" ht="15.5" x14ac:dyDescent="0.35">
      <c r="B71" s="376" t="s">
        <v>135</v>
      </c>
      <c r="C71" s="377"/>
      <c r="D71" s="377" t="str">
        <f>+CONCATENATE("Cantidad de componente ",PROGRAMA!E159," programada para cada día expresado en m3")</f>
        <v>Cantidad de componente PLATFORMADA programada para cada día expresado en m3</v>
      </c>
      <c r="E71" s="377"/>
      <c r="F71" s="377"/>
      <c r="G71" s="377"/>
      <c r="H71" s="377"/>
      <c r="I71" s="377"/>
      <c r="J71" s="377"/>
      <c r="K71" s="378"/>
      <c r="L71" s="439" t="s">
        <v>138</v>
      </c>
      <c r="M71" s="439"/>
      <c r="N71" s="439"/>
    </row>
    <row r="72" spans="2:14" ht="15.5" x14ac:dyDescent="0.35">
      <c r="B72" s="376" t="s">
        <v>136</v>
      </c>
      <c r="C72" s="377"/>
      <c r="D72" s="377" t="str">
        <f>+CONCATENATE("Cantidad de componente ",PROGRAMA!E160," programada para cada día expresado en m3")</f>
        <v>Cantidad de componente Nafta Virgen programada para cada día expresado en m3</v>
      </c>
      <c r="E72" s="377"/>
      <c r="F72" s="377"/>
      <c r="G72" s="377"/>
      <c r="H72" s="377"/>
      <c r="I72" s="377"/>
      <c r="J72" s="377"/>
      <c r="K72" s="378"/>
      <c r="L72" s="439"/>
      <c r="M72" s="439"/>
      <c r="N72" s="439"/>
    </row>
    <row r="73" spans="2:14" ht="15.5" x14ac:dyDescent="0.35">
      <c r="B73" s="376" t="s">
        <v>136</v>
      </c>
      <c r="C73" s="377"/>
      <c r="D73" s="377" t="str">
        <f>+CONCATENATE("Cantidad de componente ",PROGRAMA!E161," programada para cada día expresado en m3")</f>
        <v>Cantidad de componente N MEDIA programada para cada día expresado en m3</v>
      </c>
      <c r="E73" s="377"/>
      <c r="F73" s="377"/>
      <c r="G73" s="377"/>
      <c r="H73" s="377"/>
      <c r="I73" s="377"/>
      <c r="J73" s="377"/>
      <c r="K73" s="378"/>
      <c r="L73" s="439"/>
      <c r="M73" s="439"/>
      <c r="N73" s="439"/>
    </row>
    <row r="74" spans="2:14" ht="15.5" x14ac:dyDescent="0.35">
      <c r="B74" s="376" t="s">
        <v>136</v>
      </c>
      <c r="C74" s="377"/>
      <c r="D74" s="377" t="str">
        <f>+CONCATENATE("Cantidad de componente ",PROGRAMA!E162," programada para cada día expresado en m3")</f>
        <v>Cantidad de componente N LIVIANA programada para cada día expresado en m3</v>
      </c>
      <c r="E74" s="377"/>
      <c r="F74" s="377"/>
      <c r="G74" s="377"/>
      <c r="H74" s="377"/>
      <c r="I74" s="377"/>
      <c r="J74" s="377"/>
      <c r="K74" s="378"/>
      <c r="L74" s="439"/>
      <c r="M74" s="439"/>
      <c r="N74" s="439"/>
    </row>
    <row r="75" spans="2:14" ht="15.5" x14ac:dyDescent="0.35">
      <c r="B75" s="374"/>
      <c r="C75" s="374"/>
      <c r="D75" s="374"/>
      <c r="E75" s="374"/>
      <c r="F75" s="374"/>
      <c r="G75" s="374"/>
      <c r="H75" s="374"/>
      <c r="I75" s="374"/>
      <c r="J75" s="374"/>
    </row>
    <row r="76" spans="2:14" ht="15.5" x14ac:dyDescent="0.35">
      <c r="B76" s="374"/>
      <c r="C76" s="374"/>
      <c r="D76" s="374"/>
      <c r="E76" s="374"/>
      <c r="F76" s="374"/>
      <c r="G76" s="374"/>
      <c r="H76" s="374"/>
      <c r="I76" s="374"/>
      <c r="J76" s="374"/>
    </row>
    <row r="77" spans="2:14" ht="15.5" x14ac:dyDescent="0.35">
      <c r="B77" s="374"/>
      <c r="C77" s="374"/>
      <c r="D77" s="374"/>
      <c r="E77" s="374"/>
      <c r="F77" s="374"/>
      <c r="G77" s="374"/>
      <c r="H77" s="374"/>
      <c r="I77" s="374"/>
      <c r="J77" s="374"/>
    </row>
    <row r="78" spans="2:14" ht="15.5" x14ac:dyDescent="0.35">
      <c r="B78" s="374"/>
      <c r="C78" s="374"/>
      <c r="D78" s="374"/>
      <c r="E78" s="374"/>
      <c r="F78" s="374"/>
      <c r="G78" s="374"/>
      <c r="H78" s="374"/>
      <c r="I78" s="374"/>
      <c r="J78" s="374"/>
    </row>
    <row r="79" spans="2:14" ht="15.5" x14ac:dyDescent="0.35">
      <c r="B79" s="374"/>
      <c r="C79" s="374"/>
      <c r="D79" s="374"/>
      <c r="E79" s="374"/>
      <c r="F79" s="374"/>
      <c r="G79" s="374"/>
      <c r="H79" s="374"/>
      <c r="I79" s="374"/>
      <c r="J79" s="374"/>
    </row>
    <row r="80" spans="2:14" ht="15.5" x14ac:dyDescent="0.35">
      <c r="B80" s="374"/>
      <c r="C80" s="374"/>
      <c r="D80" s="374"/>
      <c r="E80" s="374"/>
      <c r="F80" s="374"/>
      <c r="G80" s="374"/>
      <c r="H80" s="374"/>
      <c r="I80" s="374"/>
      <c r="J80" s="374"/>
    </row>
    <row r="81" spans="2:10" ht="15.5" x14ac:dyDescent="0.35">
      <c r="B81" s="374"/>
      <c r="C81" s="374"/>
      <c r="D81" s="374"/>
      <c r="E81" s="374"/>
      <c r="F81" s="374"/>
      <c r="G81" s="374"/>
      <c r="H81" s="374"/>
      <c r="I81" s="374"/>
      <c r="J81" s="374"/>
    </row>
    <row r="82" spans="2:10" ht="15.5" x14ac:dyDescent="0.35">
      <c r="B82" s="374"/>
      <c r="C82" s="374"/>
      <c r="D82" s="374"/>
      <c r="E82" s="374"/>
      <c r="F82" s="374"/>
      <c r="G82" s="374"/>
      <c r="H82" s="374"/>
      <c r="I82" s="374"/>
      <c r="J82" s="374"/>
    </row>
    <row r="83" spans="2:10" ht="15.5" x14ac:dyDescent="0.35">
      <c r="B83" s="374"/>
      <c r="C83" s="374"/>
      <c r="D83" s="374"/>
      <c r="E83" s="374"/>
      <c r="F83" s="374"/>
      <c r="G83" s="374"/>
      <c r="H83" s="374"/>
      <c r="I83" s="374"/>
      <c r="J83" s="374"/>
    </row>
    <row r="84" spans="2:10" ht="15.5" x14ac:dyDescent="0.35">
      <c r="B84" s="374"/>
      <c r="C84" s="374"/>
      <c r="D84" s="374"/>
      <c r="E84" s="374"/>
      <c r="F84" s="374"/>
      <c r="G84" s="374"/>
      <c r="H84" s="374"/>
      <c r="I84" s="374"/>
      <c r="J84" s="374"/>
    </row>
    <row r="85" spans="2:10" ht="15.5" x14ac:dyDescent="0.35">
      <c r="B85" s="374"/>
      <c r="C85" s="374"/>
      <c r="D85" s="374"/>
      <c r="E85" s="374"/>
      <c r="F85" s="374"/>
      <c r="G85" s="374"/>
      <c r="H85" s="374"/>
      <c r="I85" s="374"/>
      <c r="J85" s="374"/>
    </row>
    <row r="86" spans="2:10" ht="15.5" x14ac:dyDescent="0.35">
      <c r="B86" s="374"/>
      <c r="C86" s="374"/>
      <c r="D86" s="374"/>
      <c r="E86" s="374"/>
      <c r="F86" s="374"/>
      <c r="G86" s="374"/>
      <c r="H86" s="374"/>
      <c r="I86" s="374"/>
      <c r="J86" s="374"/>
    </row>
    <row r="87" spans="2:10" ht="15.5" x14ac:dyDescent="0.35">
      <c r="B87" s="374"/>
      <c r="C87" s="374"/>
      <c r="D87" s="374"/>
      <c r="E87" s="374"/>
      <c r="F87" s="374"/>
      <c r="G87" s="374"/>
      <c r="H87" s="374"/>
      <c r="I87" s="374"/>
      <c r="J87" s="374"/>
    </row>
    <row r="88" spans="2:10" ht="15.5" x14ac:dyDescent="0.35">
      <c r="B88" s="374"/>
      <c r="C88" s="374"/>
      <c r="D88" s="374"/>
      <c r="E88" s="374"/>
      <c r="F88" s="374"/>
      <c r="G88" s="374"/>
      <c r="H88" s="374"/>
      <c r="I88" s="374"/>
      <c r="J88" s="374"/>
    </row>
    <row r="89" spans="2:10" ht="15.5" x14ac:dyDescent="0.35">
      <c r="B89" s="374"/>
      <c r="C89" s="374"/>
      <c r="D89" s="374"/>
      <c r="E89" s="374"/>
      <c r="F89" s="374"/>
      <c r="G89" s="374"/>
      <c r="H89" s="374"/>
      <c r="I89" s="374"/>
      <c r="J89" s="374"/>
    </row>
  </sheetData>
  <mergeCells count="1">
    <mergeCell ref="L71:N7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Caudal</vt:lpstr>
      <vt:lpstr>PROGRAMA</vt:lpstr>
      <vt:lpstr>Esquema blending</vt:lpstr>
      <vt:lpstr>PROGRAMA!_MailAutoSig</vt:lpstr>
      <vt:lpstr>PROGRAMA!Área_de_impresión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2018-03-02T12:50:15Z</dcterms:created>
  <dcterms:modified xsi:type="dcterms:W3CDTF">2025-09-05T20:17:40Z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622c24-5861-4880-bcaa-37216e265fb3_Enabled">
    <vt:lpwstr>true</vt:lpwstr>
  </property>
  <property fmtid="{D5CDD505-2E9C-101B-9397-08002B2CF9AE}" pid="3" name="MSIP_Label_fb622c24-5861-4880-bcaa-37216e265fb3_SetDate">
    <vt:lpwstr>2022-09-20T13:11:03Z</vt:lpwstr>
  </property>
  <property fmtid="{D5CDD505-2E9C-101B-9397-08002B2CF9AE}" pid="4" name="MSIP_Label_fb622c24-5861-4880-bcaa-37216e265fb3_Method">
    <vt:lpwstr>Privileged</vt:lpwstr>
  </property>
  <property fmtid="{D5CDD505-2E9C-101B-9397-08002B2CF9AE}" pid="5" name="MSIP_Label_fb622c24-5861-4880-bcaa-37216e265fb3_Name">
    <vt:lpwstr>YPF - Publica</vt:lpwstr>
  </property>
  <property fmtid="{D5CDD505-2E9C-101B-9397-08002B2CF9AE}" pid="6" name="MSIP_Label_fb622c24-5861-4880-bcaa-37216e265fb3_SiteId">
    <vt:lpwstr>038018c3-616c-4b46-ad9b-aa9007f701b5</vt:lpwstr>
  </property>
  <property fmtid="{D5CDD505-2E9C-101B-9397-08002B2CF9AE}" pid="7" name="MSIP_Label_fb622c24-5861-4880-bcaa-37216e265fb3_ActionId">
    <vt:lpwstr>f203eb13-c1a9-49aa-a260-918513208674</vt:lpwstr>
  </property>
  <property fmtid="{D5CDD505-2E9C-101B-9397-08002B2CF9AE}" pid="8" name="MSIP_Label_fb622c24-5861-4880-bcaa-37216e265fb3_ContentBits">
    <vt:lpwstr>3</vt:lpwstr>
  </property>
</Properties>
</file>