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man\Dropbox\German\UNC FI\2025\UNIDAD IV ADMINISTRACIÓN LP\Financiamiento a LP\"/>
    </mc:Choice>
  </mc:AlternateContent>
  <xr:revisionPtr revIDLastSave="0" documentId="8_{396F37AB-D0E6-45F4-B45A-2B82AF9494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palancamiento" sheetId="1" r:id="rId1"/>
  </sheets>
  <calcPr calcId="191029"/>
</workbook>
</file>

<file path=xl/calcChain.xml><?xml version="1.0" encoding="utf-8"?>
<calcChain xmlns="http://schemas.openxmlformats.org/spreadsheetml/2006/main">
  <c r="J39" i="1" l="1"/>
  <c r="J23" i="1"/>
  <c r="E41" i="1"/>
  <c r="D41" i="1"/>
  <c r="D43" i="1" s="1"/>
  <c r="G39" i="1"/>
  <c r="G23" i="1"/>
  <c r="D25" i="1"/>
  <c r="D27" i="1" s="1"/>
  <c r="K7" i="1"/>
  <c r="K9" i="1" s="1"/>
  <c r="J7" i="1"/>
  <c r="J9" i="1" s="1"/>
  <c r="H7" i="1"/>
  <c r="H9" i="1" s="1"/>
  <c r="G7" i="1"/>
  <c r="D16" i="1"/>
  <c r="E7" i="1"/>
  <c r="D7" i="1"/>
  <c r="D44" i="1" l="1"/>
  <c r="D48" i="1" s="1"/>
  <c r="E43" i="1"/>
  <c r="E44" i="1" s="1"/>
  <c r="E48" i="1" s="1"/>
  <c r="E25" i="1"/>
  <c r="E27" i="1" s="1"/>
  <c r="E10" i="1"/>
  <c r="E14" i="1" s="1"/>
  <c r="D10" i="1"/>
  <c r="D14" i="1" s="1"/>
  <c r="E9" i="1"/>
  <c r="D9" i="1"/>
  <c r="D28" i="1"/>
  <c r="D32" i="1" s="1"/>
  <c r="H10" i="1"/>
  <c r="H14" i="1" s="1"/>
  <c r="K10" i="1"/>
  <c r="K14" i="1" s="1"/>
  <c r="J10" i="1"/>
  <c r="J14" i="1" s="1"/>
  <c r="G9" i="1"/>
  <c r="G10" i="1" s="1"/>
  <c r="G14" i="1" s="1"/>
  <c r="G48" i="1" l="1"/>
  <c r="E28" i="1"/>
  <c r="E32" i="1" s="1"/>
  <c r="G32" i="1" s="1"/>
</calcChain>
</file>

<file path=xl/sharedStrings.xml><?xml version="1.0" encoding="utf-8"?>
<sst xmlns="http://schemas.openxmlformats.org/spreadsheetml/2006/main" count="41" uniqueCount="21">
  <si>
    <t>Acciones Ordinarias</t>
  </si>
  <si>
    <t>Deuda</t>
  </si>
  <si>
    <t>EBIT</t>
  </si>
  <si>
    <t>Intereses</t>
  </si>
  <si>
    <t>Rdo antes de Imp.</t>
  </si>
  <si>
    <t>Utilidad Neta</t>
  </si>
  <si>
    <t>Nro acc. Ord</t>
  </si>
  <si>
    <t>Punto de Indiferencia</t>
  </si>
  <si>
    <t>Utilidad X Acción</t>
  </si>
  <si>
    <t>Imp. Ganancias (40%)</t>
  </si>
  <si>
    <t>Aumento Porcentual</t>
  </si>
  <si>
    <t>Año 2</t>
  </si>
  <si>
    <t>Año 3</t>
  </si>
  <si>
    <t>GAF</t>
  </si>
  <si>
    <t>Acompáñenme a ver esta triste historia……</t>
  </si>
  <si>
    <t>Año 4</t>
  </si>
  <si>
    <t>Las ventas bajaron un 44% y la utilidad por acción se desplomó un 85%</t>
  </si>
  <si>
    <t>¿Cuánto hubiera caído la utilidad si se hubiese mantenido el GAF del año 0 (1,29)?</t>
  </si>
  <si>
    <t>Cómo todo venía de maravilla en el año 3, la comprañía decidió aumentar el GAF…… y en el año 4</t>
  </si>
  <si>
    <t>Año 1</t>
  </si>
  <si>
    <t>Cómo el EBIT era 2,7 Mill $, la empresa se financió con Deuda, y al cabo de 1 año….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</si>
</sst>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1" applyFont="1"/>
    <xf numFmtId="0" fontId="0" fillId="0" borderId="1" xfId="0" applyBorder="1"/>
    <xf numFmtId="164" fontId="0" fillId="0" borderId="1" xfId="1" applyFont="1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2" fillId="0" borderId="0" xfId="0" applyFont="1"/>
    <xf numFmtId="164" fontId="2" fillId="0" borderId="1" xfId="1" applyFont="1" applyBorder="1"/>
    <xf numFmtId="9" fontId="2" fillId="0" borderId="0" xfId="2" applyFont="1"/>
    <xf numFmtId="165" fontId="0" fillId="0" borderId="1" xfId="1" applyNumberFormat="1" applyFont="1" applyBorder="1"/>
    <xf numFmtId="165" fontId="0" fillId="0" borderId="0" xfId="0" applyNumberFormat="1"/>
    <xf numFmtId="0" fontId="3" fillId="0" borderId="0" xfId="0" applyFont="1"/>
    <xf numFmtId="9" fontId="2" fillId="0" borderId="1" xfId="2" applyFont="1" applyBorder="1"/>
    <xf numFmtId="164" fontId="0" fillId="0" borderId="0" xfId="1" applyFont="1" applyBorder="1"/>
    <xf numFmtId="164" fontId="2" fillId="0" borderId="0" xfId="1" applyFont="1" applyBorder="1"/>
    <xf numFmtId="165" fontId="0" fillId="0" borderId="0" xfId="1" applyNumberFormat="1" applyFont="1" applyBorder="1"/>
    <xf numFmtId="2" fontId="2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50"/>
  <sheetViews>
    <sheetView showGridLines="0" tabSelected="1" workbookViewId="0">
      <selection activeCell="B20" sqref="B20"/>
    </sheetView>
  </sheetViews>
  <sheetFormatPr baseColWidth="10" defaultRowHeight="15" x14ac:dyDescent="0.25"/>
  <cols>
    <col min="1" max="1" width="7.85546875" customWidth="1"/>
    <col min="2" max="2" width="21" customWidth="1"/>
    <col min="3" max="3" width="5.5703125" customWidth="1"/>
    <col min="4" max="5" width="15.7109375" customWidth="1"/>
    <col min="6" max="6" width="5.5703125" customWidth="1"/>
    <col min="7" max="8" width="15.7109375" customWidth="1"/>
    <col min="9" max="9" width="5.5703125" customWidth="1"/>
    <col min="10" max="11" width="15.7109375" customWidth="1"/>
  </cols>
  <sheetData>
    <row r="3" spans="2:11" ht="30" x14ac:dyDescent="0.25">
      <c r="D3" s="4" t="s">
        <v>0</v>
      </c>
      <c r="E3" s="4" t="s">
        <v>1</v>
      </c>
      <c r="F3" s="5"/>
      <c r="G3" s="4" t="s">
        <v>0</v>
      </c>
      <c r="H3" s="4" t="s">
        <v>1</v>
      </c>
      <c r="I3" s="5"/>
      <c r="J3" s="4" t="s">
        <v>0</v>
      </c>
      <c r="K3" s="4" t="s">
        <v>1</v>
      </c>
    </row>
    <row r="5" spans="2:11" x14ac:dyDescent="0.25">
      <c r="B5" s="6" t="s">
        <v>2</v>
      </c>
      <c r="C5" s="7"/>
      <c r="D5" s="8">
        <v>2700000</v>
      </c>
      <c r="E5" s="8">
        <v>2700000</v>
      </c>
      <c r="F5" s="7"/>
      <c r="G5" s="8">
        <v>1799999.9999999998</v>
      </c>
      <c r="H5" s="8">
        <v>1799999.9999999998</v>
      </c>
      <c r="I5" s="7"/>
      <c r="J5" s="8">
        <v>1200000</v>
      </c>
      <c r="K5" s="8">
        <v>1200000</v>
      </c>
    </row>
    <row r="6" spans="2:11" x14ac:dyDescent="0.25">
      <c r="B6" s="2" t="s">
        <v>3</v>
      </c>
      <c r="D6" s="3"/>
      <c r="E6" s="3">
        <v>600000</v>
      </c>
      <c r="G6" s="3"/>
      <c r="H6" s="3">
        <v>600000</v>
      </c>
      <c r="J6" s="3"/>
      <c r="K6" s="3">
        <v>600000</v>
      </c>
    </row>
    <row r="7" spans="2:11" x14ac:dyDescent="0.25">
      <c r="B7" s="6" t="s">
        <v>4</v>
      </c>
      <c r="C7" s="7"/>
      <c r="D7" s="8">
        <f>+D5-D6</f>
        <v>2700000</v>
      </c>
      <c r="E7" s="8">
        <f>+E5-E6</f>
        <v>2100000</v>
      </c>
      <c r="F7" s="7"/>
      <c r="G7" s="8">
        <f>+G5-G6</f>
        <v>1799999.9999999998</v>
      </c>
      <c r="H7" s="8">
        <f>+H5-H6</f>
        <v>1199999.9999999998</v>
      </c>
      <c r="I7" s="7"/>
      <c r="J7" s="8">
        <f>+J5-J6</f>
        <v>1200000</v>
      </c>
      <c r="K7" s="8">
        <f>+K5-K6</f>
        <v>600000</v>
      </c>
    </row>
    <row r="8" spans="2:11" x14ac:dyDescent="0.25">
      <c r="D8" s="1"/>
      <c r="E8" s="1"/>
      <c r="G8" s="1"/>
      <c r="H8" s="1"/>
      <c r="J8" s="1"/>
      <c r="K8" s="1"/>
    </row>
    <row r="9" spans="2:11" x14ac:dyDescent="0.25">
      <c r="B9" s="2" t="s">
        <v>9</v>
      </c>
      <c r="D9" s="3">
        <f>+D7*0.4</f>
        <v>1080000</v>
      </c>
      <c r="E9" s="3">
        <f>+E7*0.4</f>
        <v>840000</v>
      </c>
      <c r="G9" s="3">
        <f>+G7*0.4</f>
        <v>720000</v>
      </c>
      <c r="H9" s="3">
        <f>+H7*0.4</f>
        <v>479999.99999999994</v>
      </c>
      <c r="J9" s="3">
        <f>+J7*0.4</f>
        <v>480000</v>
      </c>
      <c r="K9" s="3">
        <f>+K7*0.4</f>
        <v>240000</v>
      </c>
    </row>
    <row r="10" spans="2:11" x14ac:dyDescent="0.25">
      <c r="B10" s="6" t="s">
        <v>5</v>
      </c>
      <c r="C10" s="7"/>
      <c r="D10" s="8">
        <f>+D7-D9</f>
        <v>1620000</v>
      </c>
      <c r="E10" s="8">
        <f>+E7-E9</f>
        <v>1260000</v>
      </c>
      <c r="F10" s="7"/>
      <c r="G10" s="8">
        <f>+G7-G9</f>
        <v>1079999.9999999998</v>
      </c>
      <c r="H10" s="8">
        <f>+H7-H9</f>
        <v>719999.99999999977</v>
      </c>
      <c r="I10" s="9"/>
      <c r="J10" s="8">
        <f>+J7-J9</f>
        <v>720000</v>
      </c>
      <c r="K10" s="8">
        <f>+K7-K9</f>
        <v>360000</v>
      </c>
    </row>
    <row r="11" spans="2:11" x14ac:dyDescent="0.25">
      <c r="D11" s="1"/>
      <c r="E11" s="1"/>
      <c r="G11" s="1"/>
      <c r="H11" s="1"/>
      <c r="J11" s="1"/>
      <c r="K11" s="1"/>
    </row>
    <row r="12" spans="2:11" x14ac:dyDescent="0.25">
      <c r="B12" s="2" t="s">
        <v>6</v>
      </c>
      <c r="D12" s="10">
        <v>300000</v>
      </c>
      <c r="E12" s="10">
        <v>200000</v>
      </c>
      <c r="F12" s="11"/>
      <c r="G12" s="10">
        <v>300000</v>
      </c>
      <c r="H12" s="10">
        <v>200000</v>
      </c>
      <c r="I12" s="11"/>
      <c r="J12" s="10">
        <v>300000</v>
      </c>
      <c r="K12" s="10">
        <v>200000</v>
      </c>
    </row>
    <row r="13" spans="2:11" x14ac:dyDescent="0.25">
      <c r="D13" s="1"/>
      <c r="E13" s="1"/>
      <c r="G13" s="1"/>
      <c r="H13" s="1"/>
      <c r="J13" s="1"/>
      <c r="K13" s="1"/>
    </row>
    <row r="14" spans="2:11" x14ac:dyDescent="0.25">
      <c r="B14" s="6" t="s">
        <v>8</v>
      </c>
      <c r="C14" s="7"/>
      <c r="D14" s="8">
        <f>+D10/D12</f>
        <v>5.4</v>
      </c>
      <c r="E14" s="8">
        <f>+E10/E12</f>
        <v>6.3</v>
      </c>
      <c r="F14" s="7"/>
      <c r="G14" s="8">
        <f>+G10/G12</f>
        <v>3.5999999999999992</v>
      </c>
      <c r="H14" s="8">
        <f>+H10/H12</f>
        <v>3.5999999999999988</v>
      </c>
      <c r="I14" s="7"/>
      <c r="J14" s="8">
        <f>+J10/J12</f>
        <v>2.4</v>
      </c>
      <c r="K14" s="8">
        <f>+K10/K12</f>
        <v>1.8</v>
      </c>
    </row>
    <row r="16" spans="2:11" x14ac:dyDescent="0.25">
      <c r="B16" s="2" t="s">
        <v>7</v>
      </c>
      <c r="D16" s="3">
        <f>+(-E6*(1-0.4)/E12)/(((1/D12)-(1/E12))*(1-0.4))</f>
        <v>1799999.9999999998</v>
      </c>
    </row>
    <row r="19" spans="2:10" ht="21" x14ac:dyDescent="0.35">
      <c r="B19" s="12" t="s">
        <v>20</v>
      </c>
    </row>
    <row r="21" spans="2:10" ht="30" x14ac:dyDescent="0.25">
      <c r="D21" s="4" t="s">
        <v>19</v>
      </c>
      <c r="E21" s="4" t="s">
        <v>11</v>
      </c>
      <c r="G21" s="4" t="s">
        <v>10</v>
      </c>
      <c r="J21" s="18" t="s">
        <v>13</v>
      </c>
    </row>
    <row r="23" spans="2:10" x14ac:dyDescent="0.25">
      <c r="B23" s="6" t="s">
        <v>2</v>
      </c>
      <c r="C23" s="7"/>
      <c r="D23" s="8">
        <v>2700000</v>
      </c>
      <c r="E23" s="8">
        <v>5400000</v>
      </c>
      <c r="G23" s="13">
        <f>+E23/D23-1</f>
        <v>1</v>
      </c>
      <c r="J23" s="17">
        <f>+D23/(D23-D24)</f>
        <v>1.2857142857142858</v>
      </c>
    </row>
    <row r="24" spans="2:10" x14ac:dyDescent="0.25">
      <c r="B24" s="2" t="s">
        <v>3</v>
      </c>
      <c r="D24" s="3">
        <v>600000</v>
      </c>
      <c r="E24" s="3">
        <v>600000</v>
      </c>
      <c r="G24" s="14"/>
    </row>
    <row r="25" spans="2:10" x14ac:dyDescent="0.25">
      <c r="B25" s="6" t="s">
        <v>4</v>
      </c>
      <c r="C25" s="7"/>
      <c r="D25" s="8">
        <f>+D23-D24</f>
        <v>2100000</v>
      </c>
      <c r="E25" s="8">
        <f>+E23-E24</f>
        <v>4800000</v>
      </c>
      <c r="G25" s="15"/>
    </row>
    <row r="26" spans="2:10" x14ac:dyDescent="0.25">
      <c r="D26" s="1"/>
      <c r="E26" s="1"/>
      <c r="G26" s="14"/>
    </row>
    <row r="27" spans="2:10" x14ac:dyDescent="0.25">
      <c r="B27" s="2" t="s">
        <v>9</v>
      </c>
      <c r="D27" s="3">
        <f>+D25*0.4</f>
        <v>840000</v>
      </c>
      <c r="E27" s="3">
        <f>+E25*0.4</f>
        <v>1920000</v>
      </c>
      <c r="G27" s="14"/>
    </row>
    <row r="28" spans="2:10" x14ac:dyDescent="0.25">
      <c r="B28" s="6" t="s">
        <v>5</v>
      </c>
      <c r="C28" s="7"/>
      <c r="D28" s="8">
        <f>+D25-D27</f>
        <v>1260000</v>
      </c>
      <c r="E28" s="8">
        <f>+E25-E27</f>
        <v>2880000</v>
      </c>
      <c r="G28" s="15"/>
    </row>
    <row r="29" spans="2:10" x14ac:dyDescent="0.25">
      <c r="D29" s="1"/>
      <c r="E29" s="1"/>
      <c r="G29" s="14"/>
    </row>
    <row r="30" spans="2:10" x14ac:dyDescent="0.25">
      <c r="B30" s="2" t="s">
        <v>6</v>
      </c>
      <c r="D30" s="10">
        <v>200000</v>
      </c>
      <c r="E30" s="10">
        <v>200000</v>
      </c>
      <c r="G30" s="16"/>
    </row>
    <row r="31" spans="2:10" x14ac:dyDescent="0.25">
      <c r="D31" s="1"/>
      <c r="E31" s="1"/>
      <c r="G31" s="1"/>
    </row>
    <row r="32" spans="2:10" x14ac:dyDescent="0.25">
      <c r="B32" s="6" t="s">
        <v>8</v>
      </c>
      <c r="C32" s="7"/>
      <c r="D32" s="8">
        <f>+D28/D30</f>
        <v>6.3</v>
      </c>
      <c r="E32" s="8">
        <f>+E28/E30</f>
        <v>14.4</v>
      </c>
      <c r="G32" s="13">
        <f>+E32/D32-1</f>
        <v>1.285714285714286</v>
      </c>
    </row>
    <row r="34" spans="2:10" ht="21" x14ac:dyDescent="0.35">
      <c r="B34" s="12" t="s">
        <v>14</v>
      </c>
    </row>
    <row r="35" spans="2:10" ht="21" x14ac:dyDescent="0.35">
      <c r="B35" s="12" t="s">
        <v>18</v>
      </c>
    </row>
    <row r="36" spans="2:10" ht="21" x14ac:dyDescent="0.35">
      <c r="B36" s="12"/>
    </row>
    <row r="37" spans="2:10" ht="30" x14ac:dyDescent="0.25">
      <c r="D37" s="4" t="s">
        <v>12</v>
      </c>
      <c r="E37" s="4" t="s">
        <v>15</v>
      </c>
      <c r="G37" s="4" t="s">
        <v>10</v>
      </c>
      <c r="J37" s="18" t="s">
        <v>13</v>
      </c>
    </row>
    <row r="39" spans="2:10" x14ac:dyDescent="0.25">
      <c r="B39" s="6" t="s">
        <v>2</v>
      </c>
      <c r="C39" s="7"/>
      <c r="D39" s="8">
        <v>6300000</v>
      </c>
      <c r="E39" s="8">
        <v>3500000</v>
      </c>
      <c r="G39" s="13">
        <f>+E39/D39-1</f>
        <v>-0.44444444444444442</v>
      </c>
      <c r="J39" s="17">
        <f>+D39/(D39-D40)</f>
        <v>1.9090909090909092</v>
      </c>
    </row>
    <row r="40" spans="2:10" x14ac:dyDescent="0.25">
      <c r="B40" s="2" t="s">
        <v>3</v>
      </c>
      <c r="D40" s="3">
        <v>3000000</v>
      </c>
      <c r="E40" s="3">
        <v>3000000</v>
      </c>
      <c r="G40" s="14"/>
    </row>
    <row r="41" spans="2:10" x14ac:dyDescent="0.25">
      <c r="B41" s="6" t="s">
        <v>4</v>
      </c>
      <c r="C41" s="7"/>
      <c r="D41" s="8">
        <f>+D39-D40</f>
        <v>3300000</v>
      </c>
      <c r="E41" s="8">
        <f>+E39-E40</f>
        <v>500000</v>
      </c>
      <c r="G41" s="15"/>
    </row>
    <row r="42" spans="2:10" x14ac:dyDescent="0.25">
      <c r="D42" s="1"/>
      <c r="E42" s="1"/>
      <c r="G42" s="14"/>
    </row>
    <row r="43" spans="2:10" x14ac:dyDescent="0.25">
      <c r="B43" s="2" t="s">
        <v>9</v>
      </c>
      <c r="D43" s="3">
        <f>+D41*0.4</f>
        <v>1320000</v>
      </c>
      <c r="E43" s="3">
        <f>+E41*0.4</f>
        <v>200000</v>
      </c>
      <c r="G43" s="15" t="s">
        <v>16</v>
      </c>
    </row>
    <row r="44" spans="2:10" x14ac:dyDescent="0.25">
      <c r="B44" s="6" t="s">
        <v>5</v>
      </c>
      <c r="C44" s="7"/>
      <c r="D44" s="8">
        <f>+D41-D43</f>
        <v>1980000</v>
      </c>
      <c r="E44" s="8">
        <f>+E41-E43</f>
        <v>300000</v>
      </c>
      <c r="G44" s="15"/>
    </row>
    <row r="45" spans="2:10" x14ac:dyDescent="0.25">
      <c r="D45" s="1"/>
      <c r="E45" s="1"/>
      <c r="G45" s="14"/>
    </row>
    <row r="46" spans="2:10" x14ac:dyDescent="0.25">
      <c r="B46" s="2" t="s">
        <v>6</v>
      </c>
      <c r="D46" s="10">
        <v>200000</v>
      </c>
      <c r="E46" s="10">
        <v>200000</v>
      </c>
      <c r="G46" s="16"/>
    </row>
    <row r="47" spans="2:10" x14ac:dyDescent="0.25">
      <c r="D47" s="1"/>
      <c r="E47" s="1"/>
      <c r="G47" s="1"/>
    </row>
    <row r="48" spans="2:10" x14ac:dyDescent="0.25">
      <c r="B48" s="6" t="s">
        <v>8</v>
      </c>
      <c r="C48" s="7"/>
      <c r="D48" s="8">
        <f>+D44/D46</f>
        <v>9.9</v>
      </c>
      <c r="E48" s="8">
        <f>+E44/E46</f>
        <v>1.5</v>
      </c>
      <c r="G48" s="13">
        <f>+E48/D48-1</f>
        <v>-0.84848484848484851</v>
      </c>
    </row>
    <row r="50" spans="2:2" x14ac:dyDescent="0.25">
      <c r="B50" s="7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Apalancamiento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 V</dc:creator>
  <cp:lastModifiedBy>German</cp:lastModifiedBy>
  <dcterms:created xsi:type="dcterms:W3CDTF">2020-04-30T14:49:10Z</dcterms:created>
  <dcterms:modified xsi:type="dcterms:W3CDTF">2025-05-05T18:58:53Z</dcterms:modified>
</cp:coreProperties>
</file>