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</workbook>
</file>

<file path=xl/sharedStrings.xml><?xml version="1.0" encoding="utf-8"?>
<sst xmlns="http://schemas.openxmlformats.org/spreadsheetml/2006/main" count="59" uniqueCount="55">
  <si>
    <t>Venta</t>
  </si>
  <si>
    <t>Cantidad</t>
  </si>
  <si>
    <t>precio</t>
  </si>
  <si>
    <t>IVA Ventas</t>
  </si>
  <si>
    <t>Ingreso por Ventas</t>
  </si>
  <si>
    <t>Costo</t>
  </si>
  <si>
    <t>cantidad</t>
  </si>
  <si>
    <t>costo unitario</t>
  </si>
  <si>
    <t>Iva Compras</t>
  </si>
  <si>
    <t>Inversion</t>
  </si>
  <si>
    <t>Iva Inversion</t>
  </si>
  <si>
    <t>IVA invresion $</t>
  </si>
  <si>
    <t>Estado de Resultado</t>
  </si>
  <si>
    <t>Ingresos</t>
  </si>
  <si>
    <t>Costos</t>
  </si>
  <si>
    <t>Resultado</t>
  </si>
  <si>
    <t>Resultado Acc</t>
  </si>
  <si>
    <t>Flujo de Fondos</t>
  </si>
  <si>
    <t>FF Operativo</t>
  </si>
  <si>
    <t>mas menos DWC</t>
  </si>
  <si>
    <t>mas menos D IVA</t>
  </si>
  <si>
    <t>Sub Total FF operativo</t>
  </si>
  <si>
    <t>FF Inversiones</t>
  </si>
  <si>
    <t>menos Inversiones</t>
  </si>
  <si>
    <t>Sub Total FF Inversiones</t>
  </si>
  <si>
    <t>Sub Total FF Ope mas FF inversiones</t>
  </si>
  <si>
    <t>FF Finaciamiento</t>
  </si>
  <si>
    <t>Ingresos por Prestamos</t>
  </si>
  <si>
    <t>Ingresos por Ap Capital</t>
  </si>
  <si>
    <t>Pagos Prestamos Capital</t>
  </si>
  <si>
    <t>Pagos Intereses Deuda</t>
  </si>
  <si>
    <t>Pagos Diviendos</t>
  </si>
  <si>
    <t>Sub Total Financiamiento</t>
  </si>
  <si>
    <t>FF Total</t>
  </si>
  <si>
    <t>FF total Acumulado</t>
  </si>
  <si>
    <t>Balance Proyectado</t>
  </si>
  <si>
    <t>Activo</t>
  </si>
  <si>
    <t>Caja Libre Disponibilidad</t>
  </si>
  <si>
    <t>Activos Fijos</t>
  </si>
  <si>
    <t>Credito IVA</t>
  </si>
  <si>
    <t>Pasivo</t>
  </si>
  <si>
    <t>Deuda Finaciera</t>
  </si>
  <si>
    <t>Deuda IVA</t>
  </si>
  <si>
    <t>Patrimonio Neto</t>
  </si>
  <si>
    <t>Aporte Capital</t>
  </si>
  <si>
    <t>Check</t>
  </si>
  <si>
    <t>IVA</t>
  </si>
  <si>
    <t>Cuenta IVA como Pasivo / (Activo)</t>
  </si>
  <si>
    <t>Saldo Inicial</t>
  </si>
  <si>
    <t>Aumento por IVA Ventas</t>
  </si>
  <si>
    <t>Disminución por IVA Compras</t>
  </si>
  <si>
    <t>Saldo Ejercicio (-credito, + deuda)</t>
  </si>
  <si>
    <t>Saldo anterior</t>
  </si>
  <si>
    <t>Nuevo Saldo</t>
  </si>
  <si>
    <t>Saldo al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</si>
</sst>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b/>
      <sz val="11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0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0" fontId="0" numFmtId="0" xfId="0" applyBorder="1" applyFont="1"/>
    <xf borderId="3" fillId="0" fontId="0" numFmtId="0" xfId="0" applyBorder="1" applyFont="1"/>
    <xf borderId="4" fillId="0" fontId="0" numFmtId="0" xfId="0" applyBorder="1" applyFont="1"/>
    <xf borderId="5" fillId="0" fontId="0" numFmtId="0" xfId="0" applyBorder="1" applyFont="1"/>
    <xf borderId="0" fillId="0" fontId="0" numFmtId="0" xfId="0" applyFont="1"/>
    <xf borderId="6" fillId="0" fontId="0" numFmtId="0" xfId="0" applyBorder="1" applyFont="1"/>
    <xf borderId="0" fillId="0" fontId="0" numFmtId="9" xfId="0" applyFont="1" applyNumberFormat="1"/>
    <xf borderId="7" fillId="0" fontId="0" numFmtId="0" xfId="0" applyBorder="1" applyFont="1"/>
    <xf borderId="8" fillId="0" fontId="0" numFmtId="0" xfId="0" applyBorder="1" applyFont="1"/>
    <xf borderId="9" fillId="0" fontId="0" numFmtId="0" xfId="0" applyBorder="1" applyFont="1"/>
    <xf borderId="2" fillId="0" fontId="1" numFmtId="0" xfId="0" applyBorder="1" applyFont="1"/>
    <xf borderId="5" fillId="0" fontId="0" numFmtId="0" xfId="0" applyAlignment="1" applyBorder="1" applyFont="1">
      <alignment horizontal="left"/>
    </xf>
    <xf borderId="7" fillId="0" fontId="0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57"/>
    <col customWidth="1" min="2" max="2" width="18.57"/>
    <col customWidth="1" min="3" max="26" width="10.71"/>
  </cols>
  <sheetData>
    <row r="1">
      <c r="C1" s="1">
        <v>0.0</v>
      </c>
      <c r="D1" s="1">
        <v>1.0</v>
      </c>
      <c r="E1" s="1">
        <v>2.0</v>
      </c>
      <c r="F1" s="1">
        <v>3.0</v>
      </c>
      <c r="G1" s="1">
        <v>4.0</v>
      </c>
      <c r="H1" s="1">
        <v>5.0</v>
      </c>
    </row>
    <row r="2">
      <c r="A2" s="2" t="s">
        <v>0</v>
      </c>
      <c r="B2" s="3"/>
      <c r="C2" s="3"/>
      <c r="D2" s="3"/>
      <c r="E2" s="3"/>
      <c r="F2" s="3"/>
      <c r="G2" s="3"/>
      <c r="H2" s="4"/>
    </row>
    <row r="3">
      <c r="A3" s="5" t="s">
        <v>1</v>
      </c>
      <c r="B3" s="6"/>
      <c r="C3" s="6"/>
      <c r="D3" s="6">
        <v>100.0</v>
      </c>
      <c r="E3" s="6">
        <v>110.0</v>
      </c>
      <c r="F3" s="6">
        <v>120.0</v>
      </c>
      <c r="G3" s="6">
        <v>130.0</v>
      </c>
      <c r="H3" s="7">
        <v>140.0</v>
      </c>
    </row>
    <row r="4">
      <c r="A4" s="5" t="s">
        <v>2</v>
      </c>
      <c r="B4" s="6"/>
      <c r="C4" s="6"/>
      <c r="D4" s="6">
        <v>10.0</v>
      </c>
      <c r="E4" s="6">
        <v>10.0</v>
      </c>
      <c r="F4" s="6">
        <v>10.0</v>
      </c>
      <c r="G4" s="6">
        <v>10.0</v>
      </c>
      <c r="H4" s="7">
        <v>10.0</v>
      </c>
    </row>
    <row r="5">
      <c r="A5" s="5" t="s">
        <v>3</v>
      </c>
      <c r="B5" s="8">
        <v>0.21</v>
      </c>
      <c r="C5" s="6"/>
      <c r="D5" s="6"/>
      <c r="E5" s="6"/>
      <c r="F5" s="6"/>
      <c r="G5" s="6"/>
      <c r="H5" s="7"/>
    </row>
    <row r="6">
      <c r="A6" s="5"/>
      <c r="B6" s="6"/>
      <c r="C6" s="6"/>
      <c r="D6" s="6"/>
      <c r="E6" s="6"/>
      <c r="F6" s="6"/>
      <c r="G6" s="6"/>
      <c r="H6" s="7"/>
    </row>
    <row r="7">
      <c r="A7" s="5" t="s">
        <v>4</v>
      </c>
      <c r="B7" s="6"/>
      <c r="C7" s="6"/>
      <c r="D7" s="6">
        <f t="shared" ref="D7:H7" si="1">+D3*D4</f>
        <v>1000</v>
      </c>
      <c r="E7" s="6">
        <f t="shared" si="1"/>
        <v>1100</v>
      </c>
      <c r="F7" s="6">
        <f t="shared" si="1"/>
        <v>1200</v>
      </c>
      <c r="G7" s="6">
        <f t="shared" si="1"/>
        <v>1300</v>
      </c>
      <c r="H7" s="7">
        <f t="shared" si="1"/>
        <v>1400</v>
      </c>
    </row>
    <row r="8">
      <c r="A8" s="5" t="s">
        <v>3</v>
      </c>
      <c r="B8" s="6"/>
      <c r="C8" s="6"/>
      <c r="D8" s="6">
        <f t="shared" ref="D8:H8" si="2">+D7*$B$5</f>
        <v>210</v>
      </c>
      <c r="E8" s="6">
        <f t="shared" si="2"/>
        <v>231</v>
      </c>
      <c r="F8" s="6">
        <f t="shared" si="2"/>
        <v>252</v>
      </c>
      <c r="G8" s="6">
        <f t="shared" si="2"/>
        <v>273</v>
      </c>
      <c r="H8" s="7">
        <f t="shared" si="2"/>
        <v>294</v>
      </c>
    </row>
    <row r="9">
      <c r="A9" s="5"/>
      <c r="B9" s="6"/>
      <c r="C9" s="6"/>
      <c r="D9" s="6"/>
      <c r="E9" s="6"/>
      <c r="F9" s="6"/>
      <c r="G9" s="6"/>
      <c r="H9" s="7"/>
    </row>
    <row r="10">
      <c r="A10" s="5" t="s">
        <v>5</v>
      </c>
      <c r="B10" s="6"/>
      <c r="C10" s="6"/>
      <c r="D10" s="6"/>
      <c r="E10" s="6"/>
      <c r="F10" s="6"/>
      <c r="G10" s="6"/>
      <c r="H10" s="7"/>
    </row>
    <row r="11">
      <c r="A11" s="5" t="s">
        <v>6</v>
      </c>
      <c r="B11" s="6"/>
      <c r="C11" s="6"/>
      <c r="D11" s="6">
        <v>100.0</v>
      </c>
      <c r="E11" s="6">
        <v>100.0</v>
      </c>
      <c r="F11" s="6">
        <v>100.0</v>
      </c>
      <c r="G11" s="6">
        <v>100.0</v>
      </c>
      <c r="H11" s="7">
        <v>100.0</v>
      </c>
    </row>
    <row r="12">
      <c r="A12" s="5" t="s">
        <v>7</v>
      </c>
      <c r="B12" s="6"/>
      <c r="C12" s="6"/>
      <c r="D12" s="6">
        <v>7.0</v>
      </c>
      <c r="E12" s="6">
        <v>7.0</v>
      </c>
      <c r="F12" s="6">
        <v>7.0</v>
      </c>
      <c r="G12" s="6">
        <v>7.0</v>
      </c>
      <c r="H12" s="7">
        <v>7.0</v>
      </c>
    </row>
    <row r="13">
      <c r="A13" s="5" t="s">
        <v>5</v>
      </c>
      <c r="B13" s="6"/>
      <c r="C13" s="6"/>
      <c r="D13" s="6">
        <f t="shared" ref="D13:H13" si="3">+D11*D12</f>
        <v>700</v>
      </c>
      <c r="E13" s="6">
        <f t="shared" si="3"/>
        <v>700</v>
      </c>
      <c r="F13" s="6">
        <f t="shared" si="3"/>
        <v>700</v>
      </c>
      <c r="G13" s="6">
        <f t="shared" si="3"/>
        <v>700</v>
      </c>
      <c r="H13" s="7">
        <f t="shared" si="3"/>
        <v>700</v>
      </c>
    </row>
    <row r="14">
      <c r="A14" s="5" t="s">
        <v>8</v>
      </c>
      <c r="B14" s="8">
        <v>0.21</v>
      </c>
      <c r="C14" s="6"/>
      <c r="D14" s="6">
        <f t="shared" ref="D14:H14" si="4">+D13*$B$14</f>
        <v>147</v>
      </c>
      <c r="E14" s="6">
        <f t="shared" si="4"/>
        <v>147</v>
      </c>
      <c r="F14" s="6">
        <f t="shared" si="4"/>
        <v>147</v>
      </c>
      <c r="G14" s="6">
        <f t="shared" si="4"/>
        <v>147</v>
      </c>
      <c r="H14" s="7">
        <f t="shared" si="4"/>
        <v>147</v>
      </c>
    </row>
    <row r="15">
      <c r="A15" s="5"/>
      <c r="B15" s="8"/>
      <c r="C15" s="6"/>
      <c r="D15" s="6"/>
      <c r="E15" s="6"/>
      <c r="F15" s="6"/>
      <c r="G15" s="6"/>
      <c r="H15" s="7"/>
    </row>
    <row r="16">
      <c r="A16" s="5"/>
      <c r="B16" s="6"/>
      <c r="C16" s="6"/>
      <c r="D16" s="6"/>
      <c r="E16" s="6"/>
      <c r="F16" s="6"/>
      <c r="G16" s="6"/>
      <c r="H16" s="7"/>
    </row>
    <row r="17">
      <c r="A17" s="5" t="s">
        <v>9</v>
      </c>
      <c r="B17" s="6"/>
      <c r="C17" s="6">
        <v>1000.0</v>
      </c>
      <c r="D17" s="6"/>
      <c r="E17" s="6"/>
      <c r="F17" s="6"/>
      <c r="G17" s="6"/>
      <c r="H17" s="7"/>
    </row>
    <row r="18">
      <c r="A18" s="5" t="s">
        <v>10</v>
      </c>
      <c r="B18" s="8">
        <v>0.21</v>
      </c>
      <c r="C18" s="6"/>
      <c r="D18" s="6"/>
      <c r="E18" s="6"/>
      <c r="F18" s="6"/>
      <c r="G18" s="6"/>
      <c r="H18" s="7"/>
    </row>
    <row r="19">
      <c r="A19" s="9" t="s">
        <v>11</v>
      </c>
      <c r="B19" s="10"/>
      <c r="C19" s="10">
        <f>+C17*B18</f>
        <v>210</v>
      </c>
      <c r="D19" s="10"/>
      <c r="E19" s="10"/>
      <c r="F19" s="10"/>
      <c r="G19" s="10"/>
      <c r="H19" s="11"/>
    </row>
    <row r="21" ht="15.75" customHeight="1"/>
    <row r="22" ht="15.75" customHeight="1"/>
    <row r="23" ht="15.75" customHeight="1">
      <c r="A23" s="12" t="s">
        <v>12</v>
      </c>
      <c r="B23" s="3"/>
      <c r="C23" s="3"/>
      <c r="D23" s="3"/>
      <c r="E23" s="3"/>
      <c r="F23" s="3"/>
      <c r="G23" s="3"/>
      <c r="H23" s="4"/>
    </row>
    <row r="24" ht="15.75" customHeight="1">
      <c r="A24" s="5"/>
      <c r="B24" s="6"/>
      <c r="C24" s="6"/>
      <c r="D24" s="6"/>
      <c r="E24" s="6"/>
      <c r="F24" s="6"/>
      <c r="G24" s="6"/>
      <c r="H24" s="7"/>
    </row>
    <row r="25" ht="15.75" customHeight="1">
      <c r="A25" s="13" t="s">
        <v>13</v>
      </c>
      <c r="B25" s="6"/>
      <c r="C25" s="6"/>
      <c r="D25" s="6">
        <f t="shared" ref="D25:H25" si="5">+D7</f>
        <v>1000</v>
      </c>
      <c r="E25" s="6">
        <f t="shared" si="5"/>
        <v>1100</v>
      </c>
      <c r="F25" s="6">
        <f t="shared" si="5"/>
        <v>1200</v>
      </c>
      <c r="G25" s="6">
        <f t="shared" si="5"/>
        <v>1300</v>
      </c>
      <c r="H25" s="7">
        <f t="shared" si="5"/>
        <v>1400</v>
      </c>
    </row>
    <row r="26" ht="15.75" customHeight="1">
      <c r="A26" s="13" t="s">
        <v>14</v>
      </c>
      <c r="B26" s="6"/>
      <c r="C26" s="6"/>
      <c r="D26" s="6">
        <f t="shared" ref="D26:H26" si="6">+D13</f>
        <v>700</v>
      </c>
      <c r="E26" s="6">
        <f t="shared" si="6"/>
        <v>700</v>
      </c>
      <c r="F26" s="6">
        <f t="shared" si="6"/>
        <v>700</v>
      </c>
      <c r="G26" s="6">
        <f t="shared" si="6"/>
        <v>700</v>
      </c>
      <c r="H26" s="7">
        <f t="shared" si="6"/>
        <v>700</v>
      </c>
    </row>
    <row r="27" ht="15.75" customHeight="1">
      <c r="A27" s="13" t="s">
        <v>15</v>
      </c>
      <c r="B27" s="6"/>
      <c r="C27" s="6"/>
      <c r="D27" s="6">
        <f t="shared" ref="D27:H27" si="7">+D25-D26</f>
        <v>300</v>
      </c>
      <c r="E27" s="6">
        <f t="shared" si="7"/>
        <v>400</v>
      </c>
      <c r="F27" s="6">
        <f t="shared" si="7"/>
        <v>500</v>
      </c>
      <c r="G27" s="6">
        <f t="shared" si="7"/>
        <v>600</v>
      </c>
      <c r="H27" s="7">
        <f t="shared" si="7"/>
        <v>700</v>
      </c>
    </row>
    <row r="28" ht="15.75" customHeight="1">
      <c r="A28" s="14" t="s">
        <v>16</v>
      </c>
      <c r="B28" s="10"/>
      <c r="C28" s="10"/>
      <c r="D28" s="10">
        <f>+D27</f>
        <v>300</v>
      </c>
      <c r="E28" s="10">
        <f t="shared" ref="E28:H28" si="8">+E27+D28</f>
        <v>700</v>
      </c>
      <c r="F28" s="10">
        <f t="shared" si="8"/>
        <v>1200</v>
      </c>
      <c r="G28" s="10">
        <f t="shared" si="8"/>
        <v>1800</v>
      </c>
      <c r="H28" s="11">
        <f t="shared" si="8"/>
        <v>2500</v>
      </c>
    </row>
    <row r="29" ht="15.75" customHeight="1"/>
    <row r="30" ht="15.75" customHeight="1">
      <c r="A30" s="12" t="s">
        <v>17</v>
      </c>
      <c r="B30" s="3"/>
      <c r="C30" s="3"/>
      <c r="D30" s="3"/>
      <c r="E30" s="3"/>
      <c r="F30" s="3"/>
      <c r="G30" s="3"/>
      <c r="H30" s="4"/>
    </row>
    <row r="31" ht="15.75" customHeight="1">
      <c r="A31" s="5"/>
      <c r="B31" s="6"/>
      <c r="C31" s="6"/>
      <c r="D31" s="6"/>
      <c r="E31" s="6"/>
      <c r="F31" s="6"/>
      <c r="G31" s="6"/>
      <c r="H31" s="7"/>
    </row>
    <row r="32" ht="15.75" customHeight="1">
      <c r="A32" s="5" t="s">
        <v>18</v>
      </c>
      <c r="B32" s="6"/>
      <c r="C32" s="6"/>
      <c r="D32" s="6"/>
      <c r="E32" s="6"/>
      <c r="F32" s="6"/>
      <c r="G32" s="6"/>
      <c r="H32" s="7"/>
    </row>
    <row r="33" ht="15.75" customHeight="1">
      <c r="A33" s="13" t="s">
        <v>15</v>
      </c>
      <c r="B33" s="6"/>
      <c r="C33" s="6"/>
      <c r="D33" s="6">
        <f t="shared" ref="D33:H33" si="9">+D27</f>
        <v>300</v>
      </c>
      <c r="E33" s="6">
        <f t="shared" si="9"/>
        <v>400</v>
      </c>
      <c r="F33" s="6">
        <f t="shared" si="9"/>
        <v>500</v>
      </c>
      <c r="G33" s="6">
        <f t="shared" si="9"/>
        <v>600</v>
      </c>
      <c r="H33" s="7">
        <f t="shared" si="9"/>
        <v>700</v>
      </c>
    </row>
    <row r="34" ht="15.75" customHeight="1">
      <c r="A34" s="13" t="s">
        <v>19</v>
      </c>
      <c r="B34" s="6"/>
      <c r="C34" s="6"/>
      <c r="D34" s="6">
        <v>0.0</v>
      </c>
      <c r="E34" s="6">
        <v>0.0</v>
      </c>
      <c r="F34" s="6">
        <v>0.0</v>
      </c>
      <c r="G34" s="6">
        <v>0.0</v>
      </c>
      <c r="H34" s="7">
        <v>0.0</v>
      </c>
    </row>
    <row r="35" ht="15.75" customHeight="1">
      <c r="A35" s="13" t="s">
        <v>20</v>
      </c>
      <c r="B35" s="6"/>
      <c r="C35" s="6">
        <f>+C19*-1</f>
        <v>-210</v>
      </c>
      <c r="D35" s="6">
        <f t="shared" ref="D35:H35" si="10">+D87-D81</f>
        <v>63</v>
      </c>
      <c r="E35" s="6">
        <f t="shared" si="10"/>
        <v>84</v>
      </c>
      <c r="F35" s="6">
        <f t="shared" si="10"/>
        <v>105</v>
      </c>
      <c r="G35" s="6">
        <f t="shared" si="10"/>
        <v>126</v>
      </c>
      <c r="H35" s="7">
        <f t="shared" si="10"/>
        <v>147</v>
      </c>
    </row>
    <row r="36" ht="15.75" customHeight="1">
      <c r="A36" s="5"/>
      <c r="B36" s="6"/>
      <c r="C36" s="6"/>
      <c r="D36" s="6"/>
      <c r="E36" s="6"/>
      <c r="F36" s="6"/>
      <c r="G36" s="6"/>
      <c r="H36" s="7"/>
    </row>
    <row r="37" ht="15.75" customHeight="1">
      <c r="A37" s="5" t="s">
        <v>21</v>
      </c>
      <c r="B37" s="6"/>
      <c r="C37" s="6">
        <f t="shared" ref="C37:H37" si="11">+C33+C34+C35</f>
        <v>-210</v>
      </c>
      <c r="D37" s="6">
        <f t="shared" si="11"/>
        <v>363</v>
      </c>
      <c r="E37" s="6">
        <f t="shared" si="11"/>
        <v>484</v>
      </c>
      <c r="F37" s="6">
        <f t="shared" si="11"/>
        <v>605</v>
      </c>
      <c r="G37" s="6">
        <f t="shared" si="11"/>
        <v>726</v>
      </c>
      <c r="H37" s="7">
        <f t="shared" si="11"/>
        <v>847</v>
      </c>
    </row>
    <row r="38" ht="15.75" customHeight="1">
      <c r="A38" s="5"/>
      <c r="B38" s="6"/>
      <c r="C38" s="6"/>
      <c r="D38" s="6"/>
      <c r="E38" s="6"/>
      <c r="F38" s="6"/>
      <c r="G38" s="6"/>
      <c r="H38" s="7"/>
    </row>
    <row r="39" ht="15.75" customHeight="1">
      <c r="A39" s="5" t="s">
        <v>22</v>
      </c>
      <c r="B39" s="6"/>
      <c r="C39" s="6"/>
      <c r="D39" s="6"/>
      <c r="E39" s="6"/>
      <c r="F39" s="6"/>
      <c r="G39" s="6"/>
      <c r="H39" s="7"/>
    </row>
    <row r="40" ht="15.75" customHeight="1">
      <c r="A40" s="13" t="s">
        <v>23</v>
      </c>
      <c r="B40" s="6"/>
      <c r="C40" s="6">
        <f>-C17</f>
        <v>-1000</v>
      </c>
      <c r="D40" s="6">
        <v>0.0</v>
      </c>
      <c r="E40" s="6">
        <v>0.0</v>
      </c>
      <c r="F40" s="6">
        <v>0.0</v>
      </c>
      <c r="G40" s="6">
        <v>0.0</v>
      </c>
      <c r="H40" s="7">
        <v>0.0</v>
      </c>
    </row>
    <row r="41" ht="15.75" customHeight="1">
      <c r="A41" s="5"/>
      <c r="B41" s="6"/>
      <c r="C41" s="6"/>
      <c r="D41" s="6"/>
      <c r="E41" s="6"/>
      <c r="F41" s="6"/>
      <c r="G41" s="6"/>
      <c r="H41" s="7"/>
    </row>
    <row r="42" ht="15.75" customHeight="1">
      <c r="A42" s="5" t="s">
        <v>24</v>
      </c>
      <c r="B42" s="6"/>
      <c r="C42" s="6">
        <f t="shared" ref="C42:H42" si="12">+C40</f>
        <v>-1000</v>
      </c>
      <c r="D42" s="6">
        <f t="shared" si="12"/>
        <v>0</v>
      </c>
      <c r="E42" s="6">
        <f t="shared" si="12"/>
        <v>0</v>
      </c>
      <c r="F42" s="6">
        <f t="shared" si="12"/>
        <v>0</v>
      </c>
      <c r="G42" s="6">
        <f t="shared" si="12"/>
        <v>0</v>
      </c>
      <c r="H42" s="7">
        <f t="shared" si="12"/>
        <v>0</v>
      </c>
    </row>
    <row r="43" ht="15.75" customHeight="1">
      <c r="A43" s="5"/>
      <c r="B43" s="6"/>
      <c r="C43" s="6"/>
      <c r="D43" s="6"/>
      <c r="E43" s="6"/>
      <c r="F43" s="6"/>
      <c r="G43" s="6"/>
      <c r="H43" s="7"/>
    </row>
    <row r="44" ht="15.75" customHeight="1">
      <c r="A44" s="5" t="s">
        <v>25</v>
      </c>
      <c r="B44" s="6"/>
      <c r="C44" s="6">
        <f t="shared" ref="C44:H44" si="13">+C42</f>
        <v>-1000</v>
      </c>
      <c r="D44" s="6">
        <f t="shared" si="13"/>
        <v>0</v>
      </c>
      <c r="E44" s="6">
        <f t="shared" si="13"/>
        <v>0</v>
      </c>
      <c r="F44" s="6">
        <f t="shared" si="13"/>
        <v>0</v>
      </c>
      <c r="G44" s="6">
        <f t="shared" si="13"/>
        <v>0</v>
      </c>
      <c r="H44" s="7">
        <f t="shared" si="13"/>
        <v>0</v>
      </c>
    </row>
    <row r="45" ht="15.75" customHeight="1">
      <c r="A45" s="5"/>
      <c r="B45" s="6"/>
      <c r="C45" s="6"/>
      <c r="D45" s="6"/>
      <c r="E45" s="6"/>
      <c r="F45" s="6"/>
      <c r="G45" s="6"/>
      <c r="H45" s="7"/>
    </row>
    <row r="46" ht="15.75" customHeight="1">
      <c r="A46" s="5" t="s">
        <v>26</v>
      </c>
      <c r="B46" s="6"/>
      <c r="C46" s="6"/>
      <c r="D46" s="6"/>
      <c r="E46" s="6"/>
      <c r="F46" s="6"/>
      <c r="G46" s="6"/>
      <c r="H46" s="7"/>
    </row>
    <row r="47" ht="15.75" customHeight="1">
      <c r="A47" s="13" t="s">
        <v>27</v>
      </c>
      <c r="B47" s="6"/>
      <c r="C47" s="6">
        <v>0.0</v>
      </c>
      <c r="D47" s="6">
        <v>0.0</v>
      </c>
      <c r="E47" s="6">
        <v>0.0</v>
      </c>
      <c r="F47" s="6">
        <v>0.0</v>
      </c>
      <c r="G47" s="6">
        <v>0.0</v>
      </c>
      <c r="H47" s="7">
        <v>0.0</v>
      </c>
    </row>
    <row r="48" ht="15.75" customHeight="1">
      <c r="A48" s="13" t="s">
        <v>28</v>
      </c>
      <c r="B48" s="6"/>
      <c r="C48" s="6">
        <f t="shared" ref="C48:H48" si="14">+C19+C17</f>
        <v>1210</v>
      </c>
      <c r="D48" s="6">
        <f t="shared" si="14"/>
        <v>0</v>
      </c>
      <c r="E48" s="6">
        <f t="shared" si="14"/>
        <v>0</v>
      </c>
      <c r="F48" s="6">
        <f t="shared" si="14"/>
        <v>0</v>
      </c>
      <c r="G48" s="6">
        <f t="shared" si="14"/>
        <v>0</v>
      </c>
      <c r="H48" s="7">
        <f t="shared" si="14"/>
        <v>0</v>
      </c>
    </row>
    <row r="49" ht="15.75" customHeight="1">
      <c r="A49" s="13" t="s">
        <v>29</v>
      </c>
      <c r="B49" s="6"/>
      <c r="C49" s="6"/>
      <c r="D49" s="6"/>
      <c r="E49" s="6"/>
      <c r="F49" s="6"/>
      <c r="G49" s="6"/>
      <c r="H49" s="7"/>
    </row>
    <row r="50" ht="15.75" customHeight="1">
      <c r="A50" s="13" t="s">
        <v>30</v>
      </c>
      <c r="B50" s="6"/>
      <c r="C50" s="6"/>
      <c r="D50" s="6"/>
      <c r="E50" s="6"/>
      <c r="F50" s="6"/>
      <c r="G50" s="6"/>
      <c r="H50" s="7"/>
    </row>
    <row r="51" ht="15.75" customHeight="1">
      <c r="A51" s="13" t="s">
        <v>31</v>
      </c>
      <c r="B51" s="6"/>
      <c r="C51" s="6"/>
      <c r="D51" s="6"/>
      <c r="E51" s="6"/>
      <c r="F51" s="6"/>
      <c r="G51" s="6"/>
      <c r="H51" s="7"/>
    </row>
    <row r="52" ht="15.75" customHeight="1">
      <c r="A52" s="5"/>
      <c r="B52" s="6"/>
      <c r="C52" s="6"/>
      <c r="D52" s="6"/>
      <c r="E52" s="6"/>
      <c r="F52" s="6"/>
      <c r="G52" s="6"/>
      <c r="H52" s="7"/>
    </row>
    <row r="53" ht="15.75" customHeight="1">
      <c r="A53" s="5" t="s">
        <v>32</v>
      </c>
      <c r="B53" s="6"/>
      <c r="C53" s="6">
        <f t="shared" ref="C53:H53" si="15">+SUM(C47:C51)</f>
        <v>1210</v>
      </c>
      <c r="D53" s="6">
        <f t="shared" si="15"/>
        <v>0</v>
      </c>
      <c r="E53" s="6">
        <f t="shared" si="15"/>
        <v>0</v>
      </c>
      <c r="F53" s="6">
        <f t="shared" si="15"/>
        <v>0</v>
      </c>
      <c r="G53" s="6">
        <f t="shared" si="15"/>
        <v>0</v>
      </c>
      <c r="H53" s="7">
        <f t="shared" si="15"/>
        <v>0</v>
      </c>
    </row>
    <row r="54" ht="15.75" customHeight="1">
      <c r="A54" s="5"/>
      <c r="B54" s="6"/>
      <c r="C54" s="6"/>
      <c r="D54" s="6"/>
      <c r="E54" s="6"/>
      <c r="F54" s="6"/>
      <c r="G54" s="6"/>
      <c r="H54" s="7"/>
    </row>
    <row r="55" ht="15.75" customHeight="1">
      <c r="A55" s="5" t="s">
        <v>33</v>
      </c>
      <c r="B55" s="6"/>
      <c r="C55" s="6">
        <f t="shared" ref="C55:H55" si="16">+C37+C44+C53</f>
        <v>0</v>
      </c>
      <c r="D55" s="6">
        <f t="shared" si="16"/>
        <v>363</v>
      </c>
      <c r="E55" s="6">
        <f t="shared" si="16"/>
        <v>484</v>
      </c>
      <c r="F55" s="6">
        <f t="shared" si="16"/>
        <v>605</v>
      </c>
      <c r="G55" s="6">
        <f t="shared" si="16"/>
        <v>726</v>
      </c>
      <c r="H55" s="7">
        <f t="shared" si="16"/>
        <v>847</v>
      </c>
    </row>
    <row r="56" ht="15.75" customHeight="1">
      <c r="A56" s="5" t="s">
        <v>34</v>
      </c>
      <c r="B56" s="6"/>
      <c r="C56" s="6"/>
      <c r="D56" s="6">
        <f t="shared" ref="D56:H56" si="17">+C56+D55</f>
        <v>363</v>
      </c>
      <c r="E56" s="6">
        <f t="shared" si="17"/>
        <v>847</v>
      </c>
      <c r="F56" s="6">
        <f t="shared" si="17"/>
        <v>1452</v>
      </c>
      <c r="G56" s="6">
        <f t="shared" si="17"/>
        <v>2178</v>
      </c>
      <c r="H56" s="7">
        <f t="shared" si="17"/>
        <v>3025</v>
      </c>
    </row>
    <row r="57" ht="15.75" customHeight="1">
      <c r="A57" s="9"/>
      <c r="B57" s="10"/>
      <c r="C57" s="10"/>
      <c r="D57" s="10"/>
      <c r="E57" s="10"/>
      <c r="F57" s="10"/>
      <c r="G57" s="10"/>
      <c r="H57" s="11"/>
    </row>
    <row r="58" ht="15.75" customHeight="1"/>
    <row r="59" ht="15.75" customHeight="1">
      <c r="A59" s="12" t="s">
        <v>35</v>
      </c>
      <c r="B59" s="3"/>
      <c r="C59" s="3"/>
      <c r="D59" s="3"/>
      <c r="E59" s="3"/>
      <c r="F59" s="3"/>
      <c r="G59" s="3"/>
      <c r="H59" s="4"/>
    </row>
    <row r="60" ht="15.75" customHeight="1">
      <c r="A60" s="5"/>
      <c r="B60" s="6"/>
      <c r="C60" s="6"/>
      <c r="D60" s="6"/>
      <c r="E60" s="6"/>
      <c r="F60" s="6"/>
      <c r="G60" s="6"/>
      <c r="H60" s="7"/>
    </row>
    <row r="61" ht="15.75" customHeight="1">
      <c r="A61" s="5" t="s">
        <v>36</v>
      </c>
      <c r="B61" s="6"/>
      <c r="C61" s="6">
        <f t="shared" ref="C61:H61" si="18">+C62+C63+C64</f>
        <v>1210</v>
      </c>
      <c r="D61" s="6">
        <f t="shared" si="18"/>
        <v>1510</v>
      </c>
      <c r="E61" s="6">
        <f t="shared" si="18"/>
        <v>1910</v>
      </c>
      <c r="F61" s="6">
        <f t="shared" si="18"/>
        <v>2452</v>
      </c>
      <c r="G61" s="6">
        <f t="shared" si="18"/>
        <v>3178</v>
      </c>
      <c r="H61" s="7">
        <f t="shared" si="18"/>
        <v>4025</v>
      </c>
    </row>
    <row r="62" ht="15.75" customHeight="1">
      <c r="A62" s="13" t="s">
        <v>37</v>
      </c>
      <c r="B62" s="6"/>
      <c r="C62" s="6" t="str">
        <f t="shared" ref="C62:H62" si="19">+C56</f>
        <v/>
      </c>
      <c r="D62" s="6">
        <f t="shared" si="19"/>
        <v>363</v>
      </c>
      <c r="E62" s="6">
        <f t="shared" si="19"/>
        <v>847</v>
      </c>
      <c r="F62" s="6">
        <f t="shared" si="19"/>
        <v>1452</v>
      </c>
      <c r="G62" s="6">
        <f t="shared" si="19"/>
        <v>2178</v>
      </c>
      <c r="H62" s="7">
        <f t="shared" si="19"/>
        <v>3025</v>
      </c>
    </row>
    <row r="63" ht="15.75" customHeight="1">
      <c r="A63" s="13" t="s">
        <v>38</v>
      </c>
      <c r="B63" s="6"/>
      <c r="C63" s="6">
        <f>+C17</f>
        <v>1000</v>
      </c>
      <c r="D63" s="6">
        <f t="shared" ref="D63:H63" si="20">+C63</f>
        <v>1000</v>
      </c>
      <c r="E63" s="6">
        <f t="shared" si="20"/>
        <v>1000</v>
      </c>
      <c r="F63" s="6">
        <f t="shared" si="20"/>
        <v>1000</v>
      </c>
      <c r="G63" s="6">
        <f t="shared" si="20"/>
        <v>1000</v>
      </c>
      <c r="H63" s="7">
        <f t="shared" si="20"/>
        <v>1000</v>
      </c>
    </row>
    <row r="64" ht="15.75" customHeight="1">
      <c r="A64" s="13" t="s">
        <v>39</v>
      </c>
      <c r="B64" s="6"/>
      <c r="C64" s="6">
        <f t="shared" ref="C64:H64" si="21">MIN(+C87,0)*-1</f>
        <v>210</v>
      </c>
      <c r="D64" s="6">
        <f t="shared" si="21"/>
        <v>147</v>
      </c>
      <c r="E64" s="6">
        <f t="shared" si="21"/>
        <v>63</v>
      </c>
      <c r="F64" s="6">
        <f t="shared" si="21"/>
        <v>0</v>
      </c>
      <c r="G64" s="6">
        <f t="shared" si="21"/>
        <v>0</v>
      </c>
      <c r="H64" s="7">
        <f t="shared" si="21"/>
        <v>0</v>
      </c>
    </row>
    <row r="65" ht="15.75" customHeight="1">
      <c r="A65" s="5"/>
      <c r="B65" s="6"/>
      <c r="C65" s="6"/>
      <c r="D65" s="6"/>
      <c r="E65" s="6"/>
      <c r="F65" s="6"/>
      <c r="G65" s="6"/>
      <c r="H65" s="7"/>
    </row>
    <row r="66" ht="15.75" customHeight="1">
      <c r="A66" s="5" t="s">
        <v>40</v>
      </c>
      <c r="B66" s="6"/>
      <c r="C66" s="6">
        <f t="shared" ref="C66:H66" si="22">+C67+C68</f>
        <v>0</v>
      </c>
      <c r="D66" s="6">
        <f t="shared" si="22"/>
        <v>0</v>
      </c>
      <c r="E66" s="6">
        <f t="shared" si="22"/>
        <v>0</v>
      </c>
      <c r="F66" s="6">
        <f t="shared" si="22"/>
        <v>42</v>
      </c>
      <c r="G66" s="6">
        <f t="shared" si="22"/>
        <v>168</v>
      </c>
      <c r="H66" s="7">
        <f t="shared" si="22"/>
        <v>315</v>
      </c>
    </row>
    <row r="67" ht="15.75" customHeight="1">
      <c r="A67" s="13" t="s">
        <v>41</v>
      </c>
      <c r="B67" s="6"/>
      <c r="C67" s="6"/>
      <c r="D67" s="6"/>
      <c r="E67" s="6"/>
      <c r="F67" s="6"/>
      <c r="G67" s="6"/>
      <c r="H67" s="7"/>
    </row>
    <row r="68" ht="15.75" customHeight="1">
      <c r="A68" s="13" t="s">
        <v>42</v>
      </c>
      <c r="B68" s="6"/>
      <c r="C68" s="6">
        <f t="shared" ref="C68:H68" si="23">MAX(+C87,0)</f>
        <v>0</v>
      </c>
      <c r="D68" s="6">
        <f t="shared" si="23"/>
        <v>0</v>
      </c>
      <c r="E68" s="6">
        <f t="shared" si="23"/>
        <v>0</v>
      </c>
      <c r="F68" s="6">
        <f t="shared" si="23"/>
        <v>42</v>
      </c>
      <c r="G68" s="6">
        <f t="shared" si="23"/>
        <v>168</v>
      </c>
      <c r="H68" s="6">
        <f t="shared" si="23"/>
        <v>315</v>
      </c>
    </row>
    <row r="69" ht="15.75" customHeight="1">
      <c r="A69" s="5"/>
      <c r="B69" s="6"/>
      <c r="C69" s="6"/>
      <c r="D69" s="6"/>
      <c r="E69" s="6"/>
      <c r="F69" s="6"/>
      <c r="G69" s="6"/>
      <c r="H69" s="7"/>
    </row>
    <row r="70" ht="15.75" customHeight="1">
      <c r="A70" s="5" t="s">
        <v>43</v>
      </c>
      <c r="B70" s="6"/>
      <c r="C70" s="6">
        <f t="shared" ref="C70:H70" si="24">+C71+C72</f>
        <v>1210</v>
      </c>
      <c r="D70" s="6">
        <f t="shared" si="24"/>
        <v>1510</v>
      </c>
      <c r="E70" s="6">
        <f t="shared" si="24"/>
        <v>1910</v>
      </c>
      <c r="F70" s="6">
        <f t="shared" si="24"/>
        <v>2410</v>
      </c>
      <c r="G70" s="6">
        <f t="shared" si="24"/>
        <v>3010</v>
      </c>
      <c r="H70" s="7">
        <f t="shared" si="24"/>
        <v>3710</v>
      </c>
    </row>
    <row r="71" ht="15.75" customHeight="1">
      <c r="A71" s="13" t="s">
        <v>44</v>
      </c>
      <c r="B71" s="6"/>
      <c r="C71" s="6">
        <f>+C48</f>
        <v>1210</v>
      </c>
      <c r="D71" s="6">
        <f t="shared" ref="D71:H71" si="25">+C71</f>
        <v>1210</v>
      </c>
      <c r="E71" s="6">
        <f t="shared" si="25"/>
        <v>1210</v>
      </c>
      <c r="F71" s="6">
        <f t="shared" si="25"/>
        <v>1210</v>
      </c>
      <c r="G71" s="6">
        <f t="shared" si="25"/>
        <v>1210</v>
      </c>
      <c r="H71" s="7">
        <f t="shared" si="25"/>
        <v>1210</v>
      </c>
    </row>
    <row r="72" ht="15.75" customHeight="1">
      <c r="A72" s="13" t="s">
        <v>16</v>
      </c>
      <c r="B72" s="6"/>
      <c r="C72" s="6" t="str">
        <f>+C27</f>
        <v/>
      </c>
      <c r="D72" s="6">
        <f t="shared" ref="D72:H72" si="26">+D28</f>
        <v>300</v>
      </c>
      <c r="E72" s="6">
        <f t="shared" si="26"/>
        <v>700</v>
      </c>
      <c r="F72" s="6">
        <f t="shared" si="26"/>
        <v>1200</v>
      </c>
      <c r="G72" s="6">
        <f t="shared" si="26"/>
        <v>1800</v>
      </c>
      <c r="H72" s="7">
        <f t="shared" si="26"/>
        <v>2500</v>
      </c>
    </row>
    <row r="73" ht="15.75" customHeight="1">
      <c r="A73" s="5"/>
      <c r="B73" s="6"/>
      <c r="C73" s="6"/>
      <c r="D73" s="6"/>
      <c r="E73" s="6"/>
      <c r="F73" s="6"/>
      <c r="G73" s="6"/>
      <c r="H73" s="7"/>
    </row>
    <row r="74" ht="15.75" customHeight="1">
      <c r="A74" s="9" t="s">
        <v>45</v>
      </c>
      <c r="B74" s="10"/>
      <c r="C74" s="10">
        <f t="shared" ref="C74:H74" si="27">+C61-C66-C70</f>
        <v>0</v>
      </c>
      <c r="D74" s="10">
        <f t="shared" si="27"/>
        <v>0</v>
      </c>
      <c r="E74" s="10">
        <f t="shared" si="27"/>
        <v>0</v>
      </c>
      <c r="F74" s="10">
        <f t="shared" si="27"/>
        <v>0</v>
      </c>
      <c r="G74" s="10">
        <f t="shared" si="27"/>
        <v>0</v>
      </c>
      <c r="H74" s="11">
        <f t="shared" si="27"/>
        <v>0</v>
      </c>
    </row>
    <row r="75" ht="15.75" customHeight="1"/>
    <row r="76" ht="15.75" customHeight="1"/>
    <row r="77" ht="15.75" customHeight="1"/>
    <row r="78" ht="15.75" customHeight="1"/>
    <row r="79" ht="15.75" customHeight="1">
      <c r="A79" s="2" t="s">
        <v>46</v>
      </c>
      <c r="B79" s="3"/>
      <c r="C79" s="3"/>
      <c r="D79" s="3"/>
      <c r="E79" s="3"/>
      <c r="F79" s="3"/>
      <c r="G79" s="3"/>
      <c r="H79" s="4"/>
    </row>
    <row r="80" ht="15.75" customHeight="1">
      <c r="A80" s="13" t="s">
        <v>47</v>
      </c>
      <c r="B80" s="6"/>
      <c r="C80" s="6"/>
      <c r="D80" s="6"/>
      <c r="E80" s="6"/>
      <c r="F80" s="6"/>
      <c r="G80" s="6"/>
      <c r="H80" s="7"/>
    </row>
    <row r="81" ht="15.75" customHeight="1">
      <c r="A81" s="13" t="s">
        <v>48</v>
      </c>
      <c r="B81" s="6"/>
      <c r="C81" s="6">
        <v>0.0</v>
      </c>
      <c r="D81" s="6">
        <f t="shared" ref="D81:H81" si="28">+C87</f>
        <v>-210</v>
      </c>
      <c r="E81" s="6">
        <f t="shared" si="28"/>
        <v>-147</v>
      </c>
      <c r="F81" s="6">
        <f t="shared" si="28"/>
        <v>-63</v>
      </c>
      <c r="G81" s="6">
        <f t="shared" si="28"/>
        <v>42</v>
      </c>
      <c r="H81" s="7">
        <f t="shared" si="28"/>
        <v>168</v>
      </c>
    </row>
    <row r="82" ht="15.75" customHeight="1">
      <c r="A82" s="13" t="s">
        <v>49</v>
      </c>
      <c r="B82" s="6"/>
      <c r="C82" s="6">
        <v>0.0</v>
      </c>
      <c r="D82" s="6">
        <f t="shared" ref="D82:H82" si="29">+D8</f>
        <v>210</v>
      </c>
      <c r="E82" s="6">
        <f t="shared" si="29"/>
        <v>231</v>
      </c>
      <c r="F82" s="6">
        <f t="shared" si="29"/>
        <v>252</v>
      </c>
      <c r="G82" s="6">
        <f t="shared" si="29"/>
        <v>273</v>
      </c>
      <c r="H82" s="7">
        <f t="shared" si="29"/>
        <v>294</v>
      </c>
    </row>
    <row r="83" ht="15.75" customHeight="1">
      <c r="A83" s="13" t="s">
        <v>50</v>
      </c>
      <c r="B83" s="6"/>
      <c r="C83" s="6">
        <f>+C19</f>
        <v>210</v>
      </c>
      <c r="D83" s="6">
        <f t="shared" ref="D83:H83" si="30">+D14</f>
        <v>147</v>
      </c>
      <c r="E83" s="6">
        <f t="shared" si="30"/>
        <v>147</v>
      </c>
      <c r="F83" s="6">
        <f t="shared" si="30"/>
        <v>147</v>
      </c>
      <c r="G83" s="6">
        <f t="shared" si="30"/>
        <v>147</v>
      </c>
      <c r="H83" s="7">
        <f t="shared" si="30"/>
        <v>147</v>
      </c>
    </row>
    <row r="84" ht="15.75" customHeight="1">
      <c r="A84" s="13" t="s">
        <v>51</v>
      </c>
      <c r="B84" s="6"/>
      <c r="C84" s="6">
        <f>+C81+C82-C83</f>
        <v>-210</v>
      </c>
      <c r="D84" s="6">
        <f t="shared" ref="D84:H84" si="31">+D82-D83</f>
        <v>63</v>
      </c>
      <c r="E84" s="6">
        <f t="shared" si="31"/>
        <v>84</v>
      </c>
      <c r="F84" s="6">
        <f t="shared" si="31"/>
        <v>105</v>
      </c>
      <c r="G84" s="6">
        <f t="shared" si="31"/>
        <v>126</v>
      </c>
      <c r="H84" s="7">
        <f t="shared" si="31"/>
        <v>147</v>
      </c>
    </row>
    <row r="85" ht="15.75" customHeight="1">
      <c r="A85" s="13" t="s">
        <v>52</v>
      </c>
      <c r="B85" s="6"/>
      <c r="C85" s="6"/>
      <c r="D85" s="6">
        <f t="shared" ref="D85:H85" si="32">+C87</f>
        <v>-210</v>
      </c>
      <c r="E85" s="6">
        <f t="shared" si="32"/>
        <v>-147</v>
      </c>
      <c r="F85" s="6">
        <f t="shared" si="32"/>
        <v>-63</v>
      </c>
      <c r="G85" s="6">
        <f t="shared" si="32"/>
        <v>42</v>
      </c>
      <c r="H85" s="7">
        <f t="shared" si="32"/>
        <v>168</v>
      </c>
    </row>
    <row r="86" ht="15.75" customHeight="1">
      <c r="A86" s="13" t="s">
        <v>53</v>
      </c>
      <c r="B86" s="6"/>
      <c r="C86" s="6">
        <v>0.0</v>
      </c>
      <c r="D86" s="6">
        <f t="shared" ref="D86:H86" si="33">+D84+D85</f>
        <v>-147</v>
      </c>
      <c r="E86" s="6">
        <f t="shared" si="33"/>
        <v>-63</v>
      </c>
      <c r="F86" s="6">
        <f t="shared" si="33"/>
        <v>42</v>
      </c>
      <c r="G86" s="6">
        <f t="shared" si="33"/>
        <v>168</v>
      </c>
      <c r="H86" s="7">
        <f t="shared" si="33"/>
        <v>315</v>
      </c>
    </row>
    <row r="87" ht="15.75" customHeight="1">
      <c r="A87" s="14" t="s">
        <v>54</v>
      </c>
      <c r="B87" s="10"/>
      <c r="C87" s="10">
        <f>+C84-C86</f>
        <v>-210</v>
      </c>
      <c r="D87" s="10">
        <f t="shared" ref="D87:H87" si="34">+D86</f>
        <v>-147</v>
      </c>
      <c r="E87" s="10">
        <f t="shared" si="34"/>
        <v>-63</v>
      </c>
      <c r="F87" s="10">
        <f t="shared" si="34"/>
        <v>42</v>
      </c>
      <c r="G87" s="10">
        <f t="shared" si="34"/>
        <v>168</v>
      </c>
      <c r="H87" s="11">
        <f t="shared" si="34"/>
        <v>315</v>
      </c>
    </row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