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lo\Documents\1 - Universidad Nacional de Cuyo\Diseño Estructural I - Arquitectura\"/>
    </mc:Choice>
  </mc:AlternateContent>
  <xr:revisionPtr revIDLastSave="0" documentId="13_ncr:1_{8D0ED56E-9A6B-40F6-85C7-341038C7D7A7}" xr6:coauthVersionLast="47" xr6:coauthVersionMax="47" xr10:uidLastSave="{00000000-0000-0000-0000-000000000000}"/>
  <bookViews>
    <workbookView xWindow="20370" yWindow="-120" windowWidth="24240" windowHeight="13740" xr2:uid="{7DC4C4EC-729B-42F1-87EB-362B672E9F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/>
  <c r="C26" i="1"/>
  <c r="D26" i="1"/>
  <c r="D24" i="1"/>
  <c r="C24" i="1"/>
  <c r="F25" i="1"/>
  <c r="F26" i="1"/>
  <c r="F24" i="1"/>
  <c r="E25" i="1"/>
  <c r="E26" i="1"/>
  <c r="E24" i="1"/>
  <c r="E10" i="1"/>
  <c r="E17" i="1" s="1"/>
  <c r="G17" i="1" s="1"/>
  <c r="E11" i="1"/>
  <c r="E18" i="1" s="1"/>
  <c r="F18" i="1" s="1"/>
  <c r="E9" i="1"/>
  <c r="E16" i="1" s="1"/>
  <c r="F16" i="1" s="1"/>
  <c r="F17" i="1" l="1"/>
  <c r="F19" i="1" s="1"/>
  <c r="H11" i="1"/>
  <c r="G16" i="1"/>
  <c r="G18" i="1"/>
  <c r="E19" i="1"/>
  <c r="J18" i="1" l="1"/>
  <c r="G19" i="1"/>
  <c r="J19" i="1" s="1"/>
  <c r="H24" i="1" l="1"/>
  <c r="I24" i="1" s="1"/>
  <c r="H26" i="1"/>
  <c r="I26" i="1" s="1"/>
  <c r="H25" i="1"/>
  <c r="I25" i="1" s="1"/>
  <c r="G25" i="1"/>
  <c r="J25" i="1" s="1"/>
  <c r="G26" i="1"/>
  <c r="J26" i="1" s="1"/>
  <c r="G24" i="1"/>
  <c r="J24" i="1" s="1"/>
  <c r="J27" i="1" l="1"/>
  <c r="I27" i="1"/>
  <c r="H30" i="1" l="1"/>
  <c r="C30" i="1"/>
  <c r="H31" i="1"/>
  <c r="C31" i="1"/>
</calcChain>
</file>

<file path=xl/sharedStrings.xml><?xml version="1.0" encoding="utf-8"?>
<sst xmlns="http://schemas.openxmlformats.org/spreadsheetml/2006/main" count="73" uniqueCount="46">
  <si>
    <t>Cálculo del Área de la sección transversal</t>
  </si>
  <si>
    <t>PROPIEDADES GEOMÉTRICAS DE LAS SECCIONES TRANSVERSALES</t>
  </si>
  <si>
    <t>Área</t>
  </si>
  <si>
    <t>A1</t>
  </si>
  <si>
    <t>A2</t>
  </si>
  <si>
    <t>A3</t>
  </si>
  <si>
    <t>Designación</t>
  </si>
  <si>
    <t>b</t>
  </si>
  <si>
    <t>h</t>
  </si>
  <si>
    <t>[cm]</t>
  </si>
  <si>
    <t>[cm2]</t>
  </si>
  <si>
    <t>Área total AT=</t>
  </si>
  <si>
    <t>cm2</t>
  </si>
  <si>
    <t>Baricentro de la Sección Transversal</t>
  </si>
  <si>
    <t>xGi</t>
  </si>
  <si>
    <t>yGi</t>
  </si>
  <si>
    <t>Ai</t>
  </si>
  <si>
    <t>xGi . Ai</t>
  </si>
  <si>
    <t>yGi . Ai</t>
  </si>
  <si>
    <t>[cm3]</t>
  </si>
  <si>
    <t>Sumatoria</t>
  </si>
  <si>
    <t>Baricentro</t>
  </si>
  <si>
    <t>Coordenada</t>
  </si>
  <si>
    <t>Momentos de Inercia Baricéntricos</t>
  </si>
  <si>
    <r>
      <rPr>
        <sz val="10"/>
        <color theme="1"/>
        <rFont val="Calibri"/>
        <family val="2"/>
        <scheme val="minor"/>
      </rPr>
      <t>Valor</t>
    </r>
    <r>
      <rPr>
        <sz val="10"/>
        <color rgb="FF0070C0"/>
        <rFont val="Calibri"/>
        <family val="2"/>
        <scheme val="minor"/>
      </rPr>
      <t xml:space="preserve"> [cm]</t>
    </r>
  </si>
  <si>
    <t>Universidad Nacional de Cuyo - Facultad de Ingeniería - Carrera de Arquitectura</t>
  </si>
  <si>
    <t>Ixi</t>
  </si>
  <si>
    <t>Iyi</t>
  </si>
  <si>
    <t>[cm4]</t>
  </si>
  <si>
    <t>dxi</t>
  </si>
  <si>
    <t>dyi</t>
  </si>
  <si>
    <t>IxG</t>
  </si>
  <si>
    <t>IyG</t>
  </si>
  <si>
    <t>Radios de Giro de la Sección Transversal</t>
  </si>
  <si>
    <t>ix</t>
  </si>
  <si>
    <t>iy</t>
  </si>
  <si>
    <t>cm</t>
  </si>
  <si>
    <t>xG=</t>
  </si>
  <si>
    <t>yG=</t>
  </si>
  <si>
    <t>cm4</t>
  </si>
  <si>
    <t>Nota: Completar con datos las celdas indicadas</t>
  </si>
  <si>
    <t>Versión 2023 a</t>
  </si>
  <si>
    <t>en color azul.</t>
  </si>
  <si>
    <t>NO modificar el resto de las celdas</t>
  </si>
  <si>
    <t>Momentos de Inercia de la sección transversal</t>
  </si>
  <si>
    <t>SECCIONES COMPUESTAS DE TRES SECCIONES RECTANGULARES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</si>
</sst>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2" fontId="0" fillId="0" borderId="9" xfId="0" applyNumberFormat="1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3" xfId="0" applyNumberForma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/>
    <xf numFmtId="0" fontId="5" fillId="2" borderId="3" xfId="0" applyFont="1" applyFill="1" applyBorder="1" applyAlignment="1">
      <alignment horizontal="right"/>
    </xf>
    <xf numFmtId="0" fontId="0" fillId="0" borderId="2" xfId="0" applyBorder="1"/>
    <xf numFmtId="0" fontId="0" fillId="0" borderId="10" xfId="0" applyBorder="1"/>
    <xf numFmtId="0" fontId="0" fillId="0" borderId="1" xfId="0" applyBorder="1"/>
    <xf numFmtId="2" fontId="1" fillId="0" borderId="1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2" fontId="1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0" fillId="0" borderId="4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2" fontId="7" fillId="3" borderId="1" xfId="0" applyNumberFormat="1" applyFont="1" applyFill="1" applyBorder="1"/>
    <xf numFmtId="0" fontId="1" fillId="0" borderId="0" xfId="0" applyFont="1" applyAlignment="1">
      <alignment horizontal="right"/>
    </xf>
    <xf numFmtId="2" fontId="8" fillId="4" borderId="2" xfId="0" applyNumberFormat="1" applyFont="1" applyFill="1" applyBorder="1"/>
    <xf numFmtId="2" fontId="8" fillId="4" borderId="10" xfId="0" applyNumberFormat="1" applyFont="1" applyFill="1" applyBorder="1"/>
    <xf numFmtId="2" fontId="8" fillId="4" borderId="3" xfId="0" applyNumberFormat="1" applyFont="1" applyFill="1" applyBorder="1"/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66674</xdr:rowOff>
    </xdr:from>
    <xdr:to>
      <xdr:col>11</xdr:col>
      <xdr:colOff>733425</xdr:colOff>
      <xdr:row>2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694856D-44DE-407A-8173-6AFE0D163663}"/>
            </a:ext>
          </a:extLst>
        </xdr:cNvPr>
        <xdr:cNvSpPr/>
      </xdr:nvSpPr>
      <xdr:spPr>
        <a:xfrm>
          <a:off x="180975" y="66674"/>
          <a:ext cx="8372475" cy="342901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9</xdr:col>
      <xdr:colOff>504825</xdr:colOff>
      <xdr:row>2</xdr:row>
      <xdr:rowOff>57150</xdr:rowOff>
    </xdr:from>
    <xdr:to>
      <xdr:col>11</xdr:col>
      <xdr:colOff>704850</xdr:colOff>
      <xdr:row>4</xdr:row>
      <xdr:rowOff>149526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1558EA-859F-44D4-8CEE-1FD28D1C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8150"/>
          <a:ext cx="1724025" cy="47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283F3903-993A-482A-AFF4-9897FD1BAC36}"/>
            </a:ext>
          </a:extLst>
        </xdr:cNvPr>
        <xdr:cNvSpPr/>
      </xdr:nvSpPr>
      <xdr:spPr>
        <a:xfrm>
          <a:off x="180975" y="66674"/>
          <a:ext cx="8372475" cy="314326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>
    <xdr:from>
      <xdr:col>0</xdr:col>
      <xdr:colOff>180975</xdr:colOff>
      <xdr:row>33</xdr:row>
      <xdr:rowOff>0</xdr:rowOff>
    </xdr:from>
    <xdr:to>
      <xdr:col>11</xdr:col>
      <xdr:colOff>733425</xdr:colOff>
      <xdr:row>33</xdr:row>
      <xdr:rowOff>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7F89AAA-FE7B-411D-98D6-EEB4BBB2D1D7}"/>
            </a:ext>
          </a:extLst>
        </xdr:cNvPr>
        <xdr:cNvSpPr/>
      </xdr:nvSpPr>
      <xdr:spPr>
        <a:xfrm>
          <a:off x="180975" y="6734174"/>
          <a:ext cx="8370888" cy="314326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5">
                <a:lumMod val="75000"/>
              </a:schemeClr>
            </a:gs>
            <a:gs pos="100000">
              <a:schemeClr val="accent5">
                <a:lumMod val="5000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AR" sz="1600">
              <a:solidFill>
                <a:schemeClr val="tx1"/>
              </a:solidFill>
              <a:latin typeface="Arial Nova" panose="020B0504020202020204" pitchFamily="34" charset="0"/>
            </a:rPr>
            <a:t>DISEÑO ESTRUCTURAL I</a:t>
          </a:r>
        </a:p>
      </xdr:txBody>
    </xdr:sp>
    <xdr:clientData/>
  </xdr:twoCellAnchor>
  <xdr:twoCellAnchor editAs="oneCell">
    <xdr:from>
      <xdr:col>8</xdr:col>
      <xdr:colOff>603251</xdr:colOff>
      <xdr:row>4</xdr:row>
      <xdr:rowOff>169333</xdr:rowOff>
    </xdr:from>
    <xdr:to>
      <xdr:col>12</xdr:col>
      <xdr:colOff>21167</xdr:colOff>
      <xdr:row>14</xdr:row>
      <xdr:rowOff>116720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86A0A73-EA4B-46A6-ABE7-D0E4F5B6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8334" y="931333"/>
          <a:ext cx="2465916" cy="1852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1369-3B5D-42D1-BBE7-73520BE77F38}">
  <dimension ref="B3:J33"/>
  <sheetViews>
    <sheetView showGridLines="0" tabSelected="1" zoomScale="90" zoomScaleNormal="90" workbookViewId="0">
      <selection activeCell="O15" sqref="O15"/>
    </sheetView>
  </sheetViews>
  <sheetFormatPr baseColWidth="10" defaultRowHeight="15" x14ac:dyDescent="0.25"/>
  <cols>
    <col min="1" max="1" width="3" customWidth="1"/>
  </cols>
  <sheetData>
    <row r="3" spans="2:10" x14ac:dyDescent="0.25">
      <c r="B3" s="1" t="s">
        <v>25</v>
      </c>
    </row>
    <row r="4" spans="2:10" x14ac:dyDescent="0.25">
      <c r="B4" s="2" t="s">
        <v>41</v>
      </c>
      <c r="E4" s="1" t="s">
        <v>1</v>
      </c>
    </row>
    <row r="5" spans="2:10" x14ac:dyDescent="0.25">
      <c r="B5" s="3"/>
      <c r="E5" s="1" t="s">
        <v>45</v>
      </c>
    </row>
    <row r="6" spans="2:10" x14ac:dyDescent="0.25">
      <c r="B6" s="1" t="s">
        <v>0</v>
      </c>
    </row>
    <row r="7" spans="2:10" x14ac:dyDescent="0.25">
      <c r="B7" s="14" t="s">
        <v>6</v>
      </c>
      <c r="C7" s="15" t="s">
        <v>7</v>
      </c>
      <c r="D7" s="15" t="s">
        <v>8</v>
      </c>
      <c r="E7" s="15" t="s">
        <v>2</v>
      </c>
      <c r="F7" s="42" t="s">
        <v>40</v>
      </c>
    </row>
    <row r="8" spans="2:10" x14ac:dyDescent="0.25">
      <c r="B8" s="16"/>
      <c r="C8" s="17" t="s">
        <v>9</v>
      </c>
      <c r="D8" s="17" t="s">
        <v>9</v>
      </c>
      <c r="E8" s="17" t="s">
        <v>10</v>
      </c>
      <c r="F8" s="43" t="s">
        <v>42</v>
      </c>
    </row>
    <row r="9" spans="2:10" x14ac:dyDescent="0.25">
      <c r="B9" s="5" t="s">
        <v>3</v>
      </c>
      <c r="C9" s="39">
        <v>2</v>
      </c>
      <c r="D9" s="39">
        <v>4</v>
      </c>
      <c r="E9" s="6">
        <f>C9*D9</f>
        <v>8</v>
      </c>
      <c r="F9" s="42" t="s">
        <v>43</v>
      </c>
    </row>
    <row r="10" spans="2:10" x14ac:dyDescent="0.25">
      <c r="B10" s="7" t="s">
        <v>4</v>
      </c>
      <c r="C10" s="40">
        <v>2</v>
      </c>
      <c r="D10" s="40">
        <v>1</v>
      </c>
      <c r="E10" s="8">
        <f t="shared" ref="E10:E11" si="0">C10*D10</f>
        <v>2</v>
      </c>
    </row>
    <row r="11" spans="2:10" x14ac:dyDescent="0.25">
      <c r="B11" s="9" t="s">
        <v>5</v>
      </c>
      <c r="C11" s="41">
        <v>1</v>
      </c>
      <c r="D11" s="41">
        <v>2</v>
      </c>
      <c r="E11" s="10">
        <f t="shared" si="0"/>
        <v>2</v>
      </c>
      <c r="F11" s="38" t="s">
        <v>11</v>
      </c>
      <c r="G11" s="38"/>
      <c r="H11" s="34">
        <f>SUM(E9:E11)</f>
        <v>12</v>
      </c>
      <c r="I11" t="s">
        <v>12</v>
      </c>
    </row>
    <row r="13" spans="2:10" x14ac:dyDescent="0.25">
      <c r="B13" s="1" t="s">
        <v>13</v>
      </c>
    </row>
    <row r="14" spans="2:10" x14ac:dyDescent="0.25">
      <c r="B14" s="14" t="s">
        <v>6</v>
      </c>
      <c r="C14" s="15" t="s">
        <v>14</v>
      </c>
      <c r="D14" s="15" t="s">
        <v>15</v>
      </c>
      <c r="E14" s="15" t="s">
        <v>16</v>
      </c>
      <c r="F14" s="15" t="s">
        <v>17</v>
      </c>
      <c r="G14" s="15" t="s">
        <v>18</v>
      </c>
    </row>
    <row r="15" spans="2:10" x14ac:dyDescent="0.25">
      <c r="B15" s="16"/>
      <c r="C15" s="17" t="s">
        <v>9</v>
      </c>
      <c r="D15" s="17" t="s">
        <v>9</v>
      </c>
      <c r="E15" s="17" t="s">
        <v>10</v>
      </c>
      <c r="F15" s="17" t="s">
        <v>19</v>
      </c>
      <c r="G15" s="17" t="s">
        <v>19</v>
      </c>
    </row>
    <row r="16" spans="2:10" x14ac:dyDescent="0.25">
      <c r="B16" s="18" t="s">
        <v>3</v>
      </c>
      <c r="C16" s="39">
        <v>1</v>
      </c>
      <c r="D16" s="39">
        <v>2</v>
      </c>
      <c r="E16" s="11">
        <f>E9</f>
        <v>8</v>
      </c>
      <c r="F16" s="11">
        <f>C16*E16</f>
        <v>8</v>
      </c>
      <c r="G16" s="11">
        <f>D16*E16</f>
        <v>16</v>
      </c>
      <c r="I16" s="22" t="s">
        <v>21</v>
      </c>
      <c r="J16" s="23"/>
    </row>
    <row r="17" spans="2:10" x14ac:dyDescent="0.25">
      <c r="B17" s="19" t="s">
        <v>4</v>
      </c>
      <c r="C17" s="40">
        <v>3</v>
      </c>
      <c r="D17" s="40">
        <v>3.5</v>
      </c>
      <c r="E17" s="12">
        <f t="shared" ref="E17:E18" si="1">E10</f>
        <v>2</v>
      </c>
      <c r="F17" s="12">
        <f t="shared" ref="F17:F18" si="2">C17*E17</f>
        <v>6</v>
      </c>
      <c r="G17" s="12">
        <f t="shared" ref="G17:G18" si="3">D17*E17</f>
        <v>7</v>
      </c>
      <c r="I17" s="20" t="s">
        <v>22</v>
      </c>
      <c r="J17" s="17" t="s">
        <v>24</v>
      </c>
    </row>
    <row r="18" spans="2:10" x14ac:dyDescent="0.25">
      <c r="B18" s="4" t="s">
        <v>5</v>
      </c>
      <c r="C18" s="41">
        <v>4.5</v>
      </c>
      <c r="D18" s="41">
        <v>3</v>
      </c>
      <c r="E18" s="13">
        <f t="shared" si="1"/>
        <v>2</v>
      </c>
      <c r="F18" s="13">
        <f t="shared" si="2"/>
        <v>9</v>
      </c>
      <c r="G18" s="13">
        <f t="shared" si="3"/>
        <v>6</v>
      </c>
      <c r="I18" s="24" t="s">
        <v>37</v>
      </c>
      <c r="J18" s="35">
        <f>F19/E19</f>
        <v>1.9166666666666667</v>
      </c>
    </row>
    <row r="19" spans="2:10" x14ac:dyDescent="0.25">
      <c r="D19" s="1" t="s">
        <v>20</v>
      </c>
      <c r="E19" s="21">
        <f>SUM(E16:E18)</f>
        <v>12</v>
      </c>
      <c r="F19" s="21">
        <f t="shared" ref="F19:G19" si="4">SUM(F16:F18)</f>
        <v>23</v>
      </c>
      <c r="G19" s="21">
        <f t="shared" si="4"/>
        <v>29</v>
      </c>
      <c r="I19" s="25" t="s">
        <v>38</v>
      </c>
      <c r="J19" s="35">
        <f>G19/E19</f>
        <v>2.4166666666666665</v>
      </c>
    </row>
    <row r="21" spans="2:10" x14ac:dyDescent="0.25">
      <c r="B21" s="1" t="s">
        <v>23</v>
      </c>
      <c r="E21" s="2"/>
    </row>
    <row r="22" spans="2:10" x14ac:dyDescent="0.25">
      <c r="B22" s="27" t="s">
        <v>6</v>
      </c>
      <c r="C22" s="28" t="s">
        <v>14</v>
      </c>
      <c r="D22" s="28" t="s">
        <v>15</v>
      </c>
      <c r="E22" s="28" t="s">
        <v>26</v>
      </c>
      <c r="F22" s="28" t="s">
        <v>27</v>
      </c>
      <c r="G22" s="28" t="s">
        <v>29</v>
      </c>
      <c r="H22" s="28" t="s">
        <v>30</v>
      </c>
      <c r="I22" s="15" t="s">
        <v>31</v>
      </c>
      <c r="J22" s="15" t="s">
        <v>32</v>
      </c>
    </row>
    <row r="23" spans="2:10" x14ac:dyDescent="0.25">
      <c r="B23" s="4"/>
      <c r="C23" s="29" t="s">
        <v>9</v>
      </c>
      <c r="D23" s="29" t="s">
        <v>9</v>
      </c>
      <c r="E23" s="29" t="s">
        <v>28</v>
      </c>
      <c r="F23" s="29" t="s">
        <v>28</v>
      </c>
      <c r="G23" s="30" t="s">
        <v>9</v>
      </c>
      <c r="H23" s="30" t="s">
        <v>9</v>
      </c>
      <c r="I23" s="17" t="s">
        <v>19</v>
      </c>
      <c r="J23" s="17" t="s">
        <v>19</v>
      </c>
    </row>
    <row r="24" spans="2:10" x14ac:dyDescent="0.25">
      <c r="B24" s="18" t="s">
        <v>3</v>
      </c>
      <c r="C24" s="11">
        <f>C16</f>
        <v>1</v>
      </c>
      <c r="D24" s="11">
        <f>D16</f>
        <v>2</v>
      </c>
      <c r="E24" s="11">
        <f>C9*D9^3/12</f>
        <v>10.666666666666666</v>
      </c>
      <c r="F24" s="31">
        <f>D9*C9^3/12</f>
        <v>2.6666666666666665</v>
      </c>
      <c r="G24" s="31">
        <f>C24-$J$18</f>
        <v>-0.91666666666666674</v>
      </c>
      <c r="H24" s="6">
        <f>D24-$J$19</f>
        <v>-0.41666666666666652</v>
      </c>
      <c r="I24" s="11">
        <f>E24+E9*H24^2</f>
        <v>12.055555555555554</v>
      </c>
      <c r="J24" s="11">
        <f>F24+E9*G24^2</f>
        <v>9.3888888888888893</v>
      </c>
    </row>
    <row r="25" spans="2:10" x14ac:dyDescent="0.25">
      <c r="B25" s="19" t="s">
        <v>4</v>
      </c>
      <c r="C25" s="12">
        <f t="shared" ref="C25:D25" si="5">C17</f>
        <v>3</v>
      </c>
      <c r="D25" s="12">
        <f t="shared" si="5"/>
        <v>3.5</v>
      </c>
      <c r="E25" s="12">
        <f t="shared" ref="E25:E26" si="6">C10*D10^3/12</f>
        <v>0.16666666666666666</v>
      </c>
      <c r="F25" s="32">
        <f t="shared" ref="F25:F26" si="7">D10*C10^3/12</f>
        <v>0.66666666666666663</v>
      </c>
      <c r="G25" s="32">
        <f t="shared" ref="G25:G26" si="8">C25-$J$18</f>
        <v>1.0833333333333333</v>
      </c>
      <c r="H25" s="8">
        <f t="shared" ref="H25:H26" si="9">D25-$J$19</f>
        <v>1.0833333333333335</v>
      </c>
      <c r="I25" s="12">
        <f t="shared" ref="I25:I26" si="10">E25+E10*H25^2</f>
        <v>2.5138888888888893</v>
      </c>
      <c r="J25" s="12">
        <f t="shared" ref="J25:J26" si="11">F25+E10*G25^2</f>
        <v>3.0138888888888884</v>
      </c>
    </row>
    <row r="26" spans="2:10" x14ac:dyDescent="0.25">
      <c r="B26" s="4" t="s">
        <v>5</v>
      </c>
      <c r="C26" s="13">
        <f t="shared" ref="C26:D26" si="12">C18</f>
        <v>4.5</v>
      </c>
      <c r="D26" s="13">
        <f t="shared" si="12"/>
        <v>3</v>
      </c>
      <c r="E26" s="13">
        <f t="shared" si="6"/>
        <v>0.66666666666666663</v>
      </c>
      <c r="F26" s="33">
        <f t="shared" si="7"/>
        <v>0.16666666666666666</v>
      </c>
      <c r="G26" s="33">
        <f t="shared" si="8"/>
        <v>2.583333333333333</v>
      </c>
      <c r="H26" s="10">
        <f t="shared" si="9"/>
        <v>0.58333333333333348</v>
      </c>
      <c r="I26" s="13">
        <f t="shared" si="10"/>
        <v>1.3472222222222225</v>
      </c>
      <c r="J26" s="13">
        <f t="shared" si="11"/>
        <v>13.513888888888886</v>
      </c>
    </row>
    <row r="27" spans="2:10" x14ac:dyDescent="0.25">
      <c r="D27" s="1" t="s">
        <v>20</v>
      </c>
      <c r="E27" s="26"/>
      <c r="F27" s="26"/>
      <c r="G27" s="26"/>
      <c r="H27" s="26"/>
      <c r="I27" s="21">
        <f t="shared" ref="I27:J27" si="13">SUM(I24:I26)</f>
        <v>15.916666666666666</v>
      </c>
      <c r="J27" s="21">
        <f t="shared" si="13"/>
        <v>25.916666666666664</v>
      </c>
    </row>
    <row r="28" spans="2:10" x14ac:dyDescent="0.25">
      <c r="B28" s="1"/>
      <c r="E28" s="2"/>
    </row>
    <row r="29" spans="2:10" x14ac:dyDescent="0.25">
      <c r="B29" s="1" t="s">
        <v>44</v>
      </c>
      <c r="G29" s="1" t="s">
        <v>33</v>
      </c>
      <c r="J29" s="2"/>
    </row>
    <row r="30" spans="2:10" x14ac:dyDescent="0.25">
      <c r="B30" s="1" t="s">
        <v>31</v>
      </c>
      <c r="C30" s="37">
        <f>I27</f>
        <v>15.916666666666666</v>
      </c>
      <c r="D30" t="s">
        <v>39</v>
      </c>
      <c r="G30" s="1" t="s">
        <v>34</v>
      </c>
      <c r="H30" s="36">
        <f>SQRT(I27/H11)</f>
        <v>1.1516895800904376</v>
      </c>
      <c r="I30" t="s">
        <v>36</v>
      </c>
      <c r="J30" s="2"/>
    </row>
    <row r="31" spans="2:10" x14ac:dyDescent="0.25">
      <c r="B31" s="1" t="s">
        <v>32</v>
      </c>
      <c r="C31" s="37">
        <f>J27</f>
        <v>25.916666666666664</v>
      </c>
      <c r="D31" t="s">
        <v>39</v>
      </c>
      <c r="G31" s="1" t="s">
        <v>35</v>
      </c>
      <c r="H31" s="36">
        <f>SQRT(J27/H11)</f>
        <v>1.4695993407123664</v>
      </c>
      <c r="I31" t="s">
        <v>36</v>
      </c>
      <c r="J31" s="2"/>
    </row>
    <row r="32" spans="2:10" x14ac:dyDescent="0.25">
      <c r="B32" s="1"/>
      <c r="E32" s="2"/>
    </row>
    <row r="33" spans="2:5" x14ac:dyDescent="0.25">
      <c r="B33" s="1"/>
      <c r="E33" s="2"/>
    </row>
  </sheetData>
  <mergeCells count="1">
    <mergeCell ref="F11:G11"/>
  </mergeCell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Eolo</dc:creator>
  <cp:lastModifiedBy>Eolo</cp:lastModifiedBy>
  <cp:lastPrinted>2020-05-19T23:12:16Z</cp:lastPrinted>
  <dcterms:created xsi:type="dcterms:W3CDTF">2020-05-11T10:57:20Z</dcterms:created>
  <dcterms:modified xsi:type="dcterms:W3CDTF">2023-05-23T15:50:27Z</dcterms:modified>
</cp:coreProperties>
</file>