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730" windowHeight="9975"/>
  </bookViews>
  <sheets>
    <sheet name="DFS" sheetId="2" r:id="rId1"/>
  </sheets>
  <calcPr calcId="145621"/>
</workbook>
</file>

<file path=xl/calcChain.xml><?xml version="1.0" encoding="utf-8"?>
<calcChain xmlns="http://schemas.openxmlformats.org/spreadsheetml/2006/main">
  <c r="L17" i="2" l="1"/>
  <c r="L18" i="2"/>
  <c r="L19" i="2"/>
  <c r="L20" i="2"/>
  <c r="L21" i="2"/>
  <c r="L22" i="2"/>
  <c r="L23" i="2"/>
  <c r="L24" i="2"/>
  <c r="L25" i="2"/>
  <c r="L26" i="2"/>
  <c r="L27" i="2"/>
  <c r="L16" i="2"/>
  <c r="L15" i="2"/>
  <c r="F17" i="2"/>
  <c r="F18" i="2"/>
  <c r="F19" i="2"/>
  <c r="F20" i="2"/>
  <c r="F21" i="2"/>
  <c r="F22" i="2"/>
  <c r="F23" i="2"/>
  <c r="F24" i="2"/>
  <c r="F25" i="2"/>
  <c r="F26" i="2"/>
  <c r="F27" i="2"/>
  <c r="F16" i="2"/>
  <c r="F15" i="2"/>
  <c r="E10" i="2" l="1"/>
  <c r="D10" i="2"/>
  <c r="E9" i="2"/>
  <c r="D9" i="2"/>
  <c r="H16" i="2" l="1"/>
  <c r="H15" i="2"/>
  <c r="B17" i="2"/>
  <c r="B16" i="2"/>
  <c r="B15" i="2"/>
  <c r="J16" i="2" l="1"/>
  <c r="J17" i="2"/>
  <c r="J18" i="2"/>
  <c r="J19" i="2"/>
  <c r="J20" i="2"/>
  <c r="J21" i="2"/>
  <c r="J22" i="2"/>
  <c r="J23" i="2"/>
  <c r="J24" i="2"/>
  <c r="J25" i="2"/>
  <c r="J26" i="2"/>
  <c r="J27" i="2"/>
  <c r="D16" i="2"/>
  <c r="D17" i="2"/>
  <c r="D18" i="2"/>
  <c r="D19" i="2"/>
  <c r="D20" i="2"/>
  <c r="D21" i="2"/>
  <c r="D22" i="2"/>
  <c r="D23" i="2"/>
  <c r="D24" i="2"/>
  <c r="D25" i="2"/>
  <c r="D26" i="2"/>
  <c r="D27" i="2"/>
  <c r="J15" i="2"/>
  <c r="D15" i="2"/>
  <c r="J28" i="2" l="1"/>
  <c r="L28" i="2"/>
  <c r="D28" i="2"/>
  <c r="F28" i="2"/>
  <c r="B31" i="2" s="1"/>
  <c r="G31" i="2" s="1"/>
  <c r="J31" i="2" s="1"/>
  <c r="B30" i="2" l="1"/>
  <c r="G30" i="2" s="1"/>
  <c r="J30" i="2" s="1"/>
  <c r="L31" i="2" l="1"/>
  <c r="L30" i="2"/>
</calcChain>
</file>

<file path=xl/sharedStrings.xml><?xml version="1.0" encoding="utf-8"?>
<sst xmlns="http://schemas.openxmlformats.org/spreadsheetml/2006/main" count="44" uniqueCount="31">
  <si>
    <t>[m2]</t>
  </si>
  <si>
    <t>[T]</t>
  </si>
  <si>
    <t>[m]</t>
  </si>
  <si>
    <t>X</t>
  </si>
  <si>
    <t>Y</t>
  </si>
  <si>
    <t>Longitud de PB: L (m)</t>
  </si>
  <si>
    <t>Área necesaria de estructura (m2)</t>
  </si>
  <si>
    <t>METODO APROXIMADO DE DISTRIBUCIÓN SISMICA POR AREAS</t>
  </si>
  <si>
    <t>DIRECCION X</t>
  </si>
  <si>
    <t>ELEMENTO</t>
  </si>
  <si>
    <t>AREA</t>
  </si>
  <si>
    <t>MATERRIAL</t>
  </si>
  <si>
    <t>RIGIDEZ</t>
  </si>
  <si>
    <t>DISTANCIA AL EJE</t>
  </si>
  <si>
    <t>K.d</t>
  </si>
  <si>
    <t>[T/m]</t>
  </si>
  <si>
    <t>DIRECCION Y</t>
  </si>
  <si>
    <t>XCR=</t>
  </si>
  <si>
    <t>YCR=</t>
  </si>
  <si>
    <t>m</t>
  </si>
  <si>
    <t>Coordenada del Centro de masas CM (m)</t>
  </si>
  <si>
    <t>EXCENTRICIDAD EN X=</t>
  </si>
  <si>
    <t>EXCENTRICIDAD EN Y=</t>
  </si>
  <si>
    <t>CENTRO DE RIGIDEZ</t>
  </si>
  <si>
    <t>MATERIAL</t>
  </si>
  <si>
    <t>HORMIGON ARMADO COLOCAR =1</t>
  </si>
  <si>
    <t>MAMPOSTERIA ENCADENADA=0.1</t>
  </si>
  <si>
    <t>VERIFICACION</t>
  </si>
  <si>
    <t>CALCULO DEL CENTRO DE RIGIDEZ POR NIVEL</t>
  </si>
  <si>
    <t>Área real de estructura (m2)</t>
  </si>
  <si>
    <t>Verificación de área mínima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</si>
</sst>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6" xfId="0" applyFont="1" applyBorder="1"/>
    <xf numFmtId="0" fontId="1" fillId="0" borderId="8" xfId="0" applyFont="1" applyBorder="1"/>
    <xf numFmtId="0" fontId="1" fillId="0" borderId="5" xfId="0" applyFont="1" applyBorder="1"/>
    <xf numFmtId="0" fontId="0" fillId="0" borderId="7" xfId="0" applyBorder="1"/>
    <xf numFmtId="0" fontId="0" fillId="0" borderId="10" xfId="0" applyBorder="1"/>
    <xf numFmtId="0" fontId="1" fillId="0" borderId="6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9" xfId="0" applyBorder="1"/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2" fontId="1" fillId="0" borderId="7" xfId="0" applyNumberFormat="1" applyFont="1" applyBorder="1" applyProtection="1"/>
    <xf numFmtId="2" fontId="1" fillId="0" borderId="10" xfId="0" applyNumberFormat="1" applyFont="1" applyBorder="1" applyProtection="1"/>
    <xf numFmtId="0" fontId="0" fillId="2" borderId="1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/>
    </xf>
    <xf numFmtId="0" fontId="0" fillId="0" borderId="1" xfId="0" applyBorder="1" applyProtection="1"/>
    <xf numFmtId="0" fontId="1" fillId="0" borderId="31" xfId="0" applyFont="1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0" borderId="18" xfId="0" applyBorder="1" applyProtection="1"/>
    <xf numFmtId="0" fontId="0" fillId="2" borderId="34" xfId="0" applyFill="1" applyBorder="1" applyAlignment="1" applyProtection="1">
      <alignment horizontal="center"/>
      <protection locked="0"/>
    </xf>
    <xf numFmtId="0" fontId="0" fillId="0" borderId="19" xfId="0" applyBorder="1" applyProtection="1"/>
    <xf numFmtId="0" fontId="0" fillId="0" borderId="12" xfId="0" applyBorder="1" applyProtection="1"/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6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35" xfId="0" applyFont="1" applyBorder="1" applyAlignment="1">
      <alignment horizontal="center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36" xfId="0" applyNumberFormat="1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abSelected="1" topLeftCell="A11" workbookViewId="0">
      <selection activeCell="N26" sqref="N26"/>
    </sheetView>
  </sheetViews>
  <sheetFormatPr baseColWidth="10" defaultRowHeight="15" x14ac:dyDescent="0.25"/>
  <cols>
    <col min="3" max="3" width="13.5703125" customWidth="1"/>
    <col min="4" max="4" width="15.5703125" customWidth="1"/>
    <col min="5" max="5" width="16.28515625" customWidth="1"/>
    <col min="11" max="11" width="16.42578125" bestFit="1" customWidth="1"/>
  </cols>
  <sheetData>
    <row r="1" spans="1:12" ht="27" thickBot="1" x14ac:dyDescent="0.45">
      <c r="A1" s="7" t="s">
        <v>7</v>
      </c>
    </row>
    <row r="2" spans="1:12" x14ac:dyDescent="0.25">
      <c r="F2" s="9" t="s">
        <v>24</v>
      </c>
      <c r="G2" s="12"/>
      <c r="H2" s="1"/>
    </row>
    <row r="3" spans="1:12" ht="21" x14ac:dyDescent="0.35">
      <c r="A3" s="8" t="s">
        <v>28</v>
      </c>
      <c r="F3" s="16" t="s">
        <v>25</v>
      </c>
      <c r="G3" s="3"/>
      <c r="H3" s="17"/>
    </row>
    <row r="4" spans="1:12" ht="21.75" thickBot="1" x14ac:dyDescent="0.4">
      <c r="A4" s="8"/>
      <c r="F4" s="18" t="s">
        <v>26</v>
      </c>
      <c r="G4" s="13"/>
      <c r="H4" s="2"/>
    </row>
    <row r="5" spans="1:12" ht="15.75" thickBot="1" x14ac:dyDescent="0.3">
      <c r="A5" s="51"/>
      <c r="B5" s="52"/>
      <c r="C5" s="52"/>
      <c r="D5" s="74" t="s">
        <v>3</v>
      </c>
      <c r="E5" s="45" t="s">
        <v>4</v>
      </c>
      <c r="F5" s="3"/>
      <c r="G5" s="3"/>
      <c r="H5" s="3"/>
    </row>
    <row r="6" spans="1:12" ht="15.75" thickBot="1" x14ac:dyDescent="0.3">
      <c r="A6" s="69" t="s">
        <v>5</v>
      </c>
      <c r="B6" s="70"/>
      <c r="C6" s="71"/>
      <c r="D6" s="75">
        <v>15</v>
      </c>
      <c r="E6" s="76">
        <v>12</v>
      </c>
      <c r="F6" s="3"/>
      <c r="G6" s="3"/>
      <c r="H6" s="3"/>
    </row>
    <row r="7" spans="1:12" ht="15.75" thickBot="1" x14ac:dyDescent="0.3">
      <c r="A7" s="46" t="s">
        <v>20</v>
      </c>
      <c r="B7" s="47"/>
      <c r="C7" s="47"/>
      <c r="D7" s="77">
        <v>6.8</v>
      </c>
      <c r="E7" s="78">
        <v>5.5</v>
      </c>
      <c r="F7" s="3"/>
      <c r="G7" s="3"/>
      <c r="H7" s="3"/>
    </row>
    <row r="8" spans="1:12" ht="15.75" thickBot="1" x14ac:dyDescent="0.3">
      <c r="A8" s="48" t="s">
        <v>6</v>
      </c>
      <c r="B8" s="49"/>
      <c r="C8" s="50"/>
      <c r="D8" s="77">
        <v>6.8</v>
      </c>
      <c r="E8" s="78">
        <v>5.5</v>
      </c>
      <c r="F8" s="3"/>
      <c r="G8" s="3"/>
      <c r="H8" s="3"/>
    </row>
    <row r="9" spans="1:12" ht="15.75" thickBot="1" x14ac:dyDescent="0.3">
      <c r="A9" s="72" t="s">
        <v>29</v>
      </c>
      <c r="B9" s="73"/>
      <c r="C9" s="73"/>
      <c r="D9" s="79">
        <f>+SUM(B15:B27)</f>
        <v>2.8000000000000003</v>
      </c>
      <c r="E9" s="80">
        <f>SUM(H15:H27)</f>
        <v>1.8000000000000003</v>
      </c>
      <c r="F9" s="3"/>
      <c r="G9" s="3"/>
      <c r="H9" s="3"/>
    </row>
    <row r="10" spans="1:12" ht="15.75" thickBot="1" x14ac:dyDescent="0.3">
      <c r="A10" s="72" t="s">
        <v>30</v>
      </c>
      <c r="B10" s="73"/>
      <c r="C10" s="73"/>
      <c r="D10" s="79" t="str">
        <f>IF(D9&gt;=D8,"OK","NO VERIFICA")</f>
        <v>NO VERIFICA</v>
      </c>
      <c r="E10" s="79" t="str">
        <f>IF(E9&gt;=E8,"OK","NO VERIFICA")</f>
        <v>NO VERIFICA</v>
      </c>
      <c r="F10" s="3"/>
      <c r="G10" s="3"/>
      <c r="H10" s="3"/>
    </row>
    <row r="11" spans="1:12" ht="15.75" thickBot="1" x14ac:dyDescent="0.3"/>
    <row r="12" spans="1:12" ht="15.75" thickBot="1" x14ac:dyDescent="0.3">
      <c r="A12" s="62" t="s">
        <v>8</v>
      </c>
      <c r="B12" s="63"/>
      <c r="C12" s="63"/>
      <c r="D12" s="63"/>
      <c r="E12" s="63"/>
      <c r="F12" s="64"/>
      <c r="G12" s="62" t="s">
        <v>16</v>
      </c>
      <c r="H12" s="63"/>
      <c r="I12" s="63"/>
      <c r="J12" s="63"/>
      <c r="K12" s="63"/>
      <c r="L12" s="64"/>
    </row>
    <row r="13" spans="1:12" x14ac:dyDescent="0.25">
      <c r="A13" s="65" t="s">
        <v>9</v>
      </c>
      <c r="B13" s="4" t="s">
        <v>10</v>
      </c>
      <c r="C13" s="67" t="s">
        <v>11</v>
      </c>
      <c r="D13" s="4" t="s">
        <v>12</v>
      </c>
      <c r="E13" s="4" t="s">
        <v>13</v>
      </c>
      <c r="F13" s="5" t="s">
        <v>14</v>
      </c>
      <c r="G13" s="65" t="s">
        <v>9</v>
      </c>
      <c r="H13" s="4" t="s">
        <v>10</v>
      </c>
      <c r="I13" s="67" t="s">
        <v>11</v>
      </c>
      <c r="J13" s="4" t="s">
        <v>12</v>
      </c>
      <c r="K13" s="4" t="s">
        <v>13</v>
      </c>
      <c r="L13" s="5" t="s">
        <v>14</v>
      </c>
    </row>
    <row r="14" spans="1:12" ht="15.75" thickBot="1" x14ac:dyDescent="0.3">
      <c r="A14" s="66"/>
      <c r="B14" s="36" t="s">
        <v>0</v>
      </c>
      <c r="C14" s="68"/>
      <c r="D14" s="36" t="s">
        <v>15</v>
      </c>
      <c r="E14" s="36" t="s">
        <v>2</v>
      </c>
      <c r="F14" s="34" t="s">
        <v>1</v>
      </c>
      <c r="G14" s="66"/>
      <c r="H14" s="36" t="s">
        <v>0</v>
      </c>
      <c r="I14" s="68"/>
      <c r="J14" s="36" t="s">
        <v>15</v>
      </c>
      <c r="K14" s="36" t="s">
        <v>2</v>
      </c>
      <c r="L14" s="34" t="s">
        <v>1</v>
      </c>
    </row>
    <row r="15" spans="1:12" x14ac:dyDescent="0.25">
      <c r="A15" s="37">
        <v>1</v>
      </c>
      <c r="B15" s="38">
        <f>0.2*5</f>
        <v>1</v>
      </c>
      <c r="C15" s="39">
        <v>0.1</v>
      </c>
      <c r="D15" s="19">
        <f>IF(B15&lt;&gt;"",B15*C15,"")</f>
        <v>0.1</v>
      </c>
      <c r="E15" s="40">
        <v>0.1</v>
      </c>
      <c r="F15" s="41">
        <f>IF(D15&lt;&gt;"",IF(E15&lt;=$E$6,D15*E15,"Error de coordenada"),"")</f>
        <v>1.0000000000000002E-2</v>
      </c>
      <c r="G15" s="42">
        <v>1</v>
      </c>
      <c r="H15" s="38">
        <f>0.2*7</f>
        <v>1.4000000000000001</v>
      </c>
      <c r="I15" s="39">
        <v>1</v>
      </c>
      <c r="J15" s="19">
        <f>IF(H15&lt;&gt;"",H15*I15,"")</f>
        <v>1.4000000000000001</v>
      </c>
      <c r="K15" s="40">
        <v>0.1</v>
      </c>
      <c r="L15" s="43">
        <f>IF(J15&lt;&gt;"",IF(K15&lt;=$D$6,J15*K15,"Error de coordenada"),"")</f>
        <v>0.14000000000000001</v>
      </c>
    </row>
    <row r="16" spans="1:12" x14ac:dyDescent="0.25">
      <c r="A16" s="24">
        <v>2</v>
      </c>
      <c r="B16" s="25">
        <f>0.2*3</f>
        <v>0.60000000000000009</v>
      </c>
      <c r="C16" s="26">
        <v>1</v>
      </c>
      <c r="D16" s="20">
        <f t="shared" ref="D16:D27" si="0">IF(B16&lt;&gt;"",B16*C16,"")</f>
        <v>0.60000000000000009</v>
      </c>
      <c r="E16" s="30">
        <v>4</v>
      </c>
      <c r="F16" s="35">
        <f>IF(D16&lt;&gt;"",IF(E16&lt;=$E$6,D16*E16,"Error de coordenada"),"")</f>
        <v>2.4000000000000004</v>
      </c>
      <c r="G16" s="32">
        <v>2</v>
      </c>
      <c r="H16" s="25">
        <f>4*0.25*0.4</f>
        <v>0.4</v>
      </c>
      <c r="I16" s="26">
        <v>1</v>
      </c>
      <c r="J16" s="20">
        <f t="shared" ref="J16:J27" si="1">IF(H16&lt;&gt;"",H16*I16,"")</f>
        <v>0.4</v>
      </c>
      <c r="K16" s="30">
        <v>13</v>
      </c>
      <c r="L16" s="44">
        <f>IF(J16&lt;&gt;"",IF(K16&lt;=$D$6,J16*K16,"Error de coordenada"),"")</f>
        <v>5.2</v>
      </c>
    </row>
    <row r="17" spans="1:12" x14ac:dyDescent="0.25">
      <c r="A17" s="24">
        <v>3</v>
      </c>
      <c r="B17" s="25">
        <f>0.2*6</f>
        <v>1.2000000000000002</v>
      </c>
      <c r="C17" s="26">
        <v>1</v>
      </c>
      <c r="D17" s="20">
        <f t="shared" si="0"/>
        <v>1.2000000000000002</v>
      </c>
      <c r="E17" s="30">
        <v>9.5</v>
      </c>
      <c r="F17" s="35">
        <f t="shared" ref="F17:F27" si="2">IF(D17&lt;&gt;"",IF(E17&lt;=$E$6,D17*E17,"Error de coordenada"),"")</f>
        <v>11.400000000000002</v>
      </c>
      <c r="G17" s="32"/>
      <c r="H17" s="25"/>
      <c r="I17" s="26"/>
      <c r="J17" s="20" t="str">
        <f t="shared" si="1"/>
        <v/>
      </c>
      <c r="K17" s="30"/>
      <c r="L17" s="44" t="str">
        <f t="shared" ref="L17:L27" si="3">IF(J17&lt;&gt;"",IF(K17&lt;=$D$6,J17*K17,"Error de coordenada"),"")</f>
        <v/>
      </c>
    </row>
    <row r="18" spans="1:12" x14ac:dyDescent="0.25">
      <c r="A18" s="24"/>
      <c r="B18" s="25"/>
      <c r="C18" s="26"/>
      <c r="D18" s="20" t="str">
        <f t="shared" si="0"/>
        <v/>
      </c>
      <c r="E18" s="30"/>
      <c r="F18" s="35" t="str">
        <f t="shared" si="2"/>
        <v/>
      </c>
      <c r="G18" s="32"/>
      <c r="H18" s="25"/>
      <c r="I18" s="26"/>
      <c r="J18" s="20" t="str">
        <f t="shared" si="1"/>
        <v/>
      </c>
      <c r="K18" s="30"/>
      <c r="L18" s="44" t="str">
        <f t="shared" si="3"/>
        <v/>
      </c>
    </row>
    <row r="19" spans="1:12" x14ac:dyDescent="0.25">
      <c r="A19" s="24"/>
      <c r="B19" s="25"/>
      <c r="C19" s="26"/>
      <c r="D19" s="20" t="str">
        <f t="shared" si="0"/>
        <v/>
      </c>
      <c r="E19" s="30"/>
      <c r="F19" s="35" t="str">
        <f t="shared" si="2"/>
        <v/>
      </c>
      <c r="G19" s="32"/>
      <c r="H19" s="25"/>
      <c r="I19" s="26"/>
      <c r="J19" s="20" t="str">
        <f t="shared" si="1"/>
        <v/>
      </c>
      <c r="K19" s="30"/>
      <c r="L19" s="44" t="str">
        <f t="shared" si="3"/>
        <v/>
      </c>
    </row>
    <row r="20" spans="1:12" x14ac:dyDescent="0.25">
      <c r="A20" s="24"/>
      <c r="B20" s="25"/>
      <c r="C20" s="26"/>
      <c r="D20" s="20" t="str">
        <f t="shared" si="0"/>
        <v/>
      </c>
      <c r="E20" s="30"/>
      <c r="F20" s="35" t="str">
        <f t="shared" si="2"/>
        <v/>
      </c>
      <c r="G20" s="32"/>
      <c r="H20" s="25"/>
      <c r="I20" s="26"/>
      <c r="J20" s="20" t="str">
        <f t="shared" si="1"/>
        <v/>
      </c>
      <c r="K20" s="30"/>
      <c r="L20" s="44" t="str">
        <f t="shared" si="3"/>
        <v/>
      </c>
    </row>
    <row r="21" spans="1:12" x14ac:dyDescent="0.25">
      <c r="A21" s="24"/>
      <c r="B21" s="25"/>
      <c r="C21" s="26"/>
      <c r="D21" s="20" t="str">
        <f t="shared" si="0"/>
        <v/>
      </c>
      <c r="E21" s="30"/>
      <c r="F21" s="35" t="str">
        <f t="shared" si="2"/>
        <v/>
      </c>
      <c r="G21" s="32"/>
      <c r="H21" s="25"/>
      <c r="I21" s="26"/>
      <c r="J21" s="20" t="str">
        <f t="shared" si="1"/>
        <v/>
      </c>
      <c r="K21" s="30"/>
      <c r="L21" s="44" t="str">
        <f t="shared" si="3"/>
        <v/>
      </c>
    </row>
    <row r="22" spans="1:12" x14ac:dyDescent="0.25">
      <c r="A22" s="24"/>
      <c r="B22" s="25"/>
      <c r="C22" s="26"/>
      <c r="D22" s="20" t="str">
        <f t="shared" si="0"/>
        <v/>
      </c>
      <c r="E22" s="30"/>
      <c r="F22" s="35" t="str">
        <f t="shared" si="2"/>
        <v/>
      </c>
      <c r="G22" s="32"/>
      <c r="H22" s="25"/>
      <c r="I22" s="26"/>
      <c r="J22" s="20" t="str">
        <f t="shared" si="1"/>
        <v/>
      </c>
      <c r="K22" s="30"/>
      <c r="L22" s="44" t="str">
        <f t="shared" si="3"/>
        <v/>
      </c>
    </row>
    <row r="23" spans="1:12" x14ac:dyDescent="0.25">
      <c r="A23" s="24"/>
      <c r="B23" s="25"/>
      <c r="C23" s="26"/>
      <c r="D23" s="20" t="str">
        <f t="shared" si="0"/>
        <v/>
      </c>
      <c r="E23" s="30"/>
      <c r="F23" s="35" t="str">
        <f t="shared" si="2"/>
        <v/>
      </c>
      <c r="G23" s="32"/>
      <c r="H23" s="25"/>
      <c r="I23" s="26"/>
      <c r="J23" s="20" t="str">
        <f t="shared" si="1"/>
        <v/>
      </c>
      <c r="K23" s="30"/>
      <c r="L23" s="44" t="str">
        <f t="shared" si="3"/>
        <v/>
      </c>
    </row>
    <row r="24" spans="1:12" x14ac:dyDescent="0.25">
      <c r="A24" s="24"/>
      <c r="B24" s="25"/>
      <c r="C24" s="26"/>
      <c r="D24" s="20" t="str">
        <f t="shared" si="0"/>
        <v/>
      </c>
      <c r="E24" s="30"/>
      <c r="F24" s="35" t="str">
        <f t="shared" si="2"/>
        <v/>
      </c>
      <c r="G24" s="32"/>
      <c r="H24" s="25"/>
      <c r="I24" s="26"/>
      <c r="J24" s="20" t="str">
        <f t="shared" si="1"/>
        <v/>
      </c>
      <c r="K24" s="30"/>
      <c r="L24" s="44" t="str">
        <f t="shared" si="3"/>
        <v/>
      </c>
    </row>
    <row r="25" spans="1:12" x14ac:dyDescent="0.25">
      <c r="A25" s="24"/>
      <c r="B25" s="25"/>
      <c r="C25" s="26"/>
      <c r="D25" s="20" t="str">
        <f t="shared" si="0"/>
        <v/>
      </c>
      <c r="E25" s="30"/>
      <c r="F25" s="35" t="str">
        <f t="shared" si="2"/>
        <v/>
      </c>
      <c r="G25" s="32"/>
      <c r="H25" s="25"/>
      <c r="I25" s="26"/>
      <c r="J25" s="20" t="str">
        <f t="shared" si="1"/>
        <v/>
      </c>
      <c r="K25" s="30"/>
      <c r="L25" s="44" t="str">
        <f t="shared" si="3"/>
        <v/>
      </c>
    </row>
    <row r="26" spans="1:12" x14ac:dyDescent="0.25">
      <c r="A26" s="24"/>
      <c r="B26" s="25"/>
      <c r="C26" s="26"/>
      <c r="D26" s="20" t="str">
        <f t="shared" si="0"/>
        <v/>
      </c>
      <c r="E26" s="30"/>
      <c r="F26" s="35" t="str">
        <f t="shared" si="2"/>
        <v/>
      </c>
      <c r="G26" s="32"/>
      <c r="H26" s="25"/>
      <c r="I26" s="26"/>
      <c r="J26" s="20" t="str">
        <f t="shared" si="1"/>
        <v/>
      </c>
      <c r="K26" s="30"/>
      <c r="L26" s="44" t="str">
        <f t="shared" si="3"/>
        <v/>
      </c>
    </row>
    <row r="27" spans="1:12" ht="15.75" thickBot="1" x14ac:dyDescent="0.3">
      <c r="A27" s="27"/>
      <c r="B27" s="28"/>
      <c r="C27" s="29"/>
      <c r="D27" s="21" t="str">
        <f t="shared" si="0"/>
        <v/>
      </c>
      <c r="E27" s="31"/>
      <c r="F27" s="35" t="str">
        <f t="shared" si="2"/>
        <v/>
      </c>
      <c r="G27" s="33"/>
      <c r="H27" s="28"/>
      <c r="I27" s="29"/>
      <c r="J27" s="21" t="str">
        <f t="shared" si="1"/>
        <v/>
      </c>
      <c r="K27" s="31"/>
      <c r="L27" s="44" t="str">
        <f t="shared" si="3"/>
        <v/>
      </c>
    </row>
    <row r="28" spans="1:12" ht="15.75" thickBot="1" x14ac:dyDescent="0.3">
      <c r="D28" s="21">
        <f>SUM(D15:D27)</f>
        <v>1.9000000000000004</v>
      </c>
      <c r="F28" s="21">
        <f>SUM(F15:F27)</f>
        <v>13.810000000000002</v>
      </c>
      <c r="J28" s="21">
        <f>SUM(J15:J27)</f>
        <v>1.8000000000000003</v>
      </c>
      <c r="L28" s="21">
        <f>SUM(L15:L27)</f>
        <v>5.34</v>
      </c>
    </row>
    <row r="29" spans="1:12" ht="15.75" thickBot="1" x14ac:dyDescent="0.3">
      <c r="A29" s="6" t="s">
        <v>23</v>
      </c>
    </row>
    <row r="30" spans="1:12" x14ac:dyDescent="0.25">
      <c r="A30" s="14" t="s">
        <v>17</v>
      </c>
      <c r="B30" s="22">
        <f>IF(J28&lt;&gt;0,L28/J28,"")</f>
        <v>2.9666666666666663</v>
      </c>
      <c r="C30" s="10" t="s">
        <v>19</v>
      </c>
      <c r="E30" s="53" t="s">
        <v>21</v>
      </c>
      <c r="F30" s="54"/>
      <c r="G30" s="22">
        <f>IF(B30&lt;&gt;"",D7-DFS!B30,"")</f>
        <v>3.8333333333333335</v>
      </c>
      <c r="H30" s="10" t="s">
        <v>19</v>
      </c>
      <c r="J30" s="57" t="str">
        <f>IF(G30&lt;&gt;"",IF(ABS(G30/DFS!D6)&lt;MIN(ABS(0.05),0.05),"OK!","NO VERIFICA EXCENTICIDAD"),"")</f>
        <v>NO VERIFICA EXCENTICIDAD</v>
      </c>
      <c r="K30" s="58"/>
      <c r="L30" t="str">
        <f>IF(J30&lt;&gt;"OK!","Modificar elementos en Y","")</f>
        <v>Modificar elementos en Y</v>
      </c>
    </row>
    <row r="31" spans="1:12" ht="15.75" thickBot="1" x14ac:dyDescent="0.3">
      <c r="A31" s="15" t="s">
        <v>18</v>
      </c>
      <c r="B31" s="23">
        <f>IF(D28&lt;&gt;0,F28/D28,"")</f>
        <v>7.2684210526315791</v>
      </c>
      <c r="C31" s="11" t="s">
        <v>19</v>
      </c>
      <c r="E31" s="55" t="s">
        <v>22</v>
      </c>
      <c r="F31" s="56"/>
      <c r="G31" s="23">
        <f>IF(B31&lt;&gt;"",E7-DFS!B31,"")</f>
        <v>-1.7684210526315791</v>
      </c>
      <c r="H31" s="11" t="s">
        <v>19</v>
      </c>
      <c r="J31" s="59" t="str">
        <f>IF(G31&lt;&gt;"",IF(ABS(G31/E6)&lt;MIN(ABS(0.05),0.05),"OK!","NO VERIFICA EXCENTICIDAD"),"")</f>
        <v>NO VERIFICA EXCENTICIDAD</v>
      </c>
      <c r="K31" s="60"/>
      <c r="L31" t="str">
        <f>IF(J31&lt;&gt;"OK!","Modificar elementos en X","")</f>
        <v>Modificar elementos en X</v>
      </c>
    </row>
    <row r="32" spans="1:12" x14ac:dyDescent="0.25">
      <c r="J32" s="61" t="s">
        <v>27</v>
      </c>
      <c r="K32" s="61"/>
    </row>
  </sheetData>
  <sheetProtection password="F8B1" sheet="1" objects="1" scenarios="1"/>
  <mergeCells count="15">
    <mergeCell ref="A6:C6"/>
    <mergeCell ref="A5:C5"/>
    <mergeCell ref="A7:C7"/>
    <mergeCell ref="A8:C8"/>
    <mergeCell ref="A12:F12"/>
    <mergeCell ref="A13:A14"/>
    <mergeCell ref="C13:C14"/>
    <mergeCell ref="G12:L12"/>
    <mergeCell ref="G13:G14"/>
    <mergeCell ref="I13:I14"/>
    <mergeCell ref="E30:F30"/>
    <mergeCell ref="E31:F31"/>
    <mergeCell ref="J30:K30"/>
    <mergeCell ref="J31:K31"/>
    <mergeCell ref="J32:K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DFS</vt:lpstr>
    </vt:vector>
  </TitlesOfParts>
  <Company>GST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TORRISI</dc:creator>
  <cp:lastModifiedBy>gtorrisi</cp:lastModifiedBy>
  <dcterms:created xsi:type="dcterms:W3CDTF">2015-04-11T15:47:31Z</dcterms:created>
  <dcterms:modified xsi:type="dcterms:W3CDTF">2015-09-29T23:15:59Z</dcterms:modified>
</cp:coreProperties>
</file>