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luis/Desktop/FINANZAS 2014-2021/CLASE 16 ABRIL 2021/"/>
    </mc:Choice>
  </mc:AlternateContent>
  <xr:revisionPtr revIDLastSave="0" documentId="8_{34081AC0-EADE-7F45-97D6-E871EA5F3010}" xr6:coauthVersionLast="36" xr6:coauthVersionMax="36" xr10:uidLastSave="{00000000-0000-0000-0000-000000000000}"/>
  <bookViews>
    <workbookView xWindow="4540" yWindow="1740" windowWidth="21420" windowHeight="14240"/>
  </bookViews>
  <sheets>
    <sheet name="Hoja1" sheetId="1" r:id="rId1"/>
    <sheet name="Hoja2" sheetId="2" r:id="rId2"/>
    <sheet name="Hoja3" sheetId="3" r:id="rId3"/>
  </sheets>
  <calcPr calcId="181029" concurrentCalc="0"/>
</workbook>
</file>

<file path=xl/calcChain.xml><?xml version="1.0" encoding="utf-8"?>
<calcChain xmlns="http://schemas.openxmlformats.org/spreadsheetml/2006/main">
  <c r="G84" i="1" l="1"/>
  <c r="E12" i="1"/>
  <c r="E42" i="1"/>
  <c r="H80" i="1"/>
  <c r="G82" i="1"/>
  <c r="G83" i="1"/>
  <c r="H84" i="1"/>
  <c r="H86" i="1"/>
  <c r="G56" i="1"/>
  <c r="G55" i="1"/>
  <c r="G54" i="1"/>
  <c r="H56" i="1"/>
  <c r="H52" i="1"/>
  <c r="H58" i="1"/>
  <c r="G26" i="1"/>
  <c r="H26" i="1"/>
  <c r="H28" i="1"/>
  <c r="D48" i="2"/>
  <c r="D10" i="2"/>
  <c r="D36" i="2"/>
  <c r="D17" i="2"/>
  <c r="D37" i="2"/>
  <c r="D23" i="2"/>
  <c r="D38" i="2"/>
  <c r="D31" i="2"/>
  <c r="D39" i="2"/>
  <c r="D41" i="2"/>
  <c r="F31" i="2"/>
  <c r="F10" i="2"/>
  <c r="H11" i="3"/>
  <c r="H12" i="3"/>
  <c r="H13" i="3"/>
  <c r="H14" i="3"/>
  <c r="H15" i="3"/>
  <c r="H16" i="3"/>
  <c r="H17" i="3"/>
  <c r="H18" i="3"/>
  <c r="K25" i="3"/>
  <c r="G11" i="3"/>
  <c r="G12" i="3"/>
  <c r="G13" i="3"/>
  <c r="G14" i="3"/>
  <c r="G15" i="3"/>
  <c r="G16" i="3"/>
  <c r="G17" i="3"/>
  <c r="G18" i="3"/>
  <c r="K24" i="3"/>
  <c r="K26" i="3"/>
  <c r="L26" i="3"/>
  <c r="L28" i="3"/>
  <c r="L80" i="3"/>
  <c r="K82" i="3"/>
  <c r="K83" i="3"/>
  <c r="K84" i="3"/>
  <c r="L84" i="3"/>
  <c r="L86" i="3"/>
  <c r="L52" i="3"/>
  <c r="K54" i="3"/>
  <c r="I42" i="3"/>
  <c r="K55" i="3"/>
  <c r="K56" i="3"/>
  <c r="L56" i="3"/>
  <c r="L58" i="3"/>
  <c r="D50" i="2"/>
</calcChain>
</file>

<file path=xl/sharedStrings.xml><?xml version="1.0" encoding="utf-8"?>
<sst xmlns="http://schemas.openxmlformats.org/spreadsheetml/2006/main" count="183" uniqueCount="63">
  <si>
    <t>HOJA DE COSTO NUMERO</t>
  </si>
  <si>
    <t>CUOTA DE GASTOS DE FABRICACION</t>
  </si>
  <si>
    <t>$ 100</t>
  </si>
  <si>
    <t xml:space="preserve">POR </t>
  </si>
  <si>
    <t>$100</t>
  </si>
  <si>
    <t>COSTO PRIMO</t>
  </si>
  <si>
    <t>FECHA</t>
  </si>
  <si>
    <t>MOD HS.</t>
  </si>
  <si>
    <t>MOD $</t>
  </si>
  <si>
    <t>CUENTA</t>
  </si>
  <si>
    <t>IMPORTE $</t>
  </si>
  <si>
    <t>P.PROCESO</t>
  </si>
  <si>
    <t>MATERIALES</t>
  </si>
  <si>
    <t>28/4/99</t>
  </si>
  <si>
    <t>TOTALES</t>
  </si>
  <si>
    <t>RESUMEN</t>
  </si>
  <si>
    <t>CARGOS DEL PERIODO</t>
  </si>
  <si>
    <t>MATERIALES DIRECTOS</t>
  </si>
  <si>
    <t>MANO DE OBRA DIRECTA</t>
  </si>
  <si>
    <t>CIF APLICADOS</t>
  </si>
  <si>
    <t>TOTAL</t>
  </si>
  <si>
    <t>COSTOS POR ORDENES DE PRODUCCION</t>
  </si>
  <si>
    <t>HORA DE MANO DE OBRA DIRECTA</t>
  </si>
  <si>
    <t>HORA MAQUINA</t>
  </si>
  <si>
    <t>25/4/99</t>
  </si>
  <si>
    <t>COMPARACION ENTRE CIF REALES Y CIF APLICADOS</t>
  </si>
  <si>
    <t>1- Cargos del mes</t>
  </si>
  <si>
    <t>Depreciacion Edificios</t>
  </si>
  <si>
    <t>Gs. Fabricacion</t>
  </si>
  <si>
    <t>Gas. Admin.</t>
  </si>
  <si>
    <t>Otras depreciaciones</t>
  </si>
  <si>
    <t>Seguros</t>
  </si>
  <si>
    <t>Tasas</t>
  </si>
  <si>
    <t>2- Sueldos del Mes Reales</t>
  </si>
  <si>
    <t>Remuneraciones Indirectas</t>
  </si>
  <si>
    <t>Horas perdidas</t>
  </si>
  <si>
    <t>3-Materiales</t>
  </si>
  <si>
    <t>Materiales Indirectos</t>
  </si>
  <si>
    <t>4-Gastos Indirectos</t>
  </si>
  <si>
    <t>Energia electrica</t>
  </si>
  <si>
    <t>Combustibles</t>
  </si>
  <si>
    <t>RESUMEN DE COSTOS INDIRECTOS DE FABRICACION REALES</t>
  </si>
  <si>
    <t>CIF REALES</t>
  </si>
  <si>
    <t>OR 71</t>
  </si>
  <si>
    <t>OR 73</t>
  </si>
  <si>
    <t>OR 72</t>
  </si>
  <si>
    <t>SUBAPLICACION</t>
  </si>
  <si>
    <t>TAREAS</t>
  </si>
  <si>
    <t>Dibujo de los moldes</t>
  </si>
  <si>
    <t>%</t>
  </si>
  <si>
    <t>MOD</t>
  </si>
  <si>
    <t>Costo de Mat</t>
  </si>
  <si>
    <t>Corte de la tela</t>
  </si>
  <si>
    <t>Unir delanteros</t>
  </si>
  <si>
    <t>Unir traseros</t>
  </si>
  <si>
    <t>Bordar bolsillos traseros</t>
  </si>
  <si>
    <t>Coser los bolsillos traseros</t>
  </si>
  <si>
    <t>Colocar la pretina</t>
  </si>
  <si>
    <t>Terminación final</t>
  </si>
  <si>
    <t>TAREA</t>
  </si>
  <si>
    <t>N</t>
  </si>
  <si>
    <t>28/4/2019</t>
  </si>
  <si>
    <t>25/4/2019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</si>
</sst>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91" formatCode="[$$-2C0A]\ #,##0"/>
    <numFmt numFmtId="192" formatCode="_ [$$-2C0A]\ * #,##0.00_ ;_ [$$-2C0A]\ * \-#,##0.00_ ;_ [$$-2C0A]\ * &quot;-&quot;??_ ;_ @_ "/>
    <numFmt numFmtId="193" formatCode="_ [$$-2C0A]\ * #,##0_ ;_ [$$-2C0A]\ * \-#,##0_ ;_ [$$-2C0A]\ * &quot;-&quot;_ ;_ @_ "/>
    <numFmt numFmtId="194" formatCode="[$$-2C0A]\ #,##0;[Red][$$-2C0A]\ \-#,##0"/>
  </numFmts>
  <fonts count="5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i/>
      <u/>
      <sz val="10"/>
      <color indexed="10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7" xfId="0" applyFont="1" applyBorder="1"/>
    <xf numFmtId="14" fontId="0" fillId="0" borderId="7" xfId="0" applyNumberFormat="1" applyBorder="1"/>
    <xf numFmtId="3" fontId="0" fillId="0" borderId="7" xfId="0" applyNumberFormat="1" applyBorder="1"/>
    <xf numFmtId="191" fontId="0" fillId="0" borderId="7" xfId="0" applyNumberFormat="1" applyBorder="1"/>
    <xf numFmtId="0" fontId="1" fillId="0" borderId="8" xfId="0" applyFont="1" applyBorder="1"/>
    <xf numFmtId="191" fontId="0" fillId="0" borderId="0" xfId="0" applyNumberFormat="1" applyBorder="1"/>
    <xf numFmtId="191" fontId="0" fillId="0" borderId="5" xfId="0" applyNumberFormat="1" applyBorder="1"/>
    <xf numFmtId="191" fontId="0" fillId="0" borderId="0" xfId="0" applyNumberFormat="1"/>
    <xf numFmtId="191" fontId="0" fillId="0" borderId="6" xfId="0" applyNumberFormat="1" applyBorder="1"/>
    <xf numFmtId="191" fontId="0" fillId="0" borderId="9" xfId="0" applyNumberFormat="1" applyBorder="1"/>
    <xf numFmtId="0" fontId="1" fillId="0" borderId="0" xfId="0" applyFont="1"/>
    <xf numFmtId="191" fontId="1" fillId="0" borderId="4" xfId="0" applyNumberFormat="1" applyFont="1" applyBorder="1"/>
    <xf numFmtId="192" fontId="1" fillId="0" borderId="5" xfId="0" applyNumberFormat="1" applyFont="1" applyBorder="1"/>
    <xf numFmtId="193" fontId="0" fillId="0" borderId="0" xfId="0" applyNumberFormat="1"/>
    <xf numFmtId="193" fontId="1" fillId="0" borderId="0" xfId="0" applyNumberFormat="1" applyFont="1"/>
    <xf numFmtId="0" fontId="2" fillId="0" borderId="0" xfId="0" applyFont="1"/>
    <xf numFmtId="191" fontId="1" fillId="0" borderId="0" xfId="0" applyNumberFormat="1" applyFont="1"/>
    <xf numFmtId="0" fontId="3" fillId="0" borderId="0" xfId="0" applyFont="1"/>
    <xf numFmtId="194" fontId="4" fillId="0" borderId="0" xfId="0" applyNumberFormat="1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13" xfId="0" applyFont="1" applyBorder="1"/>
    <xf numFmtId="0" fontId="1" fillId="0" borderId="14" xfId="0" applyFont="1" applyBorder="1"/>
    <xf numFmtId="0" fontId="0" fillId="0" borderId="13" xfId="0" applyBorder="1"/>
    <xf numFmtId="0" fontId="0" fillId="0" borderId="14" xfId="0" applyBorder="1"/>
    <xf numFmtId="0" fontId="1" fillId="0" borderId="15" xfId="0" applyFont="1" applyBorder="1"/>
    <xf numFmtId="0" fontId="1" fillId="0" borderId="16" xfId="0" applyFont="1" applyBorder="1"/>
    <xf numFmtId="14" fontId="0" fillId="0" borderId="15" xfId="0" applyNumberFormat="1" applyBorder="1"/>
    <xf numFmtId="0" fontId="0" fillId="0" borderId="16" xfId="0" applyBorder="1"/>
    <xf numFmtId="0" fontId="2" fillId="0" borderId="15" xfId="0" applyFont="1" applyBorder="1"/>
    <xf numFmtId="0" fontId="0" fillId="0" borderId="15" xfId="0" applyBorder="1"/>
    <xf numFmtId="191" fontId="0" fillId="0" borderId="16" xfId="0" applyNumberFormat="1" applyBorder="1"/>
    <xf numFmtId="191" fontId="0" fillId="0" borderId="14" xfId="0" applyNumberFormat="1" applyBorder="1"/>
    <xf numFmtId="0" fontId="1" fillId="0" borderId="17" xfId="0" applyFont="1" applyBorder="1"/>
    <xf numFmtId="0" fontId="0" fillId="0" borderId="18" xfId="0" applyBorder="1"/>
    <xf numFmtId="191" fontId="0" fillId="0" borderId="18" xfId="0" applyNumberFormat="1" applyBorder="1"/>
    <xf numFmtId="191" fontId="0" fillId="0" borderId="19" xfId="0" applyNumberFormat="1" applyBorder="1"/>
    <xf numFmtId="0" fontId="1" fillId="2" borderId="14" xfId="0" applyFont="1" applyFill="1" applyBorder="1"/>
    <xf numFmtId="191" fontId="1" fillId="0" borderId="13" xfId="0" applyNumberFormat="1" applyFont="1" applyBorder="1"/>
    <xf numFmtId="192" fontId="1" fillId="0" borderId="14" xfId="0" applyNumberFormat="1" applyFont="1" applyBorder="1"/>
    <xf numFmtId="14" fontId="2" fillId="0" borderId="15" xfId="0" applyNumberFormat="1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6"/>
  <sheetViews>
    <sheetView tabSelected="1" topLeftCell="A59" workbookViewId="0">
      <selection activeCell="B61" sqref="B61:H86"/>
    </sheetView>
  </sheetViews>
  <sheetFormatPr baseColWidth="10" defaultColWidth="11.5" defaultRowHeight="13"/>
  <cols>
    <col min="2" max="2" width="10.1640625" customWidth="1"/>
    <col min="3" max="3" width="12.5" bestFit="1" customWidth="1"/>
    <col min="4" max="4" width="9" customWidth="1"/>
    <col min="5" max="5" width="10.6640625" customWidth="1"/>
    <col min="6" max="6" width="12.1640625" bestFit="1" customWidth="1"/>
    <col min="7" max="7" width="10.83203125" customWidth="1"/>
  </cols>
  <sheetData>
    <row r="1" spans="2:8">
      <c r="C1" s="22" t="s">
        <v>21</v>
      </c>
    </row>
    <row r="2" spans="2:8" ht="14" thickBot="1"/>
    <row r="3" spans="2:8">
      <c r="B3" s="37"/>
      <c r="C3" s="38"/>
      <c r="D3" s="38"/>
      <c r="E3" s="38"/>
      <c r="F3" s="38"/>
      <c r="G3" s="38"/>
      <c r="H3" s="39"/>
    </row>
    <row r="4" spans="2:8">
      <c r="B4" s="40"/>
      <c r="C4" s="10"/>
      <c r="D4" s="10" t="s">
        <v>0</v>
      </c>
      <c r="E4" s="10"/>
      <c r="F4" s="10"/>
      <c r="G4" s="10"/>
      <c r="H4" s="41">
        <v>71</v>
      </c>
    </row>
    <row r="5" spans="2:8">
      <c r="B5" s="40"/>
      <c r="C5" s="10"/>
      <c r="D5" s="10"/>
      <c r="E5" s="10"/>
      <c r="F5" s="10"/>
      <c r="G5" s="10"/>
      <c r="H5" s="41"/>
    </row>
    <row r="6" spans="2:8">
      <c r="B6" s="40" t="s">
        <v>1</v>
      </c>
      <c r="C6" s="10"/>
      <c r="D6" s="10"/>
      <c r="E6" s="10"/>
      <c r="F6" s="10"/>
      <c r="G6" s="10"/>
      <c r="H6" s="41"/>
    </row>
    <row r="7" spans="2:8">
      <c r="B7" s="40"/>
      <c r="C7" s="10"/>
      <c r="D7" s="10"/>
      <c r="E7" s="10"/>
      <c r="F7" s="10"/>
      <c r="G7" s="10"/>
      <c r="H7" s="41"/>
    </row>
    <row r="8" spans="2:8">
      <c r="B8" s="40" t="s">
        <v>2</v>
      </c>
      <c r="C8" s="10" t="s">
        <v>3</v>
      </c>
      <c r="D8" s="10" t="s">
        <v>4</v>
      </c>
      <c r="E8" s="10" t="s">
        <v>5</v>
      </c>
      <c r="F8" s="10"/>
      <c r="G8" s="10"/>
      <c r="H8" s="41"/>
    </row>
    <row r="9" spans="2:8">
      <c r="B9" s="42"/>
      <c r="C9" s="5"/>
      <c r="D9" s="5"/>
      <c r="E9" s="10" t="s">
        <v>8</v>
      </c>
      <c r="F9" s="10">
        <v>150</v>
      </c>
      <c r="G9" s="5"/>
      <c r="H9" s="43"/>
    </row>
    <row r="10" spans="2:8">
      <c r="B10" s="44" t="s">
        <v>6</v>
      </c>
      <c r="C10" s="12" t="s">
        <v>12</v>
      </c>
      <c r="D10" s="12" t="s">
        <v>7</v>
      </c>
      <c r="E10" s="12" t="s">
        <v>8</v>
      </c>
      <c r="F10" s="12" t="s">
        <v>9</v>
      </c>
      <c r="G10" s="12" t="s">
        <v>10</v>
      </c>
      <c r="H10" s="45" t="s">
        <v>14</v>
      </c>
    </row>
    <row r="11" spans="2:8">
      <c r="B11" s="46">
        <v>43528</v>
      </c>
      <c r="C11" s="14">
        <v>180000</v>
      </c>
      <c r="D11" s="8"/>
      <c r="E11" s="8"/>
      <c r="F11" s="8"/>
      <c r="G11" s="8"/>
      <c r="H11" s="47"/>
    </row>
    <row r="12" spans="2:8">
      <c r="B12" s="48" t="s">
        <v>61</v>
      </c>
      <c r="C12" s="14"/>
      <c r="D12" s="8">
        <v>1200</v>
      </c>
      <c r="E12" s="15">
        <f>+D12*F9</f>
        <v>180000</v>
      </c>
      <c r="F12" s="8" t="s">
        <v>11</v>
      </c>
      <c r="G12" s="15">
        <v>60000</v>
      </c>
      <c r="H12" s="47"/>
    </row>
    <row r="13" spans="2:8">
      <c r="B13" s="49"/>
      <c r="C13" s="8"/>
      <c r="D13" s="8"/>
      <c r="E13" s="8"/>
      <c r="F13" s="8"/>
      <c r="G13" s="8"/>
      <c r="H13" s="47"/>
    </row>
    <row r="14" spans="2:8">
      <c r="B14" s="49"/>
      <c r="C14" s="8"/>
      <c r="D14" s="8"/>
      <c r="E14" s="8"/>
      <c r="F14" s="8"/>
      <c r="G14" s="8"/>
      <c r="H14" s="47"/>
    </row>
    <row r="15" spans="2:8">
      <c r="B15" s="49"/>
      <c r="C15" s="8"/>
      <c r="D15" s="8"/>
      <c r="E15" s="8"/>
      <c r="F15" s="8"/>
      <c r="G15" s="8"/>
      <c r="H15" s="47"/>
    </row>
    <row r="16" spans="2:8">
      <c r="B16" s="49"/>
      <c r="C16" s="8"/>
      <c r="D16" s="8"/>
      <c r="E16" s="8"/>
      <c r="F16" s="8"/>
      <c r="G16" s="8"/>
      <c r="H16" s="47"/>
    </row>
    <row r="17" spans="2:8">
      <c r="B17" s="49"/>
      <c r="C17" s="8"/>
      <c r="D17" s="8"/>
      <c r="E17" s="8"/>
      <c r="F17" s="8"/>
      <c r="G17" s="8"/>
      <c r="H17" s="47"/>
    </row>
    <row r="18" spans="2:8">
      <c r="B18" s="49"/>
      <c r="C18" s="8"/>
      <c r="D18" s="8"/>
      <c r="E18" s="8"/>
      <c r="F18" s="8"/>
      <c r="G18" s="8"/>
      <c r="H18" s="47"/>
    </row>
    <row r="19" spans="2:8">
      <c r="B19" s="49"/>
      <c r="C19" s="8"/>
      <c r="D19" s="8"/>
      <c r="E19" s="8"/>
      <c r="F19" s="8"/>
      <c r="G19" s="8"/>
      <c r="H19" s="47"/>
    </row>
    <row r="20" spans="2:8">
      <c r="B20" s="42"/>
      <c r="C20" s="5"/>
      <c r="D20" s="5"/>
      <c r="E20" s="5"/>
      <c r="F20" s="5"/>
      <c r="G20" s="5"/>
      <c r="H20" s="43"/>
    </row>
    <row r="21" spans="2:8">
      <c r="B21" s="40" t="s">
        <v>15</v>
      </c>
      <c r="C21" s="5"/>
      <c r="D21" s="5"/>
      <c r="E21" s="5"/>
      <c r="F21" s="5"/>
      <c r="G21" s="5"/>
      <c r="H21" s="43"/>
    </row>
    <row r="22" spans="2:8">
      <c r="B22" s="49" t="s">
        <v>11</v>
      </c>
      <c r="C22" s="5"/>
      <c r="D22" s="5"/>
      <c r="E22" s="5"/>
      <c r="F22" s="5"/>
      <c r="G22" s="17"/>
      <c r="H22" s="50">
        <v>60000</v>
      </c>
    </row>
    <row r="23" spans="2:8">
      <c r="B23" s="42" t="s">
        <v>16</v>
      </c>
      <c r="C23" s="5"/>
      <c r="D23" s="5"/>
      <c r="E23" s="5"/>
      <c r="F23" s="5"/>
      <c r="G23" s="17"/>
      <c r="H23" s="51"/>
    </row>
    <row r="24" spans="2:8">
      <c r="B24" s="42" t="s">
        <v>17</v>
      </c>
      <c r="C24" s="5"/>
      <c r="D24" s="5"/>
      <c r="E24" s="5"/>
      <c r="F24" s="5"/>
      <c r="G24" s="15">
        <v>180000</v>
      </c>
      <c r="H24" s="51"/>
    </row>
    <row r="25" spans="2:8">
      <c r="B25" s="42" t="s">
        <v>18</v>
      </c>
      <c r="C25" s="5"/>
      <c r="D25" s="5"/>
      <c r="E25" s="5"/>
      <c r="F25" s="5"/>
      <c r="G25" s="15">
        <v>180000</v>
      </c>
      <c r="H25" s="51"/>
    </row>
    <row r="26" spans="2:8">
      <c r="B26" s="42" t="s">
        <v>19</v>
      </c>
      <c r="C26" s="5"/>
      <c r="D26" s="5"/>
      <c r="E26" s="5"/>
      <c r="F26" s="5"/>
      <c r="G26" s="17">
        <f>+G25+G24</f>
        <v>360000</v>
      </c>
      <c r="H26" s="51">
        <f>SUM(G24:G26)</f>
        <v>720000</v>
      </c>
    </row>
    <row r="27" spans="2:8">
      <c r="B27" s="42"/>
      <c r="C27" s="5"/>
      <c r="D27" s="5"/>
      <c r="E27" s="5"/>
      <c r="F27" s="5"/>
      <c r="G27" s="17"/>
      <c r="H27" s="51"/>
    </row>
    <row r="28" spans="2:8" ht="14" thickBot="1">
      <c r="B28" s="52" t="s">
        <v>20</v>
      </c>
      <c r="C28" s="53"/>
      <c r="D28" s="53"/>
      <c r="E28" s="53"/>
      <c r="F28" s="53"/>
      <c r="G28" s="54"/>
      <c r="H28" s="55">
        <f>SUM(H22:H26)</f>
        <v>780000</v>
      </c>
    </row>
    <row r="29" spans="2:8">
      <c r="H29" s="22"/>
    </row>
    <row r="31" spans="2:8">
      <c r="C31" s="22" t="s">
        <v>21</v>
      </c>
    </row>
    <row r="32" spans="2:8" ht="14" thickBot="1"/>
    <row r="33" spans="2:8">
      <c r="B33" s="37"/>
      <c r="C33" s="38"/>
      <c r="D33" s="38"/>
      <c r="E33" s="38"/>
      <c r="F33" s="38"/>
      <c r="G33" s="38"/>
      <c r="H33" s="39"/>
    </row>
    <row r="34" spans="2:8">
      <c r="B34" s="40"/>
      <c r="C34" s="10"/>
      <c r="D34" s="10" t="s">
        <v>0</v>
      </c>
      <c r="E34" s="10"/>
      <c r="F34" s="10"/>
      <c r="G34" s="10"/>
      <c r="H34" s="56">
        <v>72</v>
      </c>
    </row>
    <row r="35" spans="2:8">
      <c r="B35" s="40"/>
      <c r="C35" s="10"/>
      <c r="D35" s="10"/>
      <c r="E35" s="10"/>
      <c r="F35" s="10"/>
      <c r="G35" s="10"/>
      <c r="H35" s="41"/>
    </row>
    <row r="36" spans="2:8">
      <c r="B36" s="40" t="s">
        <v>1</v>
      </c>
      <c r="C36" s="10"/>
      <c r="D36" s="10"/>
      <c r="E36" s="10"/>
      <c r="F36" s="10"/>
      <c r="G36" s="10"/>
      <c r="H36" s="41"/>
    </row>
    <row r="37" spans="2:8">
      <c r="B37" s="40"/>
      <c r="C37" s="10"/>
      <c r="D37" s="10"/>
      <c r="E37" s="10"/>
      <c r="F37" s="10"/>
      <c r="G37" s="10"/>
      <c r="H37" s="41"/>
    </row>
    <row r="38" spans="2:8">
      <c r="B38" s="57">
        <v>100</v>
      </c>
      <c r="C38" s="10" t="s">
        <v>3</v>
      </c>
      <c r="D38" s="10" t="s">
        <v>22</v>
      </c>
      <c r="E38" s="10"/>
      <c r="F38" s="10"/>
      <c r="G38" s="10"/>
      <c r="H38" s="58">
        <v>150</v>
      </c>
    </row>
    <row r="39" spans="2:8">
      <c r="B39" s="42"/>
      <c r="C39" s="5"/>
      <c r="D39" s="5"/>
      <c r="E39" s="5"/>
      <c r="F39" s="5"/>
      <c r="G39" s="5"/>
      <c r="H39" s="43"/>
    </row>
    <row r="40" spans="2:8">
      <c r="B40" s="44" t="s">
        <v>6</v>
      </c>
      <c r="C40" s="12" t="s">
        <v>12</v>
      </c>
      <c r="D40" s="12" t="s">
        <v>7</v>
      </c>
      <c r="E40" s="12" t="s">
        <v>8</v>
      </c>
      <c r="F40" s="12" t="s">
        <v>9</v>
      </c>
      <c r="G40" s="12" t="s">
        <v>10</v>
      </c>
      <c r="H40" s="45" t="s">
        <v>14</v>
      </c>
    </row>
    <row r="41" spans="2:8">
      <c r="B41" s="46">
        <v>43681</v>
      </c>
      <c r="C41" s="14">
        <v>87000</v>
      </c>
      <c r="D41" s="8"/>
      <c r="E41" s="8"/>
      <c r="F41" s="8"/>
      <c r="G41" s="8"/>
      <c r="H41" s="47"/>
    </row>
    <row r="42" spans="2:8">
      <c r="B42" s="48" t="s">
        <v>61</v>
      </c>
      <c r="C42" s="14"/>
      <c r="D42" s="8">
        <v>2000</v>
      </c>
      <c r="E42" s="15">
        <f>+D42*H38</f>
        <v>300000</v>
      </c>
      <c r="F42" s="8" t="s">
        <v>11</v>
      </c>
      <c r="G42" s="15">
        <v>33000</v>
      </c>
      <c r="H42" s="47"/>
    </row>
    <row r="43" spans="2:8">
      <c r="B43" s="49"/>
      <c r="C43" s="8"/>
      <c r="D43" s="8"/>
      <c r="E43" s="8"/>
      <c r="F43" s="8"/>
      <c r="G43" s="8"/>
      <c r="H43" s="47"/>
    </row>
    <row r="44" spans="2:8">
      <c r="B44" s="49"/>
      <c r="C44" s="8"/>
      <c r="D44" s="8"/>
      <c r="E44" s="8"/>
      <c r="F44" s="8"/>
      <c r="G44" s="8"/>
      <c r="H44" s="47"/>
    </row>
    <row r="45" spans="2:8">
      <c r="B45" s="49"/>
      <c r="C45" s="8"/>
      <c r="D45" s="8"/>
      <c r="E45" s="8"/>
      <c r="F45" s="8"/>
      <c r="G45" s="8"/>
      <c r="H45" s="47"/>
    </row>
    <row r="46" spans="2:8">
      <c r="B46" s="49"/>
      <c r="C46" s="8"/>
      <c r="D46" s="8"/>
      <c r="E46" s="8"/>
      <c r="F46" s="8"/>
      <c r="G46" s="8"/>
      <c r="H46" s="47"/>
    </row>
    <row r="47" spans="2:8">
      <c r="B47" s="49"/>
      <c r="C47" s="8"/>
      <c r="D47" s="8"/>
      <c r="E47" s="8"/>
      <c r="F47" s="8"/>
      <c r="G47" s="8"/>
      <c r="H47" s="47"/>
    </row>
    <row r="48" spans="2:8">
      <c r="B48" s="49"/>
      <c r="C48" s="8"/>
      <c r="D48" s="8"/>
      <c r="E48" s="8"/>
      <c r="F48" s="8"/>
      <c r="G48" s="8"/>
      <c r="H48" s="47"/>
    </row>
    <row r="49" spans="2:8">
      <c r="B49" s="49"/>
      <c r="C49" s="8"/>
      <c r="D49" s="8"/>
      <c r="E49" s="8"/>
      <c r="F49" s="8"/>
      <c r="G49" s="8"/>
      <c r="H49" s="47"/>
    </row>
    <row r="50" spans="2:8">
      <c r="B50" s="42"/>
      <c r="C50" s="5"/>
      <c r="D50" s="5"/>
      <c r="E50" s="5"/>
      <c r="F50" s="5"/>
      <c r="G50" s="5"/>
      <c r="H50" s="43"/>
    </row>
    <row r="51" spans="2:8">
      <c r="B51" s="40" t="s">
        <v>15</v>
      </c>
      <c r="C51" s="5"/>
      <c r="D51" s="5"/>
      <c r="E51" s="5"/>
      <c r="F51" s="5"/>
      <c r="G51" s="5"/>
      <c r="H51" s="43"/>
    </row>
    <row r="52" spans="2:8">
      <c r="B52" s="49" t="s">
        <v>11</v>
      </c>
      <c r="C52" s="5"/>
      <c r="D52" s="5"/>
      <c r="E52" s="5"/>
      <c r="F52" s="5"/>
      <c r="G52" s="17"/>
      <c r="H52" s="50">
        <f>+G42</f>
        <v>33000</v>
      </c>
    </row>
    <row r="53" spans="2:8">
      <c r="B53" s="42" t="s">
        <v>16</v>
      </c>
      <c r="C53" s="5"/>
      <c r="D53" s="5"/>
      <c r="E53" s="5"/>
      <c r="F53" s="5"/>
      <c r="G53" s="17"/>
      <c r="H53" s="51"/>
    </row>
    <row r="54" spans="2:8">
      <c r="B54" s="42" t="s">
        <v>17</v>
      </c>
      <c r="C54" s="5"/>
      <c r="D54" s="5"/>
      <c r="E54" s="5"/>
      <c r="F54" s="5"/>
      <c r="G54" s="15">
        <f>+C41</f>
        <v>87000</v>
      </c>
      <c r="H54" s="51"/>
    </row>
    <row r="55" spans="2:8">
      <c r="B55" s="42" t="s">
        <v>18</v>
      </c>
      <c r="C55" s="5"/>
      <c r="D55" s="5"/>
      <c r="E55" s="5"/>
      <c r="F55" s="5"/>
      <c r="G55" s="15">
        <f>+E42</f>
        <v>300000</v>
      </c>
      <c r="H55" s="51"/>
    </row>
    <row r="56" spans="2:8">
      <c r="B56" s="42" t="s">
        <v>19</v>
      </c>
      <c r="C56" s="5"/>
      <c r="D56" s="5"/>
      <c r="E56" s="5"/>
      <c r="F56" s="5"/>
      <c r="G56" s="17">
        <f>+B38*D42</f>
        <v>200000</v>
      </c>
      <c r="H56" s="51">
        <f>SUM(G54:G56)</f>
        <v>587000</v>
      </c>
    </row>
    <row r="57" spans="2:8">
      <c r="B57" s="42"/>
      <c r="C57" s="5"/>
      <c r="D57" s="5"/>
      <c r="E57" s="5"/>
      <c r="F57" s="5"/>
      <c r="G57" s="17"/>
      <c r="H57" s="51"/>
    </row>
    <row r="58" spans="2:8" ht="14" thickBot="1">
      <c r="B58" s="52" t="s">
        <v>20</v>
      </c>
      <c r="C58" s="53"/>
      <c r="D58" s="53"/>
      <c r="E58" s="53"/>
      <c r="F58" s="53"/>
      <c r="G58" s="54"/>
      <c r="H58" s="55">
        <f>SUM(H52:H56)</f>
        <v>620000</v>
      </c>
    </row>
    <row r="60" spans="2:8" ht="14" thickBot="1"/>
    <row r="61" spans="2:8">
      <c r="B61" s="37"/>
      <c r="C61" s="38"/>
      <c r="D61" s="38"/>
      <c r="E61" s="38"/>
      <c r="F61" s="38"/>
      <c r="G61" s="38"/>
      <c r="H61" s="39"/>
    </row>
    <row r="62" spans="2:8">
      <c r="B62" s="40"/>
      <c r="C62" s="10"/>
      <c r="D62" s="10" t="s">
        <v>0</v>
      </c>
      <c r="E62" s="10"/>
      <c r="F62" s="10"/>
      <c r="G62" s="10"/>
      <c r="H62" s="56">
        <v>73</v>
      </c>
    </row>
    <row r="63" spans="2:8">
      <c r="B63" s="40"/>
      <c r="C63" s="10"/>
      <c r="D63" s="10"/>
      <c r="E63" s="10"/>
      <c r="F63" s="10"/>
      <c r="G63" s="10"/>
      <c r="H63" s="41"/>
    </row>
    <row r="64" spans="2:8">
      <c r="B64" s="40" t="s">
        <v>1</v>
      </c>
      <c r="C64" s="10"/>
      <c r="D64" s="10"/>
      <c r="E64" s="10"/>
      <c r="F64" s="10"/>
      <c r="G64" s="10"/>
      <c r="H64" s="41"/>
    </row>
    <row r="65" spans="2:8">
      <c r="B65" s="40"/>
      <c r="C65" s="10"/>
      <c r="D65" s="10"/>
      <c r="E65" s="10"/>
      <c r="F65" s="10"/>
      <c r="G65" s="10"/>
      <c r="H65" s="41"/>
    </row>
    <row r="66" spans="2:8">
      <c r="B66" s="57">
        <v>700</v>
      </c>
      <c r="C66" s="10" t="s">
        <v>3</v>
      </c>
      <c r="D66" s="10" t="s">
        <v>23</v>
      </c>
      <c r="E66" s="10"/>
      <c r="F66" s="10">
        <v>110</v>
      </c>
      <c r="G66" s="10"/>
      <c r="H66" s="41"/>
    </row>
    <row r="67" spans="2:8">
      <c r="B67" s="42"/>
      <c r="C67" s="5"/>
      <c r="D67" s="5"/>
      <c r="E67" s="5"/>
      <c r="F67" s="5"/>
      <c r="G67" s="5"/>
      <c r="H67" s="43"/>
    </row>
    <row r="68" spans="2:8">
      <c r="B68" s="44" t="s">
        <v>6</v>
      </c>
      <c r="C68" s="12" t="s">
        <v>12</v>
      </c>
      <c r="D68" s="12" t="s">
        <v>7</v>
      </c>
      <c r="E68" s="12" t="s">
        <v>8</v>
      </c>
      <c r="F68" s="12" t="s">
        <v>9</v>
      </c>
      <c r="G68" s="12" t="s">
        <v>10</v>
      </c>
      <c r="H68" s="45" t="s">
        <v>14</v>
      </c>
    </row>
    <row r="69" spans="2:8">
      <c r="B69" s="59" t="s">
        <v>62</v>
      </c>
      <c r="C69" s="14">
        <v>143000</v>
      </c>
      <c r="D69" s="8"/>
      <c r="E69" s="8"/>
      <c r="F69" s="8"/>
      <c r="G69" s="8"/>
      <c r="H69" s="47"/>
    </row>
    <row r="70" spans="2:8">
      <c r="B70" s="48" t="s">
        <v>61</v>
      </c>
      <c r="C70" s="14"/>
      <c r="D70" s="8">
        <v>400</v>
      </c>
      <c r="E70" s="15">
        <v>80000</v>
      </c>
      <c r="F70" s="8" t="s">
        <v>11</v>
      </c>
      <c r="G70" s="15"/>
      <c r="H70" s="47"/>
    </row>
    <row r="71" spans="2:8">
      <c r="B71" s="49"/>
      <c r="C71" s="8"/>
      <c r="D71" s="8"/>
      <c r="E71" s="8"/>
      <c r="F71" s="8"/>
      <c r="G71" s="8"/>
      <c r="H71" s="47"/>
    </row>
    <row r="72" spans="2:8">
      <c r="B72" s="49"/>
      <c r="C72" s="8"/>
      <c r="D72" s="8"/>
      <c r="E72" s="8"/>
      <c r="F72" s="8"/>
      <c r="G72" s="8"/>
      <c r="H72" s="47"/>
    </row>
    <row r="73" spans="2:8">
      <c r="B73" s="49"/>
      <c r="C73" s="8"/>
      <c r="D73" s="8"/>
      <c r="E73" s="8"/>
      <c r="F73" s="8"/>
      <c r="G73" s="8"/>
      <c r="H73" s="47"/>
    </row>
    <row r="74" spans="2:8">
      <c r="B74" s="49"/>
      <c r="C74" s="8"/>
      <c r="D74" s="8"/>
      <c r="E74" s="8"/>
      <c r="F74" s="8"/>
      <c r="G74" s="8"/>
      <c r="H74" s="47"/>
    </row>
    <row r="75" spans="2:8">
      <c r="B75" s="49"/>
      <c r="C75" s="8"/>
      <c r="D75" s="8"/>
      <c r="E75" s="8"/>
      <c r="F75" s="8"/>
      <c r="G75" s="8"/>
      <c r="H75" s="47"/>
    </row>
    <row r="76" spans="2:8">
      <c r="B76" s="49"/>
      <c r="C76" s="8"/>
      <c r="D76" s="8"/>
      <c r="E76" s="8"/>
      <c r="F76" s="8"/>
      <c r="G76" s="8"/>
      <c r="H76" s="47"/>
    </row>
    <row r="77" spans="2:8">
      <c r="B77" s="49"/>
      <c r="C77" s="8"/>
      <c r="D77" s="8"/>
      <c r="E77" s="8"/>
      <c r="F77" s="8"/>
      <c r="G77" s="8"/>
      <c r="H77" s="47"/>
    </row>
    <row r="78" spans="2:8">
      <c r="B78" s="42"/>
      <c r="C78" s="5"/>
      <c r="D78" s="5"/>
      <c r="E78" s="5"/>
      <c r="F78" s="5"/>
      <c r="G78" s="5"/>
      <c r="H78" s="43"/>
    </row>
    <row r="79" spans="2:8">
      <c r="B79" s="40" t="s">
        <v>15</v>
      </c>
      <c r="C79" s="5"/>
      <c r="D79" s="5"/>
      <c r="E79" s="5"/>
      <c r="F79" s="5"/>
      <c r="G79" s="5"/>
      <c r="H79" s="43"/>
    </row>
    <row r="80" spans="2:8">
      <c r="B80" s="49" t="s">
        <v>11</v>
      </c>
      <c r="C80" s="5"/>
      <c r="D80" s="5"/>
      <c r="E80" s="5"/>
      <c r="F80" s="5"/>
      <c r="G80" s="17"/>
      <c r="H80" s="50">
        <f>+G70</f>
        <v>0</v>
      </c>
    </row>
    <row r="81" spans="2:8">
      <c r="B81" s="42" t="s">
        <v>16</v>
      </c>
      <c r="C81" s="5"/>
      <c r="D81" s="5"/>
      <c r="E81" s="5"/>
      <c r="F81" s="5"/>
      <c r="G81" s="17"/>
      <c r="H81" s="51"/>
    </row>
    <row r="82" spans="2:8">
      <c r="B82" s="42" t="s">
        <v>17</v>
      </c>
      <c r="C82" s="5"/>
      <c r="D82" s="5"/>
      <c r="E82" s="5"/>
      <c r="F82" s="5"/>
      <c r="G82" s="15">
        <f>+C69</f>
        <v>143000</v>
      </c>
      <c r="H82" s="51"/>
    </row>
    <row r="83" spans="2:8">
      <c r="B83" s="42" t="s">
        <v>18</v>
      </c>
      <c r="C83" s="5"/>
      <c r="D83" s="5"/>
      <c r="E83" s="5"/>
      <c r="F83" s="5"/>
      <c r="G83" s="15">
        <f>+E70</f>
        <v>80000</v>
      </c>
      <c r="H83" s="51"/>
    </row>
    <row r="84" spans="2:8">
      <c r="B84" s="42" t="s">
        <v>19</v>
      </c>
      <c r="C84" s="5"/>
      <c r="D84" s="5"/>
      <c r="E84" s="5"/>
      <c r="F84" s="5"/>
      <c r="G84" s="17">
        <f>+B66*F66</f>
        <v>77000</v>
      </c>
      <c r="H84" s="51">
        <f>SUM(G82:G84)</f>
        <v>300000</v>
      </c>
    </row>
    <row r="85" spans="2:8">
      <c r="B85" s="42"/>
      <c r="C85" s="5"/>
      <c r="D85" s="5"/>
      <c r="E85" s="5"/>
      <c r="F85" s="5"/>
      <c r="G85" s="17"/>
      <c r="H85" s="51"/>
    </row>
    <row r="86" spans="2:8" ht="14" thickBot="1">
      <c r="B86" s="52" t="s">
        <v>20</v>
      </c>
      <c r="C86" s="53"/>
      <c r="D86" s="53"/>
      <c r="E86" s="53"/>
      <c r="F86" s="53"/>
      <c r="G86" s="54"/>
      <c r="H86" s="55">
        <f>SUM(H80:H84)</f>
        <v>300000</v>
      </c>
    </row>
  </sheetData>
  <phoneticPr fontId="0" type="noConversion"/>
  <pageMargins left="0.75" right="0.75" top="1" bottom="1" header="0" footer="0"/>
  <pageSetup orientation="portrait" horizontalDpi="0" verticalDpi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A33" workbookViewId="0">
      <selection activeCell="D33" sqref="D33"/>
    </sheetView>
  </sheetViews>
  <sheetFormatPr baseColWidth="10" defaultColWidth="11.5" defaultRowHeight="13"/>
  <sheetData>
    <row r="1" spans="1:6">
      <c r="A1" s="22" t="s">
        <v>25</v>
      </c>
    </row>
    <row r="3" spans="1:6">
      <c r="A3" s="22" t="s">
        <v>26</v>
      </c>
      <c r="D3" t="s">
        <v>28</v>
      </c>
      <c r="F3" t="s">
        <v>29</v>
      </c>
    </row>
    <row r="4" spans="1:6">
      <c r="D4" s="25"/>
      <c r="E4" s="25"/>
      <c r="F4" s="25"/>
    </row>
    <row r="5" spans="1:6">
      <c r="A5" t="s">
        <v>27</v>
      </c>
      <c r="D5" s="25">
        <v>8000</v>
      </c>
      <c r="E5" s="25"/>
      <c r="F5" s="25">
        <v>4000</v>
      </c>
    </row>
    <row r="6" spans="1:6">
      <c r="A6" t="s">
        <v>30</v>
      </c>
      <c r="D6" s="25">
        <v>35000</v>
      </c>
      <c r="E6" s="25"/>
      <c r="F6" s="25">
        <v>20000</v>
      </c>
    </row>
    <row r="7" spans="1:6">
      <c r="A7" t="s">
        <v>31</v>
      </c>
      <c r="D7" s="25">
        <v>7000</v>
      </c>
      <c r="E7" s="25"/>
      <c r="F7" s="25">
        <v>0</v>
      </c>
    </row>
    <row r="8" spans="1:6">
      <c r="A8" t="s">
        <v>32</v>
      </c>
      <c r="D8" s="25">
        <v>0</v>
      </c>
      <c r="E8" s="25"/>
      <c r="F8" s="25">
        <v>3000</v>
      </c>
    </row>
    <row r="9" spans="1:6">
      <c r="D9" s="25"/>
      <c r="E9" s="25"/>
      <c r="F9" s="25"/>
    </row>
    <row r="10" spans="1:6">
      <c r="A10" t="s">
        <v>14</v>
      </c>
      <c r="D10" s="26">
        <f>SUM(D5:D9)</f>
        <v>50000</v>
      </c>
      <c r="E10" s="25"/>
      <c r="F10" s="26">
        <f>SUM(F5:F9)</f>
        <v>27000</v>
      </c>
    </row>
    <row r="11" spans="1:6">
      <c r="D11" s="25"/>
      <c r="E11" s="25"/>
      <c r="F11" s="25"/>
    </row>
    <row r="12" spans="1:6">
      <c r="A12" s="22" t="s">
        <v>33</v>
      </c>
      <c r="D12" s="25" t="s">
        <v>28</v>
      </c>
      <c r="E12" s="25"/>
      <c r="F12" s="25" t="s">
        <v>29</v>
      </c>
    </row>
    <row r="13" spans="1:6">
      <c r="D13" s="25"/>
      <c r="E13" s="25"/>
      <c r="F13" s="25"/>
    </row>
    <row r="14" spans="1:6">
      <c r="A14" t="s">
        <v>34</v>
      </c>
      <c r="D14" s="25">
        <v>275000</v>
      </c>
      <c r="E14" s="25"/>
      <c r="F14" s="25">
        <v>130000</v>
      </c>
    </row>
    <row r="15" spans="1:6">
      <c r="A15" t="s">
        <v>35</v>
      </c>
      <c r="D15" s="25">
        <v>3000</v>
      </c>
      <c r="E15" s="25"/>
      <c r="F15" s="25"/>
    </row>
    <row r="16" spans="1:6">
      <c r="D16" s="25"/>
      <c r="E16" s="25"/>
      <c r="F16" s="25"/>
    </row>
    <row r="17" spans="1:6">
      <c r="A17" s="22" t="s">
        <v>14</v>
      </c>
      <c r="B17" s="22"/>
      <c r="C17" s="22"/>
      <c r="D17" s="26">
        <f>SUM(D14:D16)</f>
        <v>278000</v>
      </c>
      <c r="E17" s="25"/>
      <c r="F17" s="25"/>
    </row>
    <row r="18" spans="1:6">
      <c r="D18" s="25"/>
      <c r="E18" s="25"/>
      <c r="F18" s="25"/>
    </row>
    <row r="19" spans="1:6">
      <c r="A19" s="22" t="s">
        <v>36</v>
      </c>
      <c r="D19" s="25" t="s">
        <v>28</v>
      </c>
      <c r="E19" s="25"/>
      <c r="F19" s="25" t="s">
        <v>29</v>
      </c>
    </row>
    <row r="20" spans="1:6">
      <c r="D20" s="25"/>
      <c r="E20" s="25"/>
      <c r="F20" s="25"/>
    </row>
    <row r="21" spans="1:6">
      <c r="A21" t="s">
        <v>37</v>
      </c>
      <c r="D21" s="25">
        <v>200000</v>
      </c>
      <c r="E21" s="25"/>
      <c r="F21" s="25"/>
    </row>
    <row r="22" spans="1:6">
      <c r="D22" s="25"/>
      <c r="E22" s="25"/>
      <c r="F22" s="25"/>
    </row>
    <row r="23" spans="1:6">
      <c r="A23" s="22" t="s">
        <v>14</v>
      </c>
      <c r="B23" s="22"/>
      <c r="C23" s="22"/>
      <c r="D23" s="26">
        <f>SUM(D20:D22)</f>
        <v>200000</v>
      </c>
      <c r="E23" s="25"/>
      <c r="F23" s="25"/>
    </row>
    <row r="24" spans="1:6">
      <c r="D24" s="25"/>
      <c r="E24" s="25"/>
      <c r="F24" s="25"/>
    </row>
    <row r="25" spans="1:6">
      <c r="A25" s="22" t="s">
        <v>38</v>
      </c>
      <c r="D25" s="25" t="s">
        <v>28</v>
      </c>
      <c r="E25" s="25"/>
      <c r="F25" s="25" t="s">
        <v>29</v>
      </c>
    </row>
    <row r="26" spans="1:6">
      <c r="D26" s="25"/>
      <c r="E26" s="25"/>
      <c r="F26" s="25"/>
    </row>
    <row r="27" spans="1:6">
      <c r="A27" t="s">
        <v>39</v>
      </c>
      <c r="D27" s="25">
        <v>22000</v>
      </c>
      <c r="E27" s="25"/>
      <c r="F27" s="25"/>
    </row>
    <row r="28" spans="1:6">
      <c r="A28" t="s">
        <v>40</v>
      </c>
      <c r="D28" s="25">
        <v>100000</v>
      </c>
      <c r="E28" s="25"/>
      <c r="F28" s="25"/>
    </row>
    <row r="29" spans="1:6">
      <c r="A29" t="s">
        <v>39</v>
      </c>
      <c r="D29" s="25"/>
      <c r="E29" s="25"/>
      <c r="F29" s="25">
        <v>20000</v>
      </c>
    </row>
    <row r="30" spans="1:6">
      <c r="D30" s="25"/>
      <c r="E30" s="25"/>
      <c r="F30" s="25"/>
    </row>
    <row r="31" spans="1:6">
      <c r="A31" s="22" t="s">
        <v>14</v>
      </c>
      <c r="D31" s="26">
        <f>SUM(D26:D30)</f>
        <v>122000</v>
      </c>
      <c r="E31" s="25"/>
      <c r="F31" s="26">
        <f>SUM(F26:F30)</f>
        <v>20000</v>
      </c>
    </row>
    <row r="32" spans="1:6">
      <c r="D32" s="25"/>
      <c r="E32" s="25"/>
      <c r="F32" s="25"/>
    </row>
    <row r="33" spans="1:6">
      <c r="D33" s="25"/>
      <c r="E33" s="25"/>
      <c r="F33" s="25"/>
    </row>
    <row r="34" spans="1:6">
      <c r="A34" s="22" t="s">
        <v>41</v>
      </c>
      <c r="D34" s="25"/>
      <c r="E34" s="25"/>
      <c r="F34" s="25"/>
    </row>
    <row r="35" spans="1:6">
      <c r="D35" s="25"/>
      <c r="E35" s="25"/>
      <c r="F35" s="25"/>
    </row>
    <row r="36" spans="1:6">
      <c r="A36" s="22" t="s">
        <v>26</v>
      </c>
      <c r="D36" s="25">
        <f>+D10</f>
        <v>50000</v>
      </c>
      <c r="E36" s="25"/>
      <c r="F36" s="25"/>
    </row>
    <row r="37" spans="1:6">
      <c r="A37" s="22" t="s">
        <v>33</v>
      </c>
      <c r="D37" s="25">
        <f>+D17</f>
        <v>278000</v>
      </c>
      <c r="E37" s="25"/>
      <c r="F37" s="25"/>
    </row>
    <row r="38" spans="1:6">
      <c r="A38" s="22" t="s">
        <v>36</v>
      </c>
      <c r="D38" s="25">
        <f>+D23</f>
        <v>200000</v>
      </c>
      <c r="E38" s="25"/>
      <c r="F38" s="25"/>
    </row>
    <row r="39" spans="1:6">
      <c r="A39" s="22" t="s">
        <v>38</v>
      </c>
      <c r="D39" s="25">
        <f>+D31</f>
        <v>122000</v>
      </c>
      <c r="E39" s="25"/>
      <c r="F39" s="25"/>
    </row>
    <row r="40" spans="1:6">
      <c r="D40" s="25"/>
      <c r="E40" s="25"/>
      <c r="F40" s="25"/>
    </row>
    <row r="41" spans="1:6">
      <c r="A41" s="22" t="s">
        <v>42</v>
      </c>
      <c r="D41" s="26">
        <f>SUM(D36:D40)</f>
        <v>650000</v>
      </c>
      <c r="E41" s="25"/>
      <c r="F41" s="25"/>
    </row>
    <row r="43" spans="1:6">
      <c r="A43" s="22" t="s">
        <v>19</v>
      </c>
    </row>
    <row r="44" spans="1:6">
      <c r="A44" t="s">
        <v>43</v>
      </c>
      <c r="D44" s="19">
        <v>360000</v>
      </c>
    </row>
    <row r="45" spans="1:6">
      <c r="A45" s="27" t="s">
        <v>45</v>
      </c>
      <c r="D45" s="19">
        <v>200000</v>
      </c>
    </row>
    <row r="46" spans="1:6">
      <c r="A46" t="s">
        <v>44</v>
      </c>
      <c r="D46" s="19">
        <v>77000</v>
      </c>
    </row>
    <row r="47" spans="1:6">
      <c r="D47" s="19"/>
    </row>
    <row r="48" spans="1:6">
      <c r="A48" s="22" t="s">
        <v>14</v>
      </c>
      <c r="D48" s="28">
        <f>SUM(D44:D47)</f>
        <v>637000</v>
      </c>
    </row>
    <row r="50" spans="1:4">
      <c r="A50" s="29" t="s">
        <v>46</v>
      </c>
      <c r="D50" s="30">
        <f>+D48-D41</f>
        <v>-13000</v>
      </c>
    </row>
  </sheetData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workbookViewId="0">
      <selection activeCell="G1" sqref="G1"/>
    </sheetView>
  </sheetViews>
  <sheetFormatPr baseColWidth="10" defaultColWidth="11.5" defaultRowHeight="13"/>
  <cols>
    <col min="1" max="1" width="3.5" style="31" customWidth="1"/>
    <col min="2" max="2" width="23.6640625" bestFit="1" customWidth="1"/>
    <col min="3" max="3" width="6" style="31" bestFit="1" customWidth="1"/>
    <col min="4" max="4" width="14" style="31" customWidth="1"/>
    <col min="5" max="5" width="1.83203125" customWidth="1"/>
  </cols>
  <sheetData>
    <row r="1" spans="1:12">
      <c r="G1" s="36" t="s">
        <v>21</v>
      </c>
    </row>
    <row r="2" spans="1:12">
      <c r="C2" s="60" t="s">
        <v>49</v>
      </c>
      <c r="D2" s="60"/>
    </row>
    <row r="3" spans="1:12">
      <c r="A3" s="32" t="s">
        <v>60</v>
      </c>
      <c r="B3" s="22" t="s">
        <v>47</v>
      </c>
      <c r="C3" s="32" t="s">
        <v>50</v>
      </c>
      <c r="D3" s="32" t="s">
        <v>51</v>
      </c>
      <c r="E3" s="22"/>
      <c r="F3" s="1"/>
      <c r="G3" s="2"/>
      <c r="H3" s="2"/>
      <c r="I3" s="2"/>
      <c r="J3" s="2"/>
      <c r="K3" s="2"/>
      <c r="L3" s="3"/>
    </row>
    <row r="4" spans="1:12">
      <c r="C4" s="31">
        <v>30000</v>
      </c>
      <c r="D4" s="31">
        <v>100000</v>
      </c>
      <c r="F4" s="9"/>
      <c r="G4" s="10"/>
      <c r="H4" s="10" t="s">
        <v>0</v>
      </c>
      <c r="I4" s="10"/>
      <c r="J4" s="10"/>
      <c r="K4" s="10"/>
      <c r="L4" s="35">
        <v>71</v>
      </c>
    </row>
    <row r="5" spans="1:12">
      <c r="A5" s="31">
        <v>1</v>
      </c>
      <c r="B5" t="s">
        <v>48</v>
      </c>
      <c r="C5" s="31">
        <v>1</v>
      </c>
      <c r="D5" s="31">
        <v>0</v>
      </c>
      <c r="F5" s="9"/>
      <c r="G5" s="10"/>
      <c r="H5" s="10"/>
      <c r="I5" s="10"/>
      <c r="J5" s="10"/>
      <c r="K5" s="10"/>
      <c r="L5" s="11"/>
    </row>
    <row r="6" spans="1:12">
      <c r="A6" s="31">
        <v>2</v>
      </c>
      <c r="B6" t="s">
        <v>52</v>
      </c>
      <c r="C6" s="31">
        <v>2</v>
      </c>
      <c r="D6" s="31">
        <v>95</v>
      </c>
      <c r="F6" s="9" t="s">
        <v>1</v>
      </c>
      <c r="G6" s="10"/>
      <c r="H6" s="10"/>
      <c r="I6" s="10"/>
      <c r="J6" s="10"/>
      <c r="K6" s="10"/>
      <c r="L6" s="11"/>
    </row>
    <row r="7" spans="1:12">
      <c r="A7" s="31">
        <v>3</v>
      </c>
      <c r="B7" t="s">
        <v>53</v>
      </c>
      <c r="C7" s="31">
        <v>25</v>
      </c>
      <c r="D7" s="31">
        <v>1</v>
      </c>
      <c r="F7" s="9"/>
      <c r="G7" s="10"/>
      <c r="H7" s="10"/>
      <c r="I7" s="10"/>
      <c r="J7" s="10"/>
      <c r="K7" s="10"/>
      <c r="L7" s="11"/>
    </row>
    <row r="8" spans="1:12">
      <c r="A8" s="31">
        <v>4</v>
      </c>
      <c r="B8" t="s">
        <v>54</v>
      </c>
      <c r="C8" s="31">
        <v>25</v>
      </c>
      <c r="D8" s="31">
        <v>1</v>
      </c>
      <c r="F8" s="9" t="s">
        <v>2</v>
      </c>
      <c r="G8" s="10" t="s">
        <v>3</v>
      </c>
      <c r="H8" s="10" t="s">
        <v>4</v>
      </c>
      <c r="I8" s="10" t="s">
        <v>5</v>
      </c>
      <c r="J8" s="10"/>
      <c r="K8" s="10"/>
      <c r="L8" s="11"/>
    </row>
    <row r="9" spans="1:12">
      <c r="A9" s="31">
        <v>5</v>
      </c>
      <c r="B9" t="s">
        <v>55</v>
      </c>
      <c r="C9" s="31">
        <v>15</v>
      </c>
      <c r="D9" s="31">
        <v>1</v>
      </c>
      <c r="F9" s="4"/>
      <c r="G9" s="5"/>
      <c r="H9" s="5"/>
      <c r="I9" s="10" t="s">
        <v>8</v>
      </c>
      <c r="J9" s="10">
        <v>150</v>
      </c>
      <c r="K9" s="5"/>
      <c r="L9" s="6"/>
    </row>
    <row r="10" spans="1:12">
      <c r="A10" s="31">
        <v>6</v>
      </c>
      <c r="B10" t="s">
        <v>56</v>
      </c>
      <c r="C10" s="31">
        <v>10</v>
      </c>
      <c r="D10" s="31">
        <v>1</v>
      </c>
      <c r="F10" s="12" t="s">
        <v>59</v>
      </c>
      <c r="G10" s="12" t="s">
        <v>12</v>
      </c>
      <c r="H10" s="12" t="s">
        <v>7</v>
      </c>
      <c r="I10" s="12" t="s">
        <v>8</v>
      </c>
      <c r="J10" s="12" t="s">
        <v>9</v>
      </c>
      <c r="K10" s="12" t="s">
        <v>10</v>
      </c>
      <c r="L10" s="12" t="s">
        <v>14</v>
      </c>
    </row>
    <row r="11" spans="1:12">
      <c r="A11" s="31">
        <v>7</v>
      </c>
      <c r="B11" t="s">
        <v>57</v>
      </c>
      <c r="C11" s="31">
        <v>10</v>
      </c>
      <c r="D11" s="31">
        <v>1</v>
      </c>
      <c r="F11" s="33">
        <v>1</v>
      </c>
      <c r="G11" s="14">
        <f>D5*$D$4/100</f>
        <v>0</v>
      </c>
      <c r="H11" s="8">
        <f>C5*$C$4/100</f>
        <v>300</v>
      </c>
      <c r="I11" s="8"/>
      <c r="J11" s="8"/>
      <c r="K11" s="8"/>
      <c r="L11" s="8"/>
    </row>
    <row r="12" spans="1:12">
      <c r="A12" s="31">
        <v>8</v>
      </c>
      <c r="B12" t="s">
        <v>58</v>
      </c>
      <c r="C12" s="31">
        <v>12</v>
      </c>
      <c r="D12" s="31">
        <v>0</v>
      </c>
      <c r="F12" s="34">
        <v>2</v>
      </c>
      <c r="G12" s="14">
        <f t="shared" ref="G12:G18" si="0">D6*$D$4/100</f>
        <v>95000</v>
      </c>
      <c r="H12" s="8">
        <f t="shared" ref="H12:H18" si="1">C6*$C$4/100</f>
        <v>600</v>
      </c>
      <c r="I12" s="15"/>
      <c r="J12" s="8" t="s">
        <v>11</v>
      </c>
      <c r="K12" s="15">
        <v>60000</v>
      </c>
      <c r="L12" s="8"/>
    </row>
    <row r="13" spans="1:12">
      <c r="F13" s="33">
        <v>3</v>
      </c>
      <c r="G13" s="14">
        <f t="shared" si="0"/>
        <v>1000</v>
      </c>
      <c r="H13" s="8">
        <f t="shared" si="1"/>
        <v>7500</v>
      </c>
      <c r="I13" s="8"/>
      <c r="J13" s="8"/>
      <c r="K13" s="8"/>
      <c r="L13" s="8"/>
    </row>
    <row r="14" spans="1:12">
      <c r="F14" s="34">
        <v>4</v>
      </c>
      <c r="G14" s="14">
        <f t="shared" si="0"/>
        <v>1000</v>
      </c>
      <c r="H14" s="8">
        <f t="shared" si="1"/>
        <v>7500</v>
      </c>
      <c r="I14" s="8"/>
      <c r="J14" s="8"/>
      <c r="K14" s="8"/>
      <c r="L14" s="8"/>
    </row>
    <row r="15" spans="1:12">
      <c r="F15" s="33">
        <v>5</v>
      </c>
      <c r="G15" s="14">
        <f t="shared" si="0"/>
        <v>1000</v>
      </c>
      <c r="H15" s="8">
        <f t="shared" si="1"/>
        <v>4500</v>
      </c>
      <c r="I15" s="8"/>
      <c r="J15" s="8"/>
      <c r="K15" s="8"/>
      <c r="L15" s="8"/>
    </row>
    <row r="16" spans="1:12">
      <c r="F16" s="34">
        <v>6</v>
      </c>
      <c r="G16" s="14">
        <f t="shared" si="0"/>
        <v>1000</v>
      </c>
      <c r="H16" s="8">
        <f t="shared" si="1"/>
        <v>3000</v>
      </c>
      <c r="I16" s="8"/>
      <c r="J16" s="8"/>
      <c r="K16" s="8"/>
      <c r="L16" s="8"/>
    </row>
    <row r="17" spans="6:12">
      <c r="F17" s="33">
        <v>7</v>
      </c>
      <c r="G17" s="14">
        <f t="shared" si="0"/>
        <v>1000</v>
      </c>
      <c r="H17" s="8">
        <f t="shared" si="1"/>
        <v>3000</v>
      </c>
      <c r="I17" s="8"/>
      <c r="J17" s="8"/>
      <c r="K17" s="8"/>
      <c r="L17" s="8"/>
    </row>
    <row r="18" spans="6:12">
      <c r="F18" s="34">
        <v>8</v>
      </c>
      <c r="G18" s="14">
        <f t="shared" si="0"/>
        <v>0</v>
      </c>
      <c r="H18" s="8">
        <f t="shared" si="1"/>
        <v>3600</v>
      </c>
      <c r="I18" s="8"/>
      <c r="J18" s="8"/>
      <c r="K18" s="8"/>
      <c r="L18" s="8"/>
    </row>
    <row r="19" spans="6:12">
      <c r="F19" s="8"/>
      <c r="G19" s="8"/>
      <c r="H19" s="8"/>
      <c r="I19" s="8"/>
      <c r="J19" s="8"/>
      <c r="K19" s="8"/>
      <c r="L19" s="8"/>
    </row>
    <row r="20" spans="6:12">
      <c r="F20" s="4"/>
      <c r="G20" s="5"/>
      <c r="H20" s="5"/>
      <c r="I20" s="5"/>
      <c r="J20" s="5"/>
      <c r="K20" s="5"/>
      <c r="L20" s="6"/>
    </row>
    <row r="21" spans="6:12">
      <c r="F21" s="9" t="s">
        <v>15</v>
      </c>
      <c r="G21" s="5"/>
      <c r="H21" s="5"/>
      <c r="I21" s="5"/>
      <c r="J21" s="5"/>
      <c r="K21" s="5"/>
      <c r="L21" s="6"/>
    </row>
    <row r="22" spans="6:12">
      <c r="F22" s="8" t="s">
        <v>11</v>
      </c>
      <c r="G22" s="5"/>
      <c r="H22" s="5"/>
      <c r="I22" s="5"/>
      <c r="J22" s="5"/>
      <c r="K22" s="17"/>
      <c r="L22" s="15">
        <v>60000</v>
      </c>
    </row>
    <row r="23" spans="6:12">
      <c r="F23" s="4" t="s">
        <v>16</v>
      </c>
      <c r="G23" s="5"/>
      <c r="H23" s="5"/>
      <c r="I23" s="5"/>
      <c r="J23" s="5"/>
      <c r="K23" s="17"/>
      <c r="L23" s="18"/>
    </row>
    <row r="24" spans="6:12">
      <c r="F24" s="4" t="s">
        <v>17</v>
      </c>
      <c r="G24" s="5"/>
      <c r="H24" s="5"/>
      <c r="I24" s="5"/>
      <c r="J24" s="5"/>
      <c r="K24" s="15">
        <f>SUM(G11:G18)</f>
        <v>100000</v>
      </c>
      <c r="L24" s="18"/>
    </row>
    <row r="25" spans="6:12">
      <c r="F25" s="4" t="s">
        <v>18</v>
      </c>
      <c r="G25" s="5"/>
      <c r="H25" s="5"/>
      <c r="I25" s="5"/>
      <c r="J25" s="5"/>
      <c r="K25" s="15">
        <f>SUM(H11:H18)</f>
        <v>30000</v>
      </c>
      <c r="L25" s="18"/>
    </row>
    <row r="26" spans="6:12">
      <c r="F26" s="4" t="s">
        <v>19</v>
      </c>
      <c r="G26" s="5"/>
      <c r="H26" s="5"/>
      <c r="I26" s="5"/>
      <c r="J26" s="5"/>
      <c r="K26" s="17">
        <f>+K25+K24</f>
        <v>130000</v>
      </c>
      <c r="L26" s="18">
        <f>SUM(K24:K26)</f>
        <v>260000</v>
      </c>
    </row>
    <row r="27" spans="6:12">
      <c r="K27" s="19"/>
      <c r="L27" s="19"/>
    </row>
    <row r="28" spans="6:12">
      <c r="F28" s="16" t="s">
        <v>20</v>
      </c>
      <c r="G28" s="7"/>
      <c r="H28" s="7"/>
      <c r="I28" s="7"/>
      <c r="J28" s="7"/>
      <c r="K28" s="20"/>
      <c r="L28" s="21">
        <f>SUM(L22:L26)</f>
        <v>320000</v>
      </c>
    </row>
    <row r="29" spans="6:12">
      <c r="L29" s="22"/>
    </row>
    <row r="31" spans="6:12">
      <c r="G31" s="22" t="s">
        <v>21</v>
      </c>
    </row>
    <row r="33" spans="6:12">
      <c r="F33" s="1"/>
      <c r="G33" s="2"/>
      <c r="H33" s="2"/>
      <c r="I33" s="2"/>
      <c r="J33" s="2"/>
      <c r="K33" s="2"/>
      <c r="L33" s="3"/>
    </row>
    <row r="34" spans="6:12">
      <c r="F34" s="9"/>
      <c r="G34" s="10"/>
      <c r="H34" s="10" t="s">
        <v>0</v>
      </c>
      <c r="I34" s="10"/>
      <c r="J34" s="10"/>
      <c r="K34" s="10"/>
      <c r="L34" s="11">
        <v>72</v>
      </c>
    </row>
    <row r="35" spans="6:12">
      <c r="F35" s="9"/>
      <c r="G35" s="10"/>
      <c r="H35" s="10"/>
      <c r="I35" s="10"/>
      <c r="J35" s="10"/>
      <c r="K35" s="10"/>
      <c r="L35" s="11"/>
    </row>
    <row r="36" spans="6:12">
      <c r="F36" s="9" t="s">
        <v>1</v>
      </c>
      <c r="G36" s="10"/>
      <c r="H36" s="10"/>
      <c r="I36" s="10"/>
      <c r="J36" s="10"/>
      <c r="K36" s="10"/>
      <c r="L36" s="11"/>
    </row>
    <row r="37" spans="6:12">
      <c r="F37" s="9"/>
      <c r="G37" s="10"/>
      <c r="H37" s="10"/>
      <c r="I37" s="10"/>
      <c r="J37" s="10"/>
      <c r="K37" s="10"/>
      <c r="L37" s="11"/>
    </row>
    <row r="38" spans="6:12">
      <c r="F38" s="23">
        <v>100</v>
      </c>
      <c r="G38" s="10" t="s">
        <v>3</v>
      </c>
      <c r="H38" s="10" t="s">
        <v>22</v>
      </c>
      <c r="I38" s="10"/>
      <c r="J38" s="10"/>
      <c r="K38" s="10"/>
      <c r="L38" s="24">
        <v>150</v>
      </c>
    </row>
    <row r="39" spans="6:12">
      <c r="F39" s="4"/>
      <c r="G39" s="5"/>
      <c r="H39" s="5"/>
      <c r="I39" s="5"/>
      <c r="J39" s="5"/>
      <c r="K39" s="5"/>
      <c r="L39" s="6"/>
    </row>
    <row r="40" spans="6:12">
      <c r="F40" s="12" t="s">
        <v>6</v>
      </c>
      <c r="G40" s="12" t="s">
        <v>12</v>
      </c>
      <c r="H40" s="12" t="s">
        <v>7</v>
      </c>
      <c r="I40" s="12" t="s">
        <v>8</v>
      </c>
      <c r="J40" s="12" t="s">
        <v>9</v>
      </c>
      <c r="K40" s="12" t="s">
        <v>10</v>
      </c>
      <c r="L40" s="12" t="s">
        <v>14</v>
      </c>
    </row>
    <row r="41" spans="6:12">
      <c r="F41" s="13">
        <v>36376</v>
      </c>
      <c r="G41" s="14">
        <v>87000</v>
      </c>
      <c r="H41" s="8"/>
      <c r="I41" s="8"/>
      <c r="J41" s="8"/>
      <c r="K41" s="8"/>
      <c r="L41" s="8"/>
    </row>
    <row r="42" spans="6:12">
      <c r="F42" s="8" t="s">
        <v>13</v>
      </c>
      <c r="G42" s="14"/>
      <c r="H42" s="8">
        <v>2000</v>
      </c>
      <c r="I42" s="15">
        <f>+H42*L38</f>
        <v>300000</v>
      </c>
      <c r="J42" s="8" t="s">
        <v>11</v>
      </c>
      <c r="K42" s="15">
        <v>33000</v>
      </c>
      <c r="L42" s="8"/>
    </row>
    <row r="43" spans="6:12">
      <c r="F43" s="8"/>
      <c r="G43" s="8"/>
      <c r="H43" s="8"/>
      <c r="I43" s="8"/>
      <c r="J43" s="8"/>
      <c r="K43" s="8"/>
      <c r="L43" s="8"/>
    </row>
    <row r="44" spans="6:12">
      <c r="F44" s="8"/>
      <c r="G44" s="8"/>
      <c r="H44" s="8"/>
      <c r="I44" s="8"/>
      <c r="J44" s="8"/>
      <c r="K44" s="8"/>
      <c r="L44" s="8"/>
    </row>
    <row r="45" spans="6:12">
      <c r="F45" s="8"/>
      <c r="G45" s="8"/>
      <c r="H45" s="8"/>
      <c r="I45" s="8"/>
      <c r="J45" s="8"/>
      <c r="K45" s="8"/>
      <c r="L45" s="8"/>
    </row>
    <row r="46" spans="6:12">
      <c r="F46" s="8"/>
      <c r="G46" s="8"/>
      <c r="H46" s="8"/>
      <c r="I46" s="8"/>
      <c r="J46" s="8"/>
      <c r="K46" s="8"/>
      <c r="L46" s="8"/>
    </row>
    <row r="47" spans="6:12">
      <c r="F47" s="8"/>
      <c r="G47" s="8"/>
      <c r="H47" s="8"/>
      <c r="I47" s="8"/>
      <c r="J47" s="8"/>
      <c r="K47" s="8"/>
      <c r="L47" s="8"/>
    </row>
    <row r="48" spans="6:12">
      <c r="F48" s="8"/>
      <c r="G48" s="8"/>
      <c r="H48" s="8"/>
      <c r="I48" s="8"/>
      <c r="J48" s="8"/>
      <c r="K48" s="8"/>
      <c r="L48" s="8"/>
    </row>
    <row r="49" spans="6:12">
      <c r="F49" s="8"/>
      <c r="G49" s="8"/>
      <c r="H49" s="8"/>
      <c r="I49" s="8"/>
      <c r="J49" s="8"/>
      <c r="K49" s="8"/>
      <c r="L49" s="8"/>
    </row>
    <row r="50" spans="6:12">
      <c r="F50" s="4"/>
      <c r="G50" s="5"/>
      <c r="H50" s="5"/>
      <c r="I50" s="5"/>
      <c r="J50" s="5"/>
      <c r="K50" s="5"/>
      <c r="L50" s="6"/>
    </row>
    <row r="51" spans="6:12">
      <c r="F51" s="9" t="s">
        <v>15</v>
      </c>
      <c r="G51" s="5"/>
      <c r="H51" s="5"/>
      <c r="I51" s="5"/>
      <c r="J51" s="5"/>
      <c r="K51" s="5"/>
      <c r="L51" s="6"/>
    </row>
    <row r="52" spans="6:12">
      <c r="F52" s="8" t="s">
        <v>11</v>
      </c>
      <c r="G52" s="5"/>
      <c r="H52" s="5"/>
      <c r="I52" s="5"/>
      <c r="J52" s="5"/>
      <c r="K52" s="17"/>
      <c r="L52" s="15">
        <f>+K42</f>
        <v>33000</v>
      </c>
    </row>
    <row r="53" spans="6:12">
      <c r="F53" s="4" t="s">
        <v>16</v>
      </c>
      <c r="G53" s="5"/>
      <c r="H53" s="5"/>
      <c r="I53" s="5"/>
      <c r="J53" s="5"/>
      <c r="K53" s="17"/>
      <c r="L53" s="18"/>
    </row>
    <row r="54" spans="6:12">
      <c r="F54" s="4" t="s">
        <v>17</v>
      </c>
      <c r="G54" s="5"/>
      <c r="H54" s="5"/>
      <c r="I54" s="5"/>
      <c r="J54" s="5"/>
      <c r="K54" s="15">
        <f>+G41</f>
        <v>87000</v>
      </c>
      <c r="L54" s="18"/>
    </row>
    <row r="55" spans="6:12">
      <c r="F55" s="4" t="s">
        <v>18</v>
      </c>
      <c r="G55" s="5"/>
      <c r="H55" s="5"/>
      <c r="I55" s="5"/>
      <c r="J55" s="5"/>
      <c r="K55" s="15">
        <f>+I42</f>
        <v>300000</v>
      </c>
      <c r="L55" s="18"/>
    </row>
    <row r="56" spans="6:12">
      <c r="F56" s="4" t="s">
        <v>19</v>
      </c>
      <c r="G56" s="5"/>
      <c r="H56" s="5"/>
      <c r="I56" s="5"/>
      <c r="J56" s="5"/>
      <c r="K56" s="17">
        <f>+F38*H42</f>
        <v>200000</v>
      </c>
      <c r="L56" s="18">
        <f>SUM(K54:K56)</f>
        <v>587000</v>
      </c>
    </row>
    <row r="57" spans="6:12">
      <c r="K57" s="19"/>
      <c r="L57" s="19"/>
    </row>
    <row r="58" spans="6:12">
      <c r="F58" s="16" t="s">
        <v>20</v>
      </c>
      <c r="G58" s="7"/>
      <c r="H58" s="7"/>
      <c r="I58" s="7"/>
      <c r="J58" s="7"/>
      <c r="K58" s="20"/>
      <c r="L58" s="21">
        <f>SUM(L52:L56)</f>
        <v>620000</v>
      </c>
    </row>
    <row r="61" spans="6:12">
      <c r="F61" s="1"/>
      <c r="G61" s="2"/>
      <c r="H61" s="2"/>
      <c r="I61" s="2"/>
      <c r="J61" s="2"/>
      <c r="K61" s="2"/>
      <c r="L61" s="3"/>
    </row>
    <row r="62" spans="6:12">
      <c r="F62" s="9"/>
      <c r="G62" s="10"/>
      <c r="H62" s="10" t="s">
        <v>0</v>
      </c>
      <c r="I62" s="10"/>
      <c r="J62" s="10"/>
      <c r="K62" s="10"/>
      <c r="L62" s="11">
        <v>73</v>
      </c>
    </row>
    <row r="63" spans="6:12">
      <c r="F63" s="9"/>
      <c r="G63" s="10"/>
      <c r="H63" s="10"/>
      <c r="I63" s="10"/>
      <c r="J63" s="10"/>
      <c r="K63" s="10"/>
      <c r="L63" s="11"/>
    </row>
    <row r="64" spans="6:12">
      <c r="F64" s="9" t="s">
        <v>1</v>
      </c>
      <c r="G64" s="10"/>
      <c r="H64" s="10"/>
      <c r="I64" s="10"/>
      <c r="J64" s="10"/>
      <c r="K64" s="10"/>
      <c r="L64" s="11"/>
    </row>
    <row r="65" spans="6:12">
      <c r="F65" s="9"/>
      <c r="G65" s="10"/>
      <c r="H65" s="10"/>
      <c r="I65" s="10"/>
      <c r="J65" s="10"/>
      <c r="K65" s="10"/>
      <c r="L65" s="11"/>
    </row>
    <row r="66" spans="6:12">
      <c r="F66" s="23">
        <v>700</v>
      </c>
      <c r="G66" s="10" t="s">
        <v>3</v>
      </c>
      <c r="H66" s="10" t="s">
        <v>23</v>
      </c>
      <c r="I66" s="10"/>
      <c r="J66" s="10">
        <v>110</v>
      </c>
      <c r="K66" s="10"/>
      <c r="L66" s="11"/>
    </row>
    <row r="67" spans="6:12">
      <c r="F67" s="4"/>
      <c r="G67" s="5"/>
      <c r="H67" s="5"/>
      <c r="I67" s="5"/>
      <c r="J67" s="5"/>
      <c r="K67" s="5"/>
      <c r="L67" s="6"/>
    </row>
    <row r="68" spans="6:12">
      <c r="F68" s="12" t="s">
        <v>6</v>
      </c>
      <c r="G68" s="12" t="s">
        <v>12</v>
      </c>
      <c r="H68" s="12" t="s">
        <v>7</v>
      </c>
      <c r="I68" s="12" t="s">
        <v>8</v>
      </c>
      <c r="J68" s="12" t="s">
        <v>9</v>
      </c>
      <c r="K68" s="12" t="s">
        <v>10</v>
      </c>
      <c r="L68" s="12" t="s">
        <v>14</v>
      </c>
    </row>
    <row r="69" spans="6:12">
      <c r="F69" s="13" t="s">
        <v>24</v>
      </c>
      <c r="G69" s="14">
        <v>143000</v>
      </c>
      <c r="H69" s="8"/>
      <c r="I69" s="8"/>
      <c r="J69" s="8"/>
      <c r="K69" s="8"/>
      <c r="L69" s="8"/>
    </row>
    <row r="70" spans="6:12">
      <c r="F70" s="8" t="s">
        <v>13</v>
      </c>
      <c r="G70" s="14"/>
      <c r="H70" s="8">
        <v>400</v>
      </c>
      <c r="I70" s="15">
        <v>80000</v>
      </c>
      <c r="J70" s="8" t="s">
        <v>11</v>
      </c>
      <c r="K70" s="15"/>
      <c r="L70" s="8"/>
    </row>
    <row r="71" spans="6:12">
      <c r="F71" s="8"/>
      <c r="G71" s="8"/>
      <c r="H71" s="8"/>
      <c r="I71" s="8"/>
      <c r="J71" s="8"/>
      <c r="K71" s="8"/>
      <c r="L71" s="8"/>
    </row>
    <row r="72" spans="6:12">
      <c r="F72" s="8"/>
      <c r="G72" s="8"/>
      <c r="H72" s="8"/>
      <c r="I72" s="8"/>
      <c r="J72" s="8"/>
      <c r="K72" s="8"/>
      <c r="L72" s="8"/>
    </row>
    <row r="73" spans="6:12">
      <c r="F73" s="8"/>
      <c r="G73" s="8"/>
      <c r="H73" s="8"/>
      <c r="I73" s="8"/>
      <c r="J73" s="8"/>
      <c r="K73" s="8"/>
      <c r="L73" s="8"/>
    </row>
    <row r="74" spans="6:12">
      <c r="F74" s="8"/>
      <c r="G74" s="8"/>
      <c r="H74" s="8"/>
      <c r="I74" s="8"/>
      <c r="J74" s="8"/>
      <c r="K74" s="8"/>
      <c r="L74" s="8"/>
    </row>
    <row r="75" spans="6:12">
      <c r="F75" s="8"/>
      <c r="G75" s="8"/>
      <c r="H75" s="8"/>
      <c r="I75" s="8"/>
      <c r="J75" s="8"/>
      <c r="K75" s="8"/>
      <c r="L75" s="8"/>
    </row>
    <row r="76" spans="6:12">
      <c r="F76" s="8"/>
      <c r="G76" s="8"/>
      <c r="H76" s="8"/>
      <c r="I76" s="8"/>
      <c r="J76" s="8"/>
      <c r="K76" s="8"/>
      <c r="L76" s="8"/>
    </row>
    <row r="77" spans="6:12">
      <c r="F77" s="8"/>
      <c r="G77" s="8"/>
      <c r="H77" s="8"/>
      <c r="I77" s="8"/>
      <c r="J77" s="8"/>
      <c r="K77" s="8"/>
      <c r="L77" s="8"/>
    </row>
    <row r="78" spans="6:12">
      <c r="F78" s="4"/>
      <c r="G78" s="5"/>
      <c r="H78" s="5"/>
      <c r="I78" s="5"/>
      <c r="J78" s="5"/>
      <c r="K78" s="5"/>
      <c r="L78" s="6"/>
    </row>
    <row r="79" spans="6:12">
      <c r="F79" s="9" t="s">
        <v>15</v>
      </c>
      <c r="G79" s="5"/>
      <c r="H79" s="5"/>
      <c r="I79" s="5"/>
      <c r="J79" s="5"/>
      <c r="K79" s="5"/>
      <c r="L79" s="6"/>
    </row>
    <row r="80" spans="6:12">
      <c r="F80" s="8" t="s">
        <v>11</v>
      </c>
      <c r="G80" s="5"/>
      <c r="H80" s="5"/>
      <c r="I80" s="5"/>
      <c r="J80" s="5"/>
      <c r="K80" s="17"/>
      <c r="L80" s="15">
        <f>+K70</f>
        <v>0</v>
      </c>
    </row>
    <row r="81" spans="6:12">
      <c r="F81" s="4" t="s">
        <v>16</v>
      </c>
      <c r="G81" s="5"/>
      <c r="H81" s="5"/>
      <c r="I81" s="5"/>
      <c r="J81" s="5"/>
      <c r="K81" s="17"/>
      <c r="L81" s="18"/>
    </row>
    <row r="82" spans="6:12">
      <c r="F82" s="4" t="s">
        <v>17</v>
      </c>
      <c r="G82" s="5"/>
      <c r="H82" s="5"/>
      <c r="I82" s="5"/>
      <c r="J82" s="5"/>
      <c r="K82" s="15">
        <f>+G69</f>
        <v>143000</v>
      </c>
      <c r="L82" s="18"/>
    </row>
    <row r="83" spans="6:12">
      <c r="F83" s="4" t="s">
        <v>18</v>
      </c>
      <c r="G83" s="5"/>
      <c r="H83" s="5"/>
      <c r="I83" s="5"/>
      <c r="J83" s="5"/>
      <c r="K83" s="15">
        <f>+I70</f>
        <v>80000</v>
      </c>
      <c r="L83" s="18"/>
    </row>
    <row r="84" spans="6:12">
      <c r="F84" s="4" t="s">
        <v>19</v>
      </c>
      <c r="G84" s="5"/>
      <c r="H84" s="5"/>
      <c r="I84" s="5"/>
      <c r="J84" s="5"/>
      <c r="K84" s="17">
        <f>+F66*J66</f>
        <v>77000</v>
      </c>
      <c r="L84" s="18">
        <f>SUM(K82:K84)</f>
        <v>300000</v>
      </c>
    </row>
    <row r="85" spans="6:12">
      <c r="K85" s="19"/>
      <c r="L85" s="19"/>
    </row>
    <row r="86" spans="6:12">
      <c r="F86" s="16" t="s">
        <v>20</v>
      </c>
      <c r="G86" s="7"/>
      <c r="H86" s="7"/>
      <c r="I86" s="7"/>
      <c r="J86" s="7"/>
      <c r="K86" s="20"/>
      <c r="L86" s="21">
        <f>SUM(L80:L84)</f>
        <v>300000</v>
      </c>
    </row>
  </sheetData>
  <mergeCells count="1">
    <mergeCell ref="C2:D2"/>
  </mergeCells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Voloschin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Voloschin</dc:creator>
  <cp:lastModifiedBy>Usuario de Microsoft Office</cp:lastModifiedBy>
  <dcterms:created xsi:type="dcterms:W3CDTF">2007-03-10T21:36:10Z</dcterms:created>
  <dcterms:modified xsi:type="dcterms:W3CDTF">2021-04-13T21:07:03Z</dcterms:modified>
</cp:coreProperties>
</file>