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3"/>
  </bookViews>
  <sheets>
    <sheet name="Parametros" sheetId="7" r:id="rId1"/>
    <sheet name="Catalogo_Amenzas" sheetId="8" r:id="rId2"/>
    <sheet name="Analisis_Controles" sheetId="10" r:id="rId3"/>
    <sheet name="Identificacion_Amenazas" sheetId="9" r:id="rId4"/>
    <sheet name="Analisis_Riesgo" sheetId="1" r:id="rId5"/>
  </sheets>
  <definedNames>
    <definedName name="_xlnm._FilterDatabase" localSheetId="4" hidden="1">Analisis_Riesgo!$B$2:$M$17</definedName>
    <definedName name="_xlnm._FilterDatabase" localSheetId="3" hidden="1">Identificacion_Amenazas!$A$2:$K$25</definedName>
  </definedNames>
  <calcPr calcId="145621" iterateDelta="1E-4"/>
</workbook>
</file>

<file path=xl/calcChain.xml><?xml version="1.0" encoding="utf-8"?>
<calcChain xmlns="http://schemas.openxmlformats.org/spreadsheetml/2006/main">
  <c r="J12" i="9" l="1"/>
  <c r="J13" i="9"/>
  <c r="J14" i="9"/>
  <c r="H12" i="9"/>
  <c r="K12" i="9" s="1"/>
  <c r="H13" i="9"/>
  <c r="K13" i="9" s="1"/>
  <c r="H14" i="9"/>
  <c r="K14" i="9" s="1"/>
  <c r="J8" i="9"/>
  <c r="J9" i="9"/>
  <c r="J10" i="9"/>
  <c r="J11" i="9"/>
  <c r="H8" i="9"/>
  <c r="H9" i="9"/>
  <c r="H10" i="9"/>
  <c r="H11" i="9"/>
  <c r="H4" i="9"/>
  <c r="J4" i="9"/>
  <c r="H5" i="9"/>
  <c r="J5" i="9"/>
  <c r="H6" i="9"/>
  <c r="J6" i="9"/>
  <c r="H7" i="9"/>
  <c r="J7" i="9"/>
  <c r="K9" i="9" l="1"/>
  <c r="K10" i="9"/>
  <c r="K11" i="9"/>
  <c r="K8" i="9"/>
  <c r="K7" i="9"/>
  <c r="K6" i="9"/>
  <c r="K5" i="9"/>
  <c r="K4" i="9"/>
  <c r="K5" i="1"/>
  <c r="M5" i="1" s="1"/>
  <c r="K6" i="1"/>
  <c r="M6" i="1" s="1"/>
  <c r="K7" i="1"/>
  <c r="M7" i="1" s="1"/>
  <c r="K4" i="1"/>
  <c r="M4" i="1" s="1"/>
  <c r="M1048265" i="1" l="1"/>
</calcChain>
</file>

<file path=xl/sharedStrings.xml><?xml version="1.0" encoding="utf-8"?>
<sst xmlns="http://schemas.openxmlformats.org/spreadsheetml/2006/main" count="304" uniqueCount="251">
  <si>
    <t>AMENAZA</t>
  </si>
  <si>
    <t>ACTIVO</t>
  </si>
  <si>
    <t>IMPACTO</t>
  </si>
  <si>
    <t>C</t>
  </si>
  <si>
    <t>D</t>
  </si>
  <si>
    <t>I</t>
  </si>
  <si>
    <t xml:space="preserve">Fuego [NI1] </t>
  </si>
  <si>
    <t>CRITICADAD</t>
  </si>
  <si>
    <t>RIESGO</t>
  </si>
  <si>
    <t>Valor</t>
  </si>
  <si>
    <t>Bajo</t>
  </si>
  <si>
    <t>Medio</t>
  </si>
  <si>
    <t>Alto</t>
  </si>
  <si>
    <t>MB</t>
  </si>
  <si>
    <t>B</t>
  </si>
  <si>
    <t>M</t>
  </si>
  <si>
    <t>A</t>
  </si>
  <si>
    <t>MA</t>
  </si>
  <si>
    <t>1 al 6</t>
  </si>
  <si>
    <t>7 al 13</t>
  </si>
  <si>
    <t>14 al 20</t>
  </si>
  <si>
    <t>21 al 27</t>
  </si>
  <si>
    <t>28 al 34</t>
  </si>
  <si>
    <t>Muy Bajo</t>
  </si>
  <si>
    <t>Medio Alto</t>
  </si>
  <si>
    <t>PROBAILIDAD</t>
  </si>
  <si>
    <t>DEGRADACION</t>
  </si>
  <si>
    <t>Probabilidad</t>
  </si>
  <si>
    <t>1-2</t>
  </si>
  <si>
    <t>3-4</t>
  </si>
  <si>
    <t>5-6</t>
  </si>
  <si>
    <t>7-8</t>
  </si>
  <si>
    <t>9-10</t>
  </si>
  <si>
    <t>Propietario</t>
  </si>
  <si>
    <t>[A.30]</t>
  </si>
  <si>
    <t>A24</t>
  </si>
  <si>
    <t>Ingeniería social (picaresca)</t>
  </si>
  <si>
    <t>[A.29]</t>
  </si>
  <si>
    <t>A23</t>
  </si>
  <si>
    <t>Extorsión</t>
  </si>
  <si>
    <t>[A.28]</t>
  </si>
  <si>
    <t>A22</t>
  </si>
  <si>
    <t>Indisponibilidad del personal</t>
  </si>
  <si>
    <t>[A.27]</t>
  </si>
  <si>
    <t>A21</t>
  </si>
  <si>
    <t>Ocupación enemiga</t>
  </si>
  <si>
    <t>[A.26]</t>
  </si>
  <si>
    <t>A20</t>
  </si>
  <si>
    <t>Ataque destructivo</t>
  </si>
  <si>
    <t>[A.25]</t>
  </si>
  <si>
    <t>A19</t>
  </si>
  <si>
    <t>Robo</t>
  </si>
  <si>
    <t>[A.24]</t>
  </si>
  <si>
    <t>A18</t>
  </si>
  <si>
    <t>Denegación de servicio</t>
  </si>
  <si>
    <t>[A.23]</t>
  </si>
  <si>
    <t>A17</t>
  </si>
  <si>
    <t>Manipulación de los equipos</t>
  </si>
  <si>
    <t>[A.22]</t>
  </si>
  <si>
    <t>A16</t>
  </si>
  <si>
    <t>Manipulación de programas</t>
  </si>
  <si>
    <t>[A.19]</t>
  </si>
  <si>
    <t>A15</t>
  </si>
  <si>
    <t>Divulgación de información</t>
  </si>
  <si>
    <t>[A.18]</t>
  </si>
  <si>
    <t>A14</t>
  </si>
  <si>
    <t>Destrucción de información</t>
  </si>
  <si>
    <t>[A.15]</t>
  </si>
  <si>
    <t>A13</t>
  </si>
  <si>
    <t>Modificación deliberada de la información</t>
  </si>
  <si>
    <t>[A.14]</t>
  </si>
  <si>
    <t>A12</t>
  </si>
  <si>
    <t>Interceptación de información (escucha)</t>
  </si>
  <si>
    <t>[A.13]</t>
  </si>
  <si>
    <t>A11</t>
  </si>
  <si>
    <t>Repudio</t>
  </si>
  <si>
    <t>[A.12]</t>
  </si>
  <si>
    <t>A10</t>
  </si>
  <si>
    <t>Análisis de tráfico</t>
  </si>
  <si>
    <t>[A.11]</t>
  </si>
  <si>
    <t>A9</t>
  </si>
  <si>
    <t>Acceso no autorizado</t>
  </si>
  <si>
    <t>[A.10]</t>
  </si>
  <si>
    <t>A8</t>
  </si>
  <si>
    <t>Alteración de secuencia</t>
  </si>
  <si>
    <t>[A.9]</t>
  </si>
  <si>
    <t>A7</t>
  </si>
  <si>
    <t>[Re-]encaminamiento de mensajes</t>
  </si>
  <si>
    <t>[A.8]</t>
  </si>
  <si>
    <t>A6</t>
  </si>
  <si>
    <t>Difusión de software dañino</t>
  </si>
  <si>
    <t>[A.7]</t>
  </si>
  <si>
    <t>A5</t>
  </si>
  <si>
    <t>Uso no previsto</t>
  </si>
  <si>
    <t>[A.6]</t>
  </si>
  <si>
    <t>A4</t>
  </si>
  <si>
    <t>Abuso de privilegios de acceso</t>
  </si>
  <si>
    <t>[A.5]</t>
  </si>
  <si>
    <t>A3</t>
  </si>
  <si>
    <t>Suplantación de la identidad del usuario</t>
  </si>
  <si>
    <t>[A.4]</t>
  </si>
  <si>
    <t>A2</t>
  </si>
  <si>
    <t>Manipulación de la configuración</t>
  </si>
  <si>
    <t>[A.3]</t>
  </si>
  <si>
    <t>A1</t>
  </si>
  <si>
    <t>Manipulación de los registros de actividad (log)</t>
  </si>
  <si>
    <t>Ataques intencionados</t>
  </si>
  <si>
    <t>[E.28]</t>
  </si>
  <si>
    <t>E18</t>
  </si>
  <si>
    <t>[E.25]</t>
  </si>
  <si>
    <t>E17</t>
  </si>
  <si>
    <t>Pérdida de equipos</t>
  </si>
  <si>
    <t>[E.24]</t>
  </si>
  <si>
    <t>E16</t>
  </si>
  <si>
    <t>Caída del sistema por agotamiento de recursos</t>
  </si>
  <si>
    <t>[E.23]</t>
  </si>
  <si>
    <t>E15</t>
  </si>
  <si>
    <t>Errores de mantenimiento / actualización de equipos (hardware)</t>
  </si>
  <si>
    <t>[E.21]</t>
  </si>
  <si>
    <t>E14</t>
  </si>
  <si>
    <t>Errores de mantenimiento / actualización de programas (software)</t>
  </si>
  <si>
    <t>[E.20]</t>
  </si>
  <si>
    <t>E13</t>
  </si>
  <si>
    <t>Vulnerabilidades de los programas (software)</t>
  </si>
  <si>
    <t>[E.19]</t>
  </si>
  <si>
    <t>E12</t>
  </si>
  <si>
    <t>Fugas de información</t>
  </si>
  <si>
    <t>[E.18]</t>
  </si>
  <si>
    <t>E11</t>
  </si>
  <si>
    <t>[E.15]</t>
  </si>
  <si>
    <t>E10</t>
  </si>
  <si>
    <t>Alteración accidental de información</t>
  </si>
  <si>
    <t>[E.14]</t>
  </si>
  <si>
    <t>E9</t>
  </si>
  <si>
    <t>Escapes de información</t>
  </si>
  <si>
    <t>[E.10]</t>
  </si>
  <si>
    <t>E8</t>
  </si>
  <si>
    <t>Errores de secuencia</t>
  </si>
  <si>
    <t>[E.9]</t>
  </si>
  <si>
    <t>E7</t>
  </si>
  <si>
    <t>Errores de [re-]encaminamiento</t>
  </si>
  <si>
    <t>[E.8]</t>
  </si>
  <si>
    <t>E6</t>
  </si>
  <si>
    <t>[E.7]</t>
  </si>
  <si>
    <t>E5</t>
  </si>
  <si>
    <t>Deficiencias en la organización</t>
  </si>
  <si>
    <t xml:space="preserve"> </t>
  </si>
  <si>
    <t>[E.4]</t>
  </si>
  <si>
    <t>E4</t>
  </si>
  <si>
    <t>Errores de configuración</t>
  </si>
  <si>
    <t>[E.3]</t>
  </si>
  <si>
    <t>E3</t>
  </si>
  <si>
    <t>Errores del monotorizacion</t>
  </si>
  <si>
    <t>[E.2]</t>
  </si>
  <si>
    <t>E2</t>
  </si>
  <si>
    <t>Errores del administrador</t>
  </si>
  <si>
    <t>[E.1]</t>
  </si>
  <si>
    <t>E1</t>
  </si>
  <si>
    <t>Errores de los usuarios</t>
  </si>
  <si>
    <t>Errores y fallos no intencionados</t>
  </si>
  <si>
    <t>[I.11]</t>
  </si>
  <si>
    <t>NI16</t>
  </si>
  <si>
    <t>Emanaciones electromagnéticas</t>
  </si>
  <si>
    <t>[I.10]</t>
  </si>
  <si>
    <t>NI15</t>
  </si>
  <si>
    <t>Degradación de los soportes de almacenamiento de la información</t>
  </si>
  <si>
    <t>[I.9]</t>
  </si>
  <si>
    <t>NI14</t>
  </si>
  <si>
    <t>Interrupción de otros servicios y suministros esenciales</t>
  </si>
  <si>
    <t>[I.8]</t>
  </si>
  <si>
    <t>NI13</t>
  </si>
  <si>
    <t>Fallo de servicios de comunicaciones</t>
  </si>
  <si>
    <t>[I.7]</t>
  </si>
  <si>
    <t>NI12</t>
  </si>
  <si>
    <t>Condiciones inadecuadas de temperatura o humedad</t>
  </si>
  <si>
    <t>[I.6]</t>
  </si>
  <si>
    <t>NI11</t>
  </si>
  <si>
    <t>Corte Suministro Electrico</t>
  </si>
  <si>
    <t>[I.5]</t>
  </si>
  <si>
    <t>NI10</t>
  </si>
  <si>
    <t>Averia de Origen Fisico o logico</t>
  </si>
  <si>
    <t>[I.4]</t>
  </si>
  <si>
    <t>NI9</t>
  </si>
  <si>
    <t>Contaminacion electromagnetica</t>
  </si>
  <si>
    <t>[I.3]</t>
  </si>
  <si>
    <t>NI8</t>
  </si>
  <si>
    <t>Contaminación mecánica</t>
  </si>
  <si>
    <t>[I.*]</t>
  </si>
  <si>
    <t>NI7</t>
  </si>
  <si>
    <t>Derrumbes</t>
  </si>
  <si>
    <t>NI6</t>
  </si>
  <si>
    <t>Explosiones</t>
  </si>
  <si>
    <t>NI5</t>
  </si>
  <si>
    <t>Fluctuaciones/Sobrecarga Electrica</t>
  </si>
  <si>
    <t>NI4</t>
  </si>
  <si>
    <t>Terremoto</t>
  </si>
  <si>
    <t>NI3</t>
  </si>
  <si>
    <t>Tormenta Electrica</t>
  </si>
  <si>
    <t>N2-I2</t>
  </si>
  <si>
    <t>NI2</t>
  </si>
  <si>
    <t>Daños por agua</t>
  </si>
  <si>
    <t>N1-I1</t>
  </si>
  <si>
    <t>NI1</t>
  </si>
  <si>
    <t>Fuego</t>
  </si>
  <si>
    <t>Del Entorno</t>
  </si>
  <si>
    <t>Cod. Magerit</t>
  </si>
  <si>
    <t>Código</t>
  </si>
  <si>
    <t>Amenaza</t>
  </si>
  <si>
    <t>Tipo</t>
  </si>
  <si>
    <t>Impl.Parcial</t>
  </si>
  <si>
    <t>No Implementado</t>
  </si>
  <si>
    <t>En_Implement.</t>
  </si>
  <si>
    <t>Impl.Total</t>
  </si>
  <si>
    <t>Controles Implementados</t>
  </si>
  <si>
    <t>Frecuencia Numércia</t>
  </si>
  <si>
    <t>PROBABILIDAD</t>
  </si>
  <si>
    <t>IMPL. CONTROL</t>
  </si>
  <si>
    <t>CONTROLES IMPLEMENTADOS</t>
  </si>
  <si>
    <t>VALOR FREC.</t>
  </si>
  <si>
    <t>FRECUENCIA</t>
  </si>
  <si>
    <t>ANALISIS AMENZAS</t>
  </si>
  <si>
    <t>MATRIZ RIESGO</t>
  </si>
  <si>
    <t>ACTIVOS PROTEGIDOS</t>
  </si>
  <si>
    <t>AMENAZAS MITIGADAS</t>
  </si>
  <si>
    <t>TIPO CONTROL</t>
  </si>
  <si>
    <t>Tipos Controles</t>
  </si>
  <si>
    <t>Tecnico</t>
  </si>
  <si>
    <t>Organizativo</t>
  </si>
  <si>
    <t>CONTROL</t>
  </si>
  <si>
    <t>ESTADO IMPL</t>
  </si>
  <si>
    <t>Impacto</t>
  </si>
  <si>
    <t>Ambos</t>
  </si>
  <si>
    <t>ALCANCE</t>
  </si>
  <si>
    <t>Alcance</t>
  </si>
  <si>
    <t>VALORACION</t>
  </si>
  <si>
    <t>Degradación</t>
  </si>
  <si>
    <t>Total</t>
  </si>
  <si>
    <t>Alta</t>
  </si>
  <si>
    <t>Media</t>
  </si>
  <si>
    <t>Baja</t>
  </si>
  <si>
    <t>HW*</t>
  </si>
  <si>
    <t>RC1-RC2-RC3</t>
  </si>
  <si>
    <t>IF*</t>
  </si>
  <si>
    <t>CD1-CD2</t>
  </si>
  <si>
    <t xml:space="preserve">Daños por agua [NI2] </t>
  </si>
  <si>
    <t>HW.*</t>
  </si>
  <si>
    <t>Difusión de software dañino
[E6]</t>
  </si>
  <si>
    <t>Software [SW]</t>
  </si>
  <si>
    <t>CD.*</t>
  </si>
  <si>
    <t>Vulnerabilidades del software
[E13]</t>
  </si>
  <si>
    <t>SW.*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</si>
</sst>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rgb="FF0D2FFF"/>
      <name val="Arial-BoldMT"/>
    </font>
    <font>
      <b/>
      <sz val="13"/>
      <color rgb="FF0D2FFF"/>
      <name val="Arial-BoldMT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3" xfId="0" applyNumberForma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0" fillId="0" borderId="3" xfId="0" applyNumberFormat="1" applyBorder="1"/>
    <xf numFmtId="0" fontId="0" fillId="4" borderId="3" xfId="0" applyFill="1" applyBorder="1"/>
    <xf numFmtId="0" fontId="0" fillId="6" borderId="3" xfId="0" applyFill="1" applyBorder="1"/>
    <xf numFmtId="0" fontId="0" fillId="5" borderId="3" xfId="0" applyFill="1" applyBorder="1"/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/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5" fillId="0" borderId="0" xfId="0" applyFont="1"/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workbookViewId="0">
      <selection activeCell="F17" sqref="F17"/>
    </sheetView>
  </sheetViews>
  <sheetFormatPr baseColWidth="10" defaultRowHeight="15"/>
  <cols>
    <col min="2" max="2" width="20" customWidth="1"/>
    <col min="3" max="3" width="9.85546875" customWidth="1"/>
    <col min="4" max="4" width="8.7109375" customWidth="1"/>
    <col min="5" max="5" width="5.7109375" customWidth="1"/>
    <col min="8" max="8" width="8.28515625" customWidth="1"/>
    <col min="9" max="9" width="5.7109375" customWidth="1"/>
    <col min="10" max="10" width="9.7109375" customWidth="1"/>
    <col min="11" max="11" width="16" customWidth="1"/>
    <col min="14" max="14" width="8.28515625" customWidth="1"/>
  </cols>
  <sheetData>
    <row r="2" spans="2:12">
      <c r="B2" t="s">
        <v>220</v>
      </c>
      <c r="F2" t="s">
        <v>221</v>
      </c>
    </row>
    <row r="4" spans="2:12">
      <c r="B4" s="31" t="s">
        <v>214</v>
      </c>
      <c r="C4" s="31"/>
      <c r="F4" s="31" t="s">
        <v>27</v>
      </c>
      <c r="G4" s="31"/>
      <c r="J4" s="6" t="s">
        <v>9</v>
      </c>
      <c r="K4" s="6" t="s">
        <v>8</v>
      </c>
    </row>
    <row r="5" spans="2:12">
      <c r="B5" s="6" t="s">
        <v>13</v>
      </c>
      <c r="C5" s="16">
        <v>1</v>
      </c>
      <c r="F5" s="6" t="s">
        <v>13</v>
      </c>
      <c r="G5" s="16">
        <v>1</v>
      </c>
      <c r="J5" s="10" t="s">
        <v>18</v>
      </c>
      <c r="K5" s="6" t="s">
        <v>23</v>
      </c>
      <c r="L5" s="8"/>
    </row>
    <row r="6" spans="2:12">
      <c r="B6" s="6" t="s">
        <v>14</v>
      </c>
      <c r="C6" s="16">
        <v>2</v>
      </c>
      <c r="F6" s="6" t="s">
        <v>14</v>
      </c>
      <c r="G6" s="16">
        <v>2</v>
      </c>
      <c r="J6" s="10" t="s">
        <v>19</v>
      </c>
      <c r="K6" s="6" t="s">
        <v>10</v>
      </c>
      <c r="L6" s="9"/>
    </row>
    <row r="7" spans="2:12">
      <c r="B7" s="6" t="s">
        <v>15</v>
      </c>
      <c r="C7" s="16">
        <v>3</v>
      </c>
      <c r="F7" s="6" t="s">
        <v>15</v>
      </c>
      <c r="G7" s="16">
        <v>3</v>
      </c>
      <c r="J7" s="6" t="s">
        <v>20</v>
      </c>
      <c r="K7" s="6" t="s">
        <v>11</v>
      </c>
      <c r="L7" s="11"/>
    </row>
    <row r="8" spans="2:12">
      <c r="B8" s="6" t="s">
        <v>16</v>
      </c>
      <c r="C8" s="16">
        <v>4</v>
      </c>
      <c r="F8" s="6" t="s">
        <v>16</v>
      </c>
      <c r="G8" s="16">
        <v>4</v>
      </c>
      <c r="J8" s="6" t="s">
        <v>21</v>
      </c>
      <c r="K8" s="6" t="s">
        <v>24</v>
      </c>
      <c r="L8" s="12"/>
    </row>
    <row r="9" spans="2:12">
      <c r="B9" s="6" t="s">
        <v>17</v>
      </c>
      <c r="C9" s="16">
        <v>5</v>
      </c>
      <c r="F9" s="6" t="s">
        <v>17</v>
      </c>
      <c r="G9" s="16">
        <v>5</v>
      </c>
      <c r="J9" s="6" t="s">
        <v>22</v>
      </c>
      <c r="K9" s="6" t="s">
        <v>12</v>
      </c>
      <c r="L9" s="13"/>
    </row>
    <row r="12" spans="2:12">
      <c r="B12" s="31" t="s">
        <v>213</v>
      </c>
      <c r="C12" s="31"/>
      <c r="F12" s="31" t="s">
        <v>2</v>
      </c>
      <c r="G12" s="31"/>
    </row>
    <row r="13" spans="2:12">
      <c r="B13" s="27" t="s">
        <v>210</v>
      </c>
      <c r="C13" s="16">
        <v>1</v>
      </c>
      <c r="F13" s="6" t="s">
        <v>13</v>
      </c>
      <c r="G13" s="14" t="s">
        <v>28</v>
      </c>
    </row>
    <row r="14" spans="2:12">
      <c r="B14" s="27" t="s">
        <v>211</v>
      </c>
      <c r="C14" s="16">
        <v>0.75</v>
      </c>
      <c r="F14" s="6" t="s">
        <v>14</v>
      </c>
      <c r="G14" s="14" t="s">
        <v>29</v>
      </c>
    </row>
    <row r="15" spans="2:12">
      <c r="B15" s="27" t="s">
        <v>209</v>
      </c>
      <c r="C15" s="16">
        <v>0.5</v>
      </c>
      <c r="F15" s="6" t="s">
        <v>15</v>
      </c>
      <c r="G15" s="14" t="s">
        <v>30</v>
      </c>
    </row>
    <row r="16" spans="2:12">
      <c r="B16" s="27" t="s">
        <v>212</v>
      </c>
      <c r="C16" s="16">
        <v>0.25</v>
      </c>
      <c r="F16" s="6" t="s">
        <v>16</v>
      </c>
      <c r="G16" s="14" t="s">
        <v>31</v>
      </c>
    </row>
    <row r="17" spans="2:7">
      <c r="F17" s="6" t="s">
        <v>17</v>
      </c>
      <c r="G17" s="14" t="s">
        <v>32</v>
      </c>
    </row>
    <row r="19" spans="2:7">
      <c r="B19" s="31" t="s">
        <v>225</v>
      </c>
      <c r="C19" s="31"/>
    </row>
    <row r="20" spans="2:7">
      <c r="B20" s="27" t="s">
        <v>226</v>
      </c>
      <c r="C20" s="16"/>
    </row>
    <row r="21" spans="2:7">
      <c r="B21" s="27" t="s">
        <v>227</v>
      </c>
      <c r="C21" s="16"/>
    </row>
    <row r="24" spans="2:7">
      <c r="B24" s="31" t="s">
        <v>233</v>
      </c>
      <c r="C24" s="31"/>
    </row>
    <row r="25" spans="2:7">
      <c r="B25" s="27" t="s">
        <v>230</v>
      </c>
      <c r="C25" s="16"/>
    </row>
    <row r="26" spans="2:7">
      <c r="B26" s="27" t="s">
        <v>27</v>
      </c>
      <c r="C26" s="16"/>
    </row>
    <row r="27" spans="2:7">
      <c r="B27" s="27" t="s">
        <v>231</v>
      </c>
      <c r="C27" s="16"/>
    </row>
    <row r="28" spans="2:7">
      <c r="B28" s="29"/>
      <c r="C28" s="30"/>
    </row>
    <row r="30" spans="2:7">
      <c r="B30" s="31" t="s">
        <v>235</v>
      </c>
      <c r="C30" s="31"/>
    </row>
    <row r="31" spans="2:7">
      <c r="B31" s="27" t="s">
        <v>236</v>
      </c>
      <c r="C31" s="7">
        <v>1</v>
      </c>
    </row>
    <row r="32" spans="2:7">
      <c r="B32" s="27" t="s">
        <v>237</v>
      </c>
      <c r="C32" s="7">
        <v>0.75</v>
      </c>
    </row>
    <row r="33" spans="2:3">
      <c r="B33" s="27" t="s">
        <v>238</v>
      </c>
      <c r="C33" s="7">
        <v>0.5</v>
      </c>
    </row>
    <row r="34" spans="2:3">
      <c r="B34" s="27" t="s">
        <v>239</v>
      </c>
      <c r="C34" s="7">
        <v>0.25</v>
      </c>
    </row>
  </sheetData>
  <mergeCells count="7">
    <mergeCell ref="B24:C24"/>
    <mergeCell ref="B30:C30"/>
    <mergeCell ref="F4:G4"/>
    <mergeCell ref="F12:G12"/>
    <mergeCell ref="B12:C12"/>
    <mergeCell ref="B4:C4"/>
    <mergeCell ref="B19:C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67"/>
  <sheetViews>
    <sheetView workbookViewId="0">
      <selection activeCell="D20" sqref="D20"/>
    </sheetView>
  </sheetViews>
  <sheetFormatPr baseColWidth="10" defaultRowHeight="15"/>
  <cols>
    <col min="3" max="3" width="18.5703125" customWidth="1"/>
    <col min="4" max="4" width="50" customWidth="1"/>
    <col min="5" max="5" width="10.140625" customWidth="1"/>
    <col min="6" max="6" width="12.28515625" bestFit="1" customWidth="1"/>
    <col min="8" max="8" width="6.5703125" customWidth="1"/>
  </cols>
  <sheetData>
    <row r="4" spans="3:6" ht="15.75" customHeight="1">
      <c r="C4" s="26" t="s">
        <v>208</v>
      </c>
      <c r="D4" s="26" t="s">
        <v>207</v>
      </c>
      <c r="E4" s="25" t="s">
        <v>206</v>
      </c>
      <c r="F4" s="25" t="s">
        <v>205</v>
      </c>
    </row>
    <row r="5" spans="3:6" ht="15" customHeight="1">
      <c r="C5" s="32" t="s">
        <v>204</v>
      </c>
      <c r="D5" s="15" t="s">
        <v>203</v>
      </c>
      <c r="E5" s="18" t="s">
        <v>202</v>
      </c>
      <c r="F5" s="18" t="s">
        <v>201</v>
      </c>
    </row>
    <row r="6" spans="3:6" ht="15" customHeight="1">
      <c r="C6" s="35"/>
      <c r="D6" s="15" t="s">
        <v>200</v>
      </c>
      <c r="E6" s="18" t="s">
        <v>199</v>
      </c>
      <c r="F6" s="18" t="s">
        <v>198</v>
      </c>
    </row>
    <row r="7" spans="3:6" ht="15" customHeight="1">
      <c r="C7" s="35"/>
      <c r="D7" s="15" t="s">
        <v>197</v>
      </c>
      <c r="E7" s="18" t="s">
        <v>196</v>
      </c>
      <c r="F7" s="18" t="s">
        <v>187</v>
      </c>
    </row>
    <row r="8" spans="3:6" ht="15" customHeight="1">
      <c r="C8" s="35"/>
      <c r="D8" s="15" t="s">
        <v>195</v>
      </c>
      <c r="E8" s="18" t="s">
        <v>194</v>
      </c>
      <c r="F8" s="18" t="s">
        <v>187</v>
      </c>
    </row>
    <row r="9" spans="3:6" ht="15" customHeight="1">
      <c r="C9" s="35"/>
      <c r="D9" s="15" t="s">
        <v>193</v>
      </c>
      <c r="E9" s="18" t="s">
        <v>192</v>
      </c>
      <c r="F9" s="18" t="s">
        <v>187</v>
      </c>
    </row>
    <row r="10" spans="3:6" ht="15" customHeight="1">
      <c r="C10" s="35"/>
      <c r="D10" s="15" t="s">
        <v>191</v>
      </c>
      <c r="E10" s="18" t="s">
        <v>190</v>
      </c>
      <c r="F10" s="18" t="s">
        <v>187</v>
      </c>
    </row>
    <row r="11" spans="3:6" ht="15" customHeight="1">
      <c r="C11" s="35"/>
      <c r="D11" s="15" t="s">
        <v>189</v>
      </c>
      <c r="E11" s="18" t="s">
        <v>188</v>
      </c>
      <c r="F11" s="18" t="s">
        <v>187</v>
      </c>
    </row>
    <row r="12" spans="3:6" ht="15" customHeight="1">
      <c r="C12" s="35"/>
      <c r="D12" s="15" t="s">
        <v>186</v>
      </c>
      <c r="E12" s="18" t="s">
        <v>185</v>
      </c>
      <c r="F12" s="18" t="s">
        <v>184</v>
      </c>
    </row>
    <row r="13" spans="3:6" ht="15" customHeight="1">
      <c r="C13" s="35"/>
      <c r="D13" s="15" t="s">
        <v>183</v>
      </c>
      <c r="E13" s="18" t="s">
        <v>182</v>
      </c>
      <c r="F13" s="18" t="s">
        <v>181</v>
      </c>
    </row>
    <row r="14" spans="3:6" ht="15" customHeight="1">
      <c r="C14" s="35"/>
      <c r="D14" s="15" t="s">
        <v>180</v>
      </c>
      <c r="E14" s="18" t="s">
        <v>179</v>
      </c>
      <c r="F14" s="18" t="s">
        <v>178</v>
      </c>
    </row>
    <row r="15" spans="3:6" ht="15" customHeight="1">
      <c r="C15" s="35"/>
      <c r="D15" s="15" t="s">
        <v>177</v>
      </c>
      <c r="E15" s="18" t="s">
        <v>176</v>
      </c>
      <c r="F15" s="18" t="s">
        <v>175</v>
      </c>
    </row>
    <row r="16" spans="3:6" ht="15" customHeight="1">
      <c r="C16" s="35"/>
      <c r="D16" s="15" t="s">
        <v>174</v>
      </c>
      <c r="E16" s="18" t="s">
        <v>173</v>
      </c>
      <c r="F16" s="18" t="s">
        <v>172</v>
      </c>
    </row>
    <row r="17" spans="3:13" ht="15" customHeight="1">
      <c r="C17" s="35"/>
      <c r="D17" s="15" t="s">
        <v>171</v>
      </c>
      <c r="E17" s="18" t="s">
        <v>170</v>
      </c>
      <c r="F17" s="18" t="s">
        <v>169</v>
      </c>
    </row>
    <row r="18" spans="3:13" ht="15" customHeight="1">
      <c r="C18" s="35"/>
      <c r="D18" s="15" t="s">
        <v>168</v>
      </c>
      <c r="E18" s="18" t="s">
        <v>167</v>
      </c>
      <c r="F18" s="18" t="s">
        <v>166</v>
      </c>
    </row>
    <row r="19" spans="3:13" ht="15" customHeight="1">
      <c r="C19" s="35"/>
      <c r="D19" s="15" t="s">
        <v>165</v>
      </c>
      <c r="E19" s="18" t="s">
        <v>164</v>
      </c>
      <c r="F19" s="18" t="s">
        <v>163</v>
      </c>
    </row>
    <row r="20" spans="3:13" ht="15" customHeight="1">
      <c r="C20" s="36"/>
      <c r="D20" s="15" t="s">
        <v>162</v>
      </c>
      <c r="E20" s="18" t="s">
        <v>161</v>
      </c>
      <c r="F20" s="18" t="s">
        <v>160</v>
      </c>
    </row>
    <row r="21" spans="3:13" ht="15" customHeight="1">
      <c r="C21" s="23"/>
      <c r="D21" s="22"/>
      <c r="E21" s="21"/>
      <c r="F21" s="20"/>
    </row>
    <row r="22" spans="3:13" ht="15" customHeight="1">
      <c r="C22" s="32" t="s">
        <v>159</v>
      </c>
      <c r="D22" s="15" t="s">
        <v>158</v>
      </c>
      <c r="E22" s="18" t="s">
        <v>157</v>
      </c>
      <c r="F22" s="18" t="s">
        <v>156</v>
      </c>
    </row>
    <row r="23" spans="3:13" ht="15" customHeight="1">
      <c r="C23" s="33"/>
      <c r="D23" s="15" t="s">
        <v>155</v>
      </c>
      <c r="E23" s="18" t="s">
        <v>154</v>
      </c>
      <c r="F23" s="18" t="s">
        <v>153</v>
      </c>
    </row>
    <row r="24" spans="3:13" ht="15" customHeight="1">
      <c r="C24" s="33"/>
      <c r="D24" s="15" t="s">
        <v>152</v>
      </c>
      <c r="E24" s="18" t="s">
        <v>151</v>
      </c>
      <c r="F24" s="18" t="s">
        <v>150</v>
      </c>
    </row>
    <row r="25" spans="3:13" ht="15" customHeight="1">
      <c r="C25" s="33"/>
      <c r="D25" s="15" t="s">
        <v>149</v>
      </c>
      <c r="E25" s="18" t="s">
        <v>148</v>
      </c>
      <c r="F25" s="18" t="s">
        <v>147</v>
      </c>
      <c r="H25" s="24"/>
      <c r="M25" t="s">
        <v>146</v>
      </c>
    </row>
    <row r="26" spans="3:13" ht="15" customHeight="1">
      <c r="C26" s="33"/>
      <c r="D26" s="15" t="s">
        <v>145</v>
      </c>
      <c r="E26" s="18" t="s">
        <v>144</v>
      </c>
      <c r="F26" s="18" t="s">
        <v>143</v>
      </c>
    </row>
    <row r="27" spans="3:13" ht="15" customHeight="1">
      <c r="C27" s="33"/>
      <c r="D27" s="15" t="s">
        <v>90</v>
      </c>
      <c r="E27" s="18" t="s">
        <v>142</v>
      </c>
      <c r="F27" s="18" t="s">
        <v>141</v>
      </c>
    </row>
    <row r="28" spans="3:13" ht="15" customHeight="1">
      <c r="C28" s="33"/>
      <c r="D28" s="15" t="s">
        <v>140</v>
      </c>
      <c r="E28" s="18" t="s">
        <v>139</v>
      </c>
      <c r="F28" s="18" t="s">
        <v>138</v>
      </c>
    </row>
    <row r="29" spans="3:13" ht="15" customHeight="1">
      <c r="C29" s="33"/>
      <c r="D29" s="15" t="s">
        <v>137</v>
      </c>
      <c r="E29" s="18" t="s">
        <v>136</v>
      </c>
      <c r="F29" s="18" t="s">
        <v>135</v>
      </c>
    </row>
    <row r="30" spans="3:13" ht="15" customHeight="1">
      <c r="C30" s="33"/>
      <c r="D30" s="15" t="s">
        <v>134</v>
      </c>
      <c r="E30" s="18" t="s">
        <v>133</v>
      </c>
      <c r="F30" s="18" t="s">
        <v>132</v>
      </c>
    </row>
    <row r="31" spans="3:13" ht="15" customHeight="1">
      <c r="C31" s="33"/>
      <c r="D31" s="15" t="s">
        <v>131</v>
      </c>
      <c r="E31" s="18" t="s">
        <v>130</v>
      </c>
      <c r="F31" s="18" t="s">
        <v>129</v>
      </c>
    </row>
    <row r="32" spans="3:13" ht="15" customHeight="1">
      <c r="C32" s="33"/>
      <c r="D32" s="15" t="s">
        <v>66</v>
      </c>
      <c r="E32" s="18" t="s">
        <v>128</v>
      </c>
      <c r="F32" s="18" t="s">
        <v>127</v>
      </c>
    </row>
    <row r="33" spans="3:8" ht="15" customHeight="1">
      <c r="C33" s="33"/>
      <c r="D33" s="15" t="s">
        <v>126</v>
      </c>
      <c r="E33" s="18" t="s">
        <v>125</v>
      </c>
      <c r="F33" s="18" t="s">
        <v>124</v>
      </c>
    </row>
    <row r="34" spans="3:8" ht="15" customHeight="1">
      <c r="C34" s="33"/>
      <c r="D34" s="15" t="s">
        <v>123</v>
      </c>
      <c r="E34" s="18" t="s">
        <v>122</v>
      </c>
      <c r="F34" s="18" t="s">
        <v>121</v>
      </c>
    </row>
    <row r="35" spans="3:8" ht="15" customHeight="1">
      <c r="C35" s="33"/>
      <c r="D35" s="15" t="s">
        <v>120</v>
      </c>
      <c r="E35" s="18" t="s">
        <v>119</v>
      </c>
      <c r="F35" s="18" t="s">
        <v>118</v>
      </c>
    </row>
    <row r="36" spans="3:8" ht="15" customHeight="1">
      <c r="C36" s="33"/>
      <c r="D36" s="15" t="s">
        <v>117</v>
      </c>
      <c r="E36" s="18" t="s">
        <v>116</v>
      </c>
      <c r="F36" s="18" t="s">
        <v>115</v>
      </c>
    </row>
    <row r="37" spans="3:8" ht="15" customHeight="1">
      <c r="C37" s="33"/>
      <c r="D37" s="15" t="s">
        <v>114</v>
      </c>
      <c r="E37" s="18" t="s">
        <v>113</v>
      </c>
      <c r="F37" s="18" t="s">
        <v>112</v>
      </c>
    </row>
    <row r="38" spans="3:8" ht="15" customHeight="1">
      <c r="C38" s="33"/>
      <c r="D38" s="15" t="s">
        <v>111</v>
      </c>
      <c r="E38" s="18" t="s">
        <v>110</v>
      </c>
      <c r="F38" s="18" t="s">
        <v>109</v>
      </c>
    </row>
    <row r="39" spans="3:8" ht="15" customHeight="1">
      <c r="C39" s="34"/>
      <c r="D39" s="15" t="s">
        <v>42</v>
      </c>
      <c r="E39" s="18" t="s">
        <v>108</v>
      </c>
      <c r="F39" s="18" t="s">
        <v>107</v>
      </c>
    </row>
    <row r="40" spans="3:8" ht="15" customHeight="1">
      <c r="C40" s="23"/>
      <c r="D40" s="22"/>
      <c r="E40" s="21"/>
      <c r="F40" s="20"/>
    </row>
    <row r="41" spans="3:8" ht="15" customHeight="1">
      <c r="C41" s="32" t="s">
        <v>106</v>
      </c>
      <c r="D41" s="15" t="s">
        <v>105</v>
      </c>
      <c r="E41" s="18" t="s">
        <v>104</v>
      </c>
      <c r="F41" s="18" t="s">
        <v>103</v>
      </c>
    </row>
    <row r="42" spans="3:8" ht="15" customHeight="1">
      <c r="C42" s="35"/>
      <c r="D42" s="15" t="s">
        <v>102</v>
      </c>
      <c r="E42" s="18" t="s">
        <v>101</v>
      </c>
      <c r="F42" s="18" t="s">
        <v>100</v>
      </c>
    </row>
    <row r="43" spans="3:8" ht="18" customHeight="1">
      <c r="C43" s="35"/>
      <c r="D43" s="15" t="s">
        <v>99</v>
      </c>
      <c r="E43" s="18" t="s">
        <v>98</v>
      </c>
      <c r="F43" s="18" t="s">
        <v>97</v>
      </c>
      <c r="H43" s="19"/>
    </row>
    <row r="44" spans="3:8" ht="15.75" customHeight="1">
      <c r="C44" s="35"/>
      <c r="D44" s="15" t="s">
        <v>96</v>
      </c>
      <c r="E44" s="18" t="s">
        <v>95</v>
      </c>
      <c r="F44" s="18" t="s">
        <v>94</v>
      </c>
    </row>
    <row r="45" spans="3:8" ht="15.75" customHeight="1">
      <c r="C45" s="35"/>
      <c r="D45" s="15" t="s">
        <v>93</v>
      </c>
      <c r="E45" s="18" t="s">
        <v>92</v>
      </c>
      <c r="F45" s="18" t="s">
        <v>91</v>
      </c>
    </row>
    <row r="46" spans="3:8" ht="15.75" customHeight="1">
      <c r="C46" s="35"/>
      <c r="D46" s="15" t="s">
        <v>90</v>
      </c>
      <c r="E46" s="18" t="s">
        <v>89</v>
      </c>
      <c r="F46" s="18" t="s">
        <v>88</v>
      </c>
    </row>
    <row r="47" spans="3:8" ht="15.75" customHeight="1">
      <c r="C47" s="35"/>
      <c r="D47" s="15" t="s">
        <v>87</v>
      </c>
      <c r="E47" s="18" t="s">
        <v>86</v>
      </c>
      <c r="F47" s="18" t="s">
        <v>85</v>
      </c>
    </row>
    <row r="48" spans="3:8" ht="15.75" customHeight="1">
      <c r="C48" s="35"/>
      <c r="D48" s="15" t="s">
        <v>84</v>
      </c>
      <c r="E48" s="18" t="s">
        <v>83</v>
      </c>
      <c r="F48" s="18" t="s">
        <v>82</v>
      </c>
    </row>
    <row r="49" spans="3:6" ht="15.75" customHeight="1">
      <c r="C49" s="35"/>
      <c r="D49" s="15" t="s">
        <v>81</v>
      </c>
      <c r="E49" s="18" t="s">
        <v>80</v>
      </c>
      <c r="F49" s="18" t="s">
        <v>79</v>
      </c>
    </row>
    <row r="50" spans="3:6" ht="15.75" customHeight="1">
      <c r="C50" s="35"/>
      <c r="D50" s="15" t="s">
        <v>78</v>
      </c>
      <c r="E50" s="18" t="s">
        <v>77</v>
      </c>
      <c r="F50" s="18" t="s">
        <v>76</v>
      </c>
    </row>
    <row r="51" spans="3:6" ht="15.75" customHeight="1">
      <c r="C51" s="35"/>
      <c r="D51" s="15" t="s">
        <v>75</v>
      </c>
      <c r="E51" s="18" t="s">
        <v>74</v>
      </c>
      <c r="F51" s="18" t="s">
        <v>73</v>
      </c>
    </row>
    <row r="52" spans="3:6" ht="15.75" customHeight="1">
      <c r="C52" s="35"/>
      <c r="D52" s="15" t="s">
        <v>72</v>
      </c>
      <c r="E52" s="18" t="s">
        <v>71</v>
      </c>
      <c r="F52" s="18" t="s">
        <v>70</v>
      </c>
    </row>
    <row r="53" spans="3:6" ht="15.75" customHeight="1">
      <c r="C53" s="35"/>
      <c r="D53" s="15" t="s">
        <v>69</v>
      </c>
      <c r="E53" s="18" t="s">
        <v>68</v>
      </c>
      <c r="F53" s="18" t="s">
        <v>67</v>
      </c>
    </row>
    <row r="54" spans="3:6" ht="15.75" customHeight="1">
      <c r="C54" s="35"/>
      <c r="D54" s="15" t="s">
        <v>66</v>
      </c>
      <c r="E54" s="18" t="s">
        <v>65</v>
      </c>
      <c r="F54" s="18" t="s">
        <v>64</v>
      </c>
    </row>
    <row r="55" spans="3:6" ht="15.75" customHeight="1">
      <c r="C55" s="35"/>
      <c r="D55" s="15" t="s">
        <v>63</v>
      </c>
      <c r="E55" s="18" t="s">
        <v>62</v>
      </c>
      <c r="F55" s="18" t="s">
        <v>61</v>
      </c>
    </row>
    <row r="56" spans="3:6" ht="15.75" customHeight="1">
      <c r="C56" s="35"/>
      <c r="D56" s="15" t="s">
        <v>60</v>
      </c>
      <c r="E56" s="18" t="s">
        <v>59</v>
      </c>
      <c r="F56" s="18" t="s">
        <v>58</v>
      </c>
    </row>
    <row r="57" spans="3:6" ht="15.75" customHeight="1">
      <c r="C57" s="35"/>
      <c r="D57" s="15" t="s">
        <v>57</v>
      </c>
      <c r="E57" s="18" t="s">
        <v>56</v>
      </c>
      <c r="F57" s="18" t="s">
        <v>55</v>
      </c>
    </row>
    <row r="58" spans="3:6" ht="15.75" customHeight="1">
      <c r="C58" s="35"/>
      <c r="D58" s="15" t="s">
        <v>54</v>
      </c>
      <c r="E58" s="18" t="s">
        <v>53</v>
      </c>
      <c r="F58" s="18" t="s">
        <v>52</v>
      </c>
    </row>
    <row r="59" spans="3:6" ht="15.75" customHeight="1">
      <c r="C59" s="35"/>
      <c r="D59" s="15" t="s">
        <v>51</v>
      </c>
      <c r="E59" s="18" t="s">
        <v>50</v>
      </c>
      <c r="F59" s="18" t="s">
        <v>49</v>
      </c>
    </row>
    <row r="60" spans="3:6" ht="15.75" customHeight="1">
      <c r="C60" s="35"/>
      <c r="D60" s="15" t="s">
        <v>48</v>
      </c>
      <c r="E60" s="18" t="s">
        <v>47</v>
      </c>
      <c r="F60" s="18" t="s">
        <v>46</v>
      </c>
    </row>
    <row r="61" spans="3:6" ht="15.75" customHeight="1">
      <c r="C61" s="35"/>
      <c r="D61" s="15" t="s">
        <v>45</v>
      </c>
      <c r="E61" s="18" t="s">
        <v>44</v>
      </c>
      <c r="F61" s="18" t="s">
        <v>43</v>
      </c>
    </row>
    <row r="62" spans="3:6" ht="15.75" customHeight="1">
      <c r="C62" s="35"/>
      <c r="D62" s="15" t="s">
        <v>42</v>
      </c>
      <c r="E62" s="18" t="s">
        <v>41</v>
      </c>
      <c r="F62" s="18" t="s">
        <v>40</v>
      </c>
    </row>
    <row r="63" spans="3:6" ht="15.75" customHeight="1">
      <c r="C63" s="35"/>
      <c r="D63" s="15" t="s">
        <v>39</v>
      </c>
      <c r="E63" s="18" t="s">
        <v>38</v>
      </c>
      <c r="F63" s="18" t="s">
        <v>37</v>
      </c>
    </row>
    <row r="64" spans="3:6" ht="15.75" customHeight="1">
      <c r="C64" s="36"/>
      <c r="D64" s="15" t="s">
        <v>36</v>
      </c>
      <c r="E64" s="18" t="s">
        <v>35</v>
      </c>
      <c r="F64" s="18" t="s">
        <v>34</v>
      </c>
    </row>
    <row r="65" ht="15.75" customHeight="1"/>
    <row r="66" ht="15.75" customHeight="1"/>
    <row r="67" ht="15.75" customHeight="1"/>
  </sheetData>
  <mergeCells count="3">
    <mergeCell ref="C22:C39"/>
    <mergeCell ref="C41:C64"/>
    <mergeCell ref="C5:C20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workbookViewId="0">
      <selection activeCell="G3" sqref="G3:G4"/>
    </sheetView>
  </sheetViews>
  <sheetFormatPr baseColWidth="10" defaultRowHeight="15"/>
  <cols>
    <col min="2" max="2" width="44.42578125" customWidth="1"/>
    <col min="3" max="3" width="20.5703125" bestFit="1" customWidth="1"/>
    <col min="4" max="4" width="22.28515625" customWidth="1"/>
    <col min="5" max="5" width="16.140625" customWidth="1"/>
    <col min="6" max="6" width="14.28515625" customWidth="1"/>
    <col min="7" max="7" width="18.85546875" customWidth="1"/>
  </cols>
  <sheetData>
    <row r="3" spans="2:7" ht="15" customHeight="1">
      <c r="B3" s="37" t="s">
        <v>228</v>
      </c>
      <c r="C3" s="39" t="s">
        <v>222</v>
      </c>
      <c r="D3" s="39" t="s">
        <v>223</v>
      </c>
      <c r="E3" s="39" t="s">
        <v>224</v>
      </c>
      <c r="F3" s="39" t="s">
        <v>229</v>
      </c>
      <c r="G3" s="39" t="s">
        <v>232</v>
      </c>
    </row>
    <row r="4" spans="2:7">
      <c r="B4" s="38"/>
      <c r="C4" s="39"/>
      <c r="D4" s="39"/>
      <c r="E4" s="39"/>
      <c r="F4" s="39"/>
      <c r="G4" s="39"/>
    </row>
  </sheetData>
  <mergeCells count="6">
    <mergeCell ref="B3:B4"/>
    <mergeCell ref="E3:E4"/>
    <mergeCell ref="F3:F4"/>
    <mergeCell ref="G3:G4"/>
    <mergeCell ref="D3:D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C18" sqref="C18"/>
    </sheetView>
  </sheetViews>
  <sheetFormatPr baseColWidth="10" defaultRowHeight="15"/>
  <cols>
    <col min="2" max="2" width="28.140625" customWidth="1"/>
    <col min="3" max="3" width="26.28515625" customWidth="1"/>
    <col min="4" max="4" width="12" bestFit="1" customWidth="1"/>
    <col min="5" max="7" width="0" hidden="1" customWidth="1"/>
    <col min="8" max="8" width="10" customWidth="1"/>
    <col min="9" max="9" width="17.140625" customWidth="1"/>
    <col min="10" max="10" width="11" customWidth="1"/>
    <col min="11" max="11" width="13.85546875" customWidth="1"/>
    <col min="16" max="16" width="19" bestFit="1" customWidth="1"/>
  </cols>
  <sheetData>
    <row r="2" spans="2:11" ht="15" customHeight="1">
      <c r="B2" s="39" t="s">
        <v>0</v>
      </c>
      <c r="C2" s="39" t="s">
        <v>1</v>
      </c>
      <c r="D2" s="39" t="s">
        <v>219</v>
      </c>
      <c r="E2" s="31" t="s">
        <v>2</v>
      </c>
      <c r="F2" s="31"/>
      <c r="G2" s="31"/>
      <c r="H2" s="37" t="s">
        <v>218</v>
      </c>
      <c r="I2" s="37" t="s">
        <v>217</v>
      </c>
      <c r="J2" s="37" t="s">
        <v>216</v>
      </c>
      <c r="K2" s="37" t="s">
        <v>215</v>
      </c>
    </row>
    <row r="3" spans="2:11">
      <c r="B3" s="39"/>
      <c r="C3" s="39"/>
      <c r="D3" s="39"/>
      <c r="E3" s="16" t="s">
        <v>3</v>
      </c>
      <c r="F3" s="16" t="s">
        <v>5</v>
      </c>
      <c r="G3" s="16" t="s">
        <v>4</v>
      </c>
      <c r="H3" s="38"/>
      <c r="I3" s="38"/>
      <c r="J3" s="38"/>
      <c r="K3" s="38"/>
    </row>
    <row r="4" spans="2:11">
      <c r="B4" s="40" t="s">
        <v>6</v>
      </c>
      <c r="C4" s="41" t="s">
        <v>240</v>
      </c>
      <c r="D4" s="42" t="s">
        <v>13</v>
      </c>
      <c r="H4" s="2">
        <f>VLOOKUP(D4,Parametros!$B$5:$C$9,2,FALSE)</f>
        <v>1</v>
      </c>
      <c r="I4" s="43" t="s">
        <v>211</v>
      </c>
      <c r="J4" s="17">
        <f>VLOOKUP(I4,Parametros!$B$13:$C$16,2,FALSE)</f>
        <v>0.75</v>
      </c>
      <c r="K4" s="17">
        <f>H4*J4</f>
        <v>0.75</v>
      </c>
    </row>
    <row r="5" spans="2:11">
      <c r="B5" s="40"/>
      <c r="C5" s="41" t="s">
        <v>241</v>
      </c>
      <c r="D5" s="42" t="s">
        <v>13</v>
      </c>
      <c r="H5" s="2">
        <f>VLOOKUP(D5,Parametros!$B$5:$C$9,2,FALSE)</f>
        <v>1</v>
      </c>
      <c r="I5" s="43" t="s">
        <v>211</v>
      </c>
      <c r="J5" s="17">
        <f>VLOOKUP(I5,Parametros!$B$13:$C$16,2,FALSE)</f>
        <v>0.75</v>
      </c>
      <c r="K5" s="17">
        <f>H5*J5</f>
        <v>0.75</v>
      </c>
    </row>
    <row r="6" spans="2:11">
      <c r="B6" s="40"/>
      <c r="C6" s="41" t="s">
        <v>242</v>
      </c>
      <c r="D6" s="42" t="s">
        <v>13</v>
      </c>
      <c r="H6" s="2">
        <f>VLOOKUP(D6,Parametros!$B$5:$C$9,2,FALSE)</f>
        <v>1</v>
      </c>
      <c r="I6" s="44" t="s">
        <v>210</v>
      </c>
      <c r="J6" s="17">
        <f>VLOOKUP(I6,Parametros!$B$13:$C$16,2,FALSE)</f>
        <v>1</v>
      </c>
      <c r="K6" s="17">
        <f>H6*J6</f>
        <v>1</v>
      </c>
    </row>
    <row r="7" spans="2:11">
      <c r="B7" s="40"/>
      <c r="C7" s="41" t="s">
        <v>243</v>
      </c>
      <c r="D7" s="42" t="s">
        <v>13</v>
      </c>
      <c r="H7" s="2">
        <f>VLOOKUP(D7,Parametros!$B$5:$C$9,2,FALSE)</f>
        <v>1</v>
      </c>
      <c r="I7" s="43" t="s">
        <v>212</v>
      </c>
      <c r="J7" s="17">
        <f>VLOOKUP(I7,Parametros!$B$13:$C$16,2,FALSE)</f>
        <v>0.25</v>
      </c>
      <c r="K7" s="17">
        <f>H7*J7</f>
        <v>0.25</v>
      </c>
    </row>
    <row r="8" spans="2:11">
      <c r="B8" s="40" t="s">
        <v>244</v>
      </c>
      <c r="C8" s="41" t="s">
        <v>245</v>
      </c>
      <c r="D8" s="42" t="s">
        <v>13</v>
      </c>
      <c r="H8" s="42">
        <f>VLOOKUP(D8,Parametros!$B$5:$C$9,2,FALSE)</f>
        <v>1</v>
      </c>
      <c r="I8" s="44" t="s">
        <v>210</v>
      </c>
      <c r="J8" s="43">
        <f>VLOOKUP(I8,Parametros!$B$13:$C$16,2,FALSE)</f>
        <v>1</v>
      </c>
      <c r="K8" s="43">
        <f t="shared" ref="K8:K14" si="0">H8*J8</f>
        <v>1</v>
      </c>
    </row>
    <row r="9" spans="2:11">
      <c r="B9" s="40"/>
      <c r="C9" s="41" t="s">
        <v>241</v>
      </c>
      <c r="D9" s="42" t="s">
        <v>13</v>
      </c>
      <c r="H9" s="42">
        <f>VLOOKUP(D9,Parametros!$B$5:$C$9,2,FALSE)</f>
        <v>1</v>
      </c>
      <c r="I9" s="44" t="s">
        <v>210</v>
      </c>
      <c r="J9" s="43">
        <f>VLOOKUP(I9,Parametros!$B$13:$C$16,2,FALSE)</f>
        <v>1</v>
      </c>
      <c r="K9" s="43">
        <f t="shared" si="0"/>
        <v>1</v>
      </c>
    </row>
    <row r="10" spans="2:11">
      <c r="B10" s="40"/>
      <c r="C10" s="41" t="s">
        <v>242</v>
      </c>
      <c r="D10" s="42" t="s">
        <v>13</v>
      </c>
      <c r="H10" s="42">
        <f>VLOOKUP(D10,Parametros!$B$5:$C$9,2,FALSE)</f>
        <v>1</v>
      </c>
      <c r="I10" s="44" t="s">
        <v>210</v>
      </c>
      <c r="J10" s="43">
        <f>VLOOKUP(I10,Parametros!$B$13:$C$16,2,FALSE)</f>
        <v>1</v>
      </c>
      <c r="K10" s="43">
        <f t="shared" si="0"/>
        <v>1</v>
      </c>
    </row>
    <row r="11" spans="2:11">
      <c r="B11" s="40"/>
      <c r="C11" s="41" t="s">
        <v>243</v>
      </c>
      <c r="D11" s="42" t="s">
        <v>13</v>
      </c>
      <c r="H11" s="42">
        <f>VLOOKUP(D11,Parametros!$B$5:$C$9,2,FALSE)</f>
        <v>1</v>
      </c>
      <c r="I11" s="43" t="s">
        <v>212</v>
      </c>
      <c r="J11" s="43">
        <f>VLOOKUP(I11,Parametros!$B$13:$C$16,2,FALSE)</f>
        <v>0.25</v>
      </c>
      <c r="K11" s="43">
        <f t="shared" si="0"/>
        <v>0.25</v>
      </c>
    </row>
    <row r="12" spans="2:11">
      <c r="B12" s="40" t="s">
        <v>246</v>
      </c>
      <c r="C12" s="45" t="s">
        <v>247</v>
      </c>
      <c r="D12" s="47" t="s">
        <v>15</v>
      </c>
      <c r="H12" s="46">
        <f>VLOOKUP(D12,Parametros!$B$5:$C$9,2,FALSE)</f>
        <v>3</v>
      </c>
      <c r="I12" s="48" t="s">
        <v>209</v>
      </c>
      <c r="J12" s="48">
        <f>VLOOKUP(I12,Parametros!$B$13:$C$16,2,FALSE)</f>
        <v>0.5</v>
      </c>
      <c r="K12" s="48">
        <f t="shared" si="0"/>
        <v>1.5</v>
      </c>
    </row>
    <row r="13" spans="2:11">
      <c r="B13" s="40"/>
      <c r="C13" s="45" t="s">
        <v>248</v>
      </c>
      <c r="D13" s="47" t="s">
        <v>15</v>
      </c>
      <c r="H13" s="46">
        <f>VLOOKUP(D13,Parametros!$B$5:$C$9,2,FALSE)</f>
        <v>3</v>
      </c>
      <c r="I13" s="48" t="s">
        <v>209</v>
      </c>
      <c r="J13" s="48">
        <f>VLOOKUP(I13,Parametros!$B$13:$C$16,2,FALSE)</f>
        <v>0.5</v>
      </c>
      <c r="K13" s="48">
        <f t="shared" si="0"/>
        <v>1.5</v>
      </c>
    </row>
    <row r="14" spans="2:11" ht="30">
      <c r="B14" s="45" t="s">
        <v>249</v>
      </c>
      <c r="C14" s="45" t="s">
        <v>250</v>
      </c>
      <c r="D14" s="47" t="s">
        <v>15</v>
      </c>
      <c r="H14" s="46">
        <f>VLOOKUP(D14,Parametros!$B$5:$C$9,2,FALSE)</f>
        <v>3</v>
      </c>
      <c r="I14" s="48" t="s">
        <v>209</v>
      </c>
      <c r="J14" s="48">
        <f>VLOOKUP(I14,Parametros!$B$13:$C$16,2,FALSE)</f>
        <v>0.5</v>
      </c>
      <c r="K14" s="48">
        <f t="shared" si="0"/>
        <v>1.5</v>
      </c>
    </row>
    <row r="15" spans="2:11">
      <c r="B15" s="40"/>
      <c r="C15" s="1"/>
      <c r="D15" s="2"/>
      <c r="H15" s="2"/>
      <c r="I15" s="16"/>
      <c r="J15" s="16"/>
      <c r="K15" s="16"/>
    </row>
    <row r="16" spans="2:11">
      <c r="B16" s="40"/>
      <c r="C16" s="1"/>
      <c r="D16" s="2"/>
      <c r="H16" s="2"/>
      <c r="I16" s="16"/>
      <c r="J16" s="16"/>
      <c r="K16" s="16"/>
    </row>
    <row r="17" spans="2:11">
      <c r="B17" s="40"/>
      <c r="C17" s="1"/>
      <c r="D17" s="2"/>
      <c r="H17" s="2"/>
      <c r="I17" s="16"/>
      <c r="J17" s="16"/>
      <c r="K17" s="16"/>
    </row>
    <row r="18" spans="2:11">
      <c r="B18" s="40"/>
      <c r="C18" s="1"/>
      <c r="D18" s="2"/>
      <c r="H18" s="2"/>
      <c r="I18" s="6"/>
      <c r="J18" s="16"/>
      <c r="K18" s="16"/>
    </row>
    <row r="19" spans="2:11">
      <c r="B19" s="40"/>
      <c r="C19" s="1"/>
      <c r="D19" s="2"/>
      <c r="H19" s="2"/>
      <c r="I19" s="6"/>
      <c r="J19" s="16"/>
      <c r="K19" s="16"/>
    </row>
    <row r="20" spans="2:11">
      <c r="B20" s="40"/>
      <c r="C20" s="1"/>
      <c r="D20" s="2"/>
      <c r="H20" s="2"/>
      <c r="I20" s="6"/>
      <c r="J20" s="16"/>
      <c r="K20" s="16"/>
    </row>
    <row r="21" spans="2:11">
      <c r="B21" s="40"/>
      <c r="C21" s="1"/>
      <c r="D21" s="2"/>
      <c r="H21" s="2"/>
      <c r="I21" s="6"/>
      <c r="J21" s="16"/>
      <c r="K21" s="16"/>
    </row>
    <row r="22" spans="2:11">
      <c r="B22" s="40"/>
      <c r="C22" s="1"/>
      <c r="D22" s="2"/>
      <c r="H22" s="2"/>
      <c r="I22" s="16"/>
      <c r="J22" s="16"/>
      <c r="K22" s="16"/>
    </row>
    <row r="23" spans="2:11">
      <c r="B23" s="40"/>
      <c r="C23" s="1"/>
      <c r="D23" s="2"/>
      <c r="H23" s="2"/>
      <c r="I23" s="16"/>
      <c r="J23" s="16"/>
      <c r="K23" s="16"/>
    </row>
    <row r="24" spans="2:11">
      <c r="B24" s="40"/>
      <c r="C24" s="1"/>
      <c r="D24" s="2"/>
      <c r="H24" s="2"/>
      <c r="I24" s="16"/>
      <c r="J24" s="16"/>
      <c r="K24" s="16"/>
    </row>
    <row r="25" spans="2:11">
      <c r="B25" s="40"/>
      <c r="C25" s="1"/>
      <c r="D25" s="2"/>
      <c r="H25" s="2"/>
      <c r="I25" s="16"/>
      <c r="J25" s="16"/>
      <c r="K25" s="16"/>
    </row>
  </sheetData>
  <autoFilter ref="A2:K25">
    <filterColumn colId="4" showButton="0"/>
    <filterColumn colId="5" showButton="0"/>
  </autoFilter>
  <mergeCells count="14">
    <mergeCell ref="J2:J3"/>
    <mergeCell ref="H2:H3"/>
    <mergeCell ref="I2:I3"/>
    <mergeCell ref="K2:K3"/>
    <mergeCell ref="B4:B7"/>
    <mergeCell ref="B18:B21"/>
    <mergeCell ref="B22:B25"/>
    <mergeCell ref="E2:G2"/>
    <mergeCell ref="D2:D3"/>
    <mergeCell ref="C2:C3"/>
    <mergeCell ref="B2:B3"/>
    <mergeCell ref="B8:B11"/>
    <mergeCell ref="B12:B13"/>
    <mergeCell ref="B15:B17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48265"/>
  <sheetViews>
    <sheetView workbookViewId="0">
      <selection activeCell="B8" sqref="B8:B11"/>
    </sheetView>
  </sheetViews>
  <sheetFormatPr baseColWidth="10" defaultRowHeight="15"/>
  <cols>
    <col min="2" max="2" width="28.140625" customWidth="1"/>
    <col min="3" max="3" width="26.28515625" customWidth="1"/>
    <col min="4" max="4" width="12" bestFit="1" customWidth="1"/>
    <col min="5" max="7" width="0" hidden="1" customWidth="1"/>
    <col min="8" max="8" width="17.42578125" bestFit="1" customWidth="1"/>
    <col min="9" max="9" width="13.85546875" bestFit="1" customWidth="1"/>
    <col min="11" max="11" width="13.85546875" bestFit="1" customWidth="1"/>
    <col min="12" max="12" width="13.140625" customWidth="1"/>
    <col min="13" max="13" width="12.140625" customWidth="1"/>
  </cols>
  <sheetData>
    <row r="2" spans="2:13">
      <c r="B2" s="39" t="s">
        <v>0</v>
      </c>
      <c r="C2" s="39" t="s">
        <v>1</v>
      </c>
      <c r="D2" s="39" t="s">
        <v>7</v>
      </c>
      <c r="E2" s="31" t="s">
        <v>2</v>
      </c>
      <c r="F2" s="31"/>
      <c r="G2" s="31"/>
      <c r="H2" s="37" t="s">
        <v>234</v>
      </c>
      <c r="I2" s="37" t="s">
        <v>26</v>
      </c>
      <c r="J2" s="37" t="s">
        <v>33</v>
      </c>
      <c r="K2" s="37" t="s">
        <v>2</v>
      </c>
      <c r="L2" s="37" t="s">
        <v>25</v>
      </c>
      <c r="M2" s="37" t="s">
        <v>8</v>
      </c>
    </row>
    <row r="3" spans="2:13">
      <c r="B3" s="39"/>
      <c r="C3" s="39"/>
      <c r="D3" s="39"/>
      <c r="E3" s="3" t="s">
        <v>3</v>
      </c>
      <c r="F3" s="3" t="s">
        <v>5</v>
      </c>
      <c r="G3" s="3" t="s">
        <v>4</v>
      </c>
      <c r="H3" s="38"/>
      <c r="I3" s="38"/>
      <c r="J3" s="38"/>
      <c r="K3" s="38"/>
      <c r="L3" s="38"/>
      <c r="M3" s="38"/>
    </row>
    <row r="4" spans="2:13">
      <c r="B4" s="40" t="s">
        <v>6</v>
      </c>
      <c r="C4" s="1"/>
      <c r="D4" s="2"/>
      <c r="H4" s="2">
        <v>0</v>
      </c>
      <c r="I4" s="7">
        <v>0</v>
      </c>
      <c r="J4" s="2"/>
      <c r="K4" s="2">
        <f>H4*I4</f>
        <v>0</v>
      </c>
      <c r="L4" s="4">
        <v>0</v>
      </c>
      <c r="M4" s="8">
        <f>K4*L4</f>
        <v>0</v>
      </c>
    </row>
    <row r="5" spans="2:13">
      <c r="B5" s="40"/>
      <c r="C5" s="1"/>
      <c r="D5" s="2"/>
      <c r="H5" s="2">
        <v>0</v>
      </c>
      <c r="I5" s="7">
        <v>0</v>
      </c>
      <c r="J5" s="2"/>
      <c r="K5" s="2">
        <f t="shared" ref="K5:K7" si="0">H5*I5</f>
        <v>0</v>
      </c>
      <c r="L5" s="4">
        <v>0</v>
      </c>
      <c r="M5" s="8">
        <f t="shared" ref="M5:M7" si="1">K5*L5</f>
        <v>0</v>
      </c>
    </row>
    <row r="6" spans="2:13">
      <c r="B6" s="40"/>
      <c r="C6" s="1"/>
      <c r="D6" s="2"/>
      <c r="H6" s="2">
        <v>0</v>
      </c>
      <c r="I6" s="7">
        <v>0</v>
      </c>
      <c r="J6" s="2"/>
      <c r="K6" s="2">
        <f t="shared" si="0"/>
        <v>0</v>
      </c>
      <c r="L6" s="4">
        <v>0</v>
      </c>
      <c r="M6" s="8">
        <f t="shared" si="1"/>
        <v>0</v>
      </c>
    </row>
    <row r="7" spans="2:13">
      <c r="B7" s="40"/>
      <c r="C7" s="1"/>
      <c r="D7" s="2"/>
      <c r="H7" s="2">
        <v>0</v>
      </c>
      <c r="I7" s="7">
        <v>0</v>
      </c>
      <c r="J7" s="2"/>
      <c r="K7" s="2">
        <f t="shared" si="0"/>
        <v>0</v>
      </c>
      <c r="L7" s="4">
        <v>0</v>
      </c>
      <c r="M7" s="8">
        <f t="shared" si="1"/>
        <v>0</v>
      </c>
    </row>
    <row r="8" spans="2:13">
      <c r="B8" s="40"/>
      <c r="C8" s="1"/>
      <c r="D8" s="2"/>
      <c r="H8" s="2"/>
      <c r="I8" s="7"/>
      <c r="J8" s="2"/>
      <c r="K8" s="2"/>
      <c r="L8" s="4"/>
      <c r="M8" s="9"/>
    </row>
    <row r="9" spans="2:13">
      <c r="B9" s="40"/>
      <c r="C9" s="1"/>
      <c r="D9" s="2"/>
      <c r="H9" s="2"/>
      <c r="I9" s="7"/>
      <c r="J9" s="2"/>
      <c r="K9" s="2"/>
      <c r="L9" s="4"/>
      <c r="M9" s="9"/>
    </row>
    <row r="10" spans="2:13">
      <c r="B10" s="40"/>
      <c r="C10" s="1"/>
      <c r="D10" s="2"/>
      <c r="H10" s="2"/>
      <c r="I10" s="7"/>
      <c r="J10" s="2"/>
      <c r="K10" s="2"/>
      <c r="L10" s="4"/>
      <c r="M10" s="9"/>
    </row>
    <row r="11" spans="2:13">
      <c r="B11" s="40"/>
      <c r="C11" s="1"/>
      <c r="D11" s="2"/>
      <c r="H11" s="2"/>
      <c r="I11" s="7"/>
      <c r="J11" s="2"/>
      <c r="K11" s="2"/>
      <c r="L11" s="4"/>
      <c r="M11" s="9"/>
    </row>
    <row r="12" spans="2:13">
      <c r="B12" s="40"/>
      <c r="C12" s="1"/>
      <c r="D12" s="2"/>
      <c r="H12" s="2"/>
      <c r="I12" s="7"/>
      <c r="J12" s="2"/>
      <c r="K12" s="2"/>
      <c r="L12" s="4"/>
      <c r="M12" s="28"/>
    </row>
    <row r="13" spans="2:13">
      <c r="B13" s="40"/>
      <c r="C13" s="1"/>
      <c r="D13" s="2"/>
      <c r="H13" s="2"/>
      <c r="I13" s="7"/>
      <c r="J13" s="2"/>
      <c r="K13" s="2"/>
      <c r="L13" s="4"/>
      <c r="M13" s="28"/>
    </row>
    <row r="14" spans="2:13">
      <c r="B14" s="40"/>
      <c r="C14" s="1"/>
      <c r="D14" s="2"/>
      <c r="H14" s="2"/>
      <c r="I14" s="7"/>
      <c r="J14" s="2"/>
      <c r="K14" s="2"/>
      <c r="L14" s="4"/>
      <c r="M14" s="28"/>
    </row>
    <row r="15" spans="2:13">
      <c r="B15" s="40"/>
      <c r="C15" s="1"/>
      <c r="D15" s="2"/>
      <c r="H15" s="2"/>
      <c r="I15" s="7"/>
      <c r="J15" s="2"/>
      <c r="K15" s="2"/>
      <c r="L15" s="4"/>
      <c r="M15" s="28"/>
    </row>
    <row r="16" spans="2:13">
      <c r="B16" s="40"/>
      <c r="C16" s="1"/>
      <c r="D16" s="2"/>
      <c r="H16" s="2"/>
      <c r="I16" s="7"/>
      <c r="J16" s="2"/>
      <c r="K16" s="2"/>
      <c r="L16" s="4"/>
      <c r="M16" s="28"/>
    </row>
    <row r="17" spans="2:13">
      <c r="B17" s="40"/>
      <c r="C17" s="1"/>
      <c r="D17" s="2"/>
      <c r="H17" s="2"/>
      <c r="I17" s="7"/>
      <c r="J17" s="2"/>
      <c r="K17" s="2"/>
      <c r="L17" s="4"/>
      <c r="M17" s="28"/>
    </row>
    <row r="1048265" spans="13:13">
      <c r="M1048265" s="5">
        <f>H1048265*L1048265*I1048265</f>
        <v>0</v>
      </c>
    </row>
  </sheetData>
  <autoFilter ref="B2:M17">
    <filterColumn colId="3" showButton="0"/>
    <filterColumn colId="4" showButton="0"/>
  </autoFilter>
  <mergeCells count="14">
    <mergeCell ref="J2:J3"/>
    <mergeCell ref="E2:G2"/>
    <mergeCell ref="K2:K3"/>
    <mergeCell ref="M2:M3"/>
    <mergeCell ref="H2:H3"/>
    <mergeCell ref="I2:I3"/>
    <mergeCell ref="L2:L3"/>
    <mergeCell ref="B4:B7"/>
    <mergeCell ref="B8:B11"/>
    <mergeCell ref="B12:B14"/>
    <mergeCell ref="B15:B17"/>
    <mergeCell ref="D2:D3"/>
    <mergeCell ref="C2:C3"/>
    <mergeCell ref="B2:B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Parametros</vt:lpstr>
      <vt:lpstr>Catalogo_Amenzas</vt:lpstr>
      <vt:lpstr>Analisis_Controles</vt:lpstr>
      <vt:lpstr>Identificacion_Amenazas</vt:lpstr>
      <vt:lpstr>Analisis_Riesgo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2022-09-16T15:40:22Z</dcterms:modified>
</cp:coreProperties>
</file>