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NIEL\AA UNIVERSIDAD\AA_UNC\CATEDRAS\01 ARQUITECTURA UNC\2026\CLASES\PORTICOS\EJERCICIO\"/>
    </mc:Choice>
  </mc:AlternateContent>
  <xr:revisionPtr revIDLastSave="0" documentId="13_ncr:1_{A2EF8EBB-2D0F-4196-A3D4-51E0D2AC9909}" xr6:coauthVersionLast="47" xr6:coauthVersionMax="47" xr10:uidLastSave="{00000000-0000-0000-0000-000000000000}"/>
  <bookViews>
    <workbookView xWindow="2445" yWindow="45" windowWidth="24600" windowHeight="15465" xr2:uid="{00000000-000D-0000-FFFF-FFFF00000000}"/>
  </bookViews>
  <sheets>
    <sheet name="Hoj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1" i="2" l="1"/>
  <c r="K21" i="2"/>
  <c r="L20" i="2"/>
  <c r="K20" i="2"/>
  <c r="L19" i="2"/>
  <c r="K19" i="2"/>
  <c r="L18" i="2"/>
  <c r="K18" i="2"/>
  <c r="L17" i="2"/>
  <c r="K17" i="2"/>
  <c r="L12" i="2"/>
  <c r="K12" i="2"/>
  <c r="L11" i="2"/>
  <c r="K11" i="2"/>
  <c r="L10" i="2"/>
  <c r="K10" i="2"/>
  <c r="L9" i="2"/>
  <c r="K9" i="2"/>
  <c r="L8" i="2"/>
  <c r="K8" i="2"/>
  <c r="E21" i="2"/>
  <c r="D21" i="2"/>
  <c r="E20" i="2"/>
  <c r="D20" i="2"/>
  <c r="E19" i="2"/>
  <c r="D19" i="2"/>
  <c r="E18" i="2"/>
  <c r="D18" i="2"/>
  <c r="E17" i="2"/>
  <c r="D17" i="2"/>
  <c r="E12" i="2"/>
  <c r="D12" i="2"/>
  <c r="E11" i="2"/>
  <c r="D11" i="2"/>
  <c r="E10" i="2"/>
  <c r="D10" i="2"/>
  <c r="E9" i="2"/>
  <c r="D9" i="2"/>
  <c r="E8" i="2"/>
  <c r="D8" i="2"/>
</calcChain>
</file>

<file path=xl/sharedStrings.xml><?xml version="1.0" encoding="utf-8"?>
<sst xmlns="http://schemas.openxmlformats.org/spreadsheetml/2006/main" count="96" uniqueCount="30">
  <si>
    <t>H-25</t>
  </si>
  <si>
    <t>f'c =</t>
  </si>
  <si>
    <t xml:space="preserve">b = </t>
  </si>
  <si>
    <t xml:space="preserve">h = </t>
  </si>
  <si>
    <t>Combinación</t>
  </si>
  <si>
    <t>C1</t>
  </si>
  <si>
    <t>Mu</t>
  </si>
  <si>
    <t>Pu</t>
  </si>
  <si>
    <t>mu</t>
  </si>
  <si>
    <t>pu</t>
  </si>
  <si>
    <t>mm</t>
  </si>
  <si>
    <t>[MPa]</t>
  </si>
  <si>
    <t>Cuantía</t>
  </si>
  <si>
    <t>II-10</t>
  </si>
  <si>
    <t>Diagrama</t>
  </si>
  <si>
    <t>g =</t>
  </si>
  <si>
    <t>r</t>
  </si>
  <si>
    <t>25 MPa</t>
  </si>
  <si>
    <t xml:space="preserve">fy = </t>
  </si>
  <si>
    <t>420 MPa</t>
  </si>
  <si>
    <t>C3</t>
  </si>
  <si>
    <t>C4</t>
  </si>
  <si>
    <t>[tm]</t>
  </si>
  <si>
    <t>[t]</t>
  </si>
  <si>
    <t>C2</t>
  </si>
  <si>
    <t>C5</t>
  </si>
  <si>
    <t>Sección inferior = pie</t>
  </si>
  <si>
    <t>Sección superior = cabeza</t>
  </si>
  <si>
    <t>Columna C1. PLANTA BAJA</t>
  </si>
  <si>
    <t>Columna C2. PLANTA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</si>
</sst>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2" fillId="0" borderId="5" xfId="0" applyFont="1" applyBorder="1"/>
    <xf numFmtId="0" fontId="0" fillId="2" borderId="0" xfId="0" applyFill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2" fontId="0" fillId="0" borderId="16" xfId="0" applyNumberForma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/>
    <xf numFmtId="2" fontId="0" fillId="2" borderId="16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2" borderId="13" xfId="0" applyNumberFormat="1" applyFill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6" fillId="1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432288</xdr:colOff>
      <xdr:row>21</xdr:row>
      <xdr:rowOff>124557</xdr:rowOff>
    </xdr:from>
    <xdr:to>
      <xdr:col>22</xdr:col>
      <xdr:colOff>590340</xdr:colOff>
      <xdr:row>65</xdr:row>
      <xdr:rowOff>138967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B3C65BA-733F-447E-A26D-704401F05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522" t="15146" r="29955"/>
        <a:stretch/>
      </xdr:blipFill>
      <xdr:spPr>
        <a:xfrm>
          <a:off x="7788519" y="4161692"/>
          <a:ext cx="7778052" cy="83964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57149</xdr:rowOff>
    </xdr:from>
    <xdr:to>
      <xdr:col>12</xdr:col>
      <xdr:colOff>421821</xdr:colOff>
      <xdr:row>65</xdr:row>
      <xdr:rowOff>71559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9E440367-3D64-48E4-915C-56389937ECC7}"/>
            </a:ext>
          </a:extLst>
        </xdr:cNvPr>
        <xdr:cNvGrpSpPr/>
      </xdr:nvGrpSpPr>
      <xdr:grpSpPr>
        <a:xfrm>
          <a:off x="0" y="4094284"/>
          <a:ext cx="7778052" cy="8396410"/>
          <a:chOff x="0" y="2362199"/>
          <a:chExt cx="7794171" cy="8396410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160DEA14-2D4D-4F9A-AEEB-CB063AEE98F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7522" t="15146" r="29955"/>
          <a:stretch/>
        </xdr:blipFill>
        <xdr:spPr>
          <a:xfrm>
            <a:off x="0" y="2362199"/>
            <a:ext cx="7794171" cy="8396410"/>
          </a:xfrm>
          <a:prstGeom prst="rect">
            <a:avLst/>
          </a:prstGeom>
        </xdr:spPr>
      </xdr:pic>
      <xdr:sp macro="" textlink="">
        <xdr:nvSpPr>
          <xdr:cNvPr id="3" name="Elipse 2">
            <a:extLst>
              <a:ext uri="{FF2B5EF4-FFF2-40B4-BE49-F238E27FC236}">
                <a16:creationId xmlns:a16="http://schemas.microsoft.com/office/drawing/2014/main" id="{B96AB2B9-4828-4C9C-AF68-61CA25FBC3D8}"/>
              </a:ext>
            </a:extLst>
          </xdr:cNvPr>
          <xdr:cNvSpPr/>
        </xdr:nvSpPr>
        <xdr:spPr>
          <a:xfrm>
            <a:off x="1323975" y="6096000"/>
            <a:ext cx="133350" cy="13335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59CD27D3-5131-469A-A6B0-9820FBF1959C}"/>
              </a:ext>
            </a:extLst>
          </xdr:cNvPr>
          <xdr:cNvSpPr/>
        </xdr:nvSpPr>
        <xdr:spPr>
          <a:xfrm>
            <a:off x="847725" y="6238875"/>
            <a:ext cx="133350" cy="133350"/>
          </a:xfrm>
          <a:prstGeom prst="ellipse">
            <a:avLst/>
          </a:prstGeom>
          <a:solidFill>
            <a:schemeClr val="accent2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5" name="Elipse 4">
            <a:extLst>
              <a:ext uri="{FF2B5EF4-FFF2-40B4-BE49-F238E27FC236}">
                <a16:creationId xmlns:a16="http://schemas.microsoft.com/office/drawing/2014/main" id="{E2AD2A62-97CA-4F69-ABCD-88A8FCD111E0}"/>
              </a:ext>
            </a:extLst>
          </xdr:cNvPr>
          <xdr:cNvSpPr/>
        </xdr:nvSpPr>
        <xdr:spPr>
          <a:xfrm>
            <a:off x="1695450" y="6115050"/>
            <a:ext cx="133350" cy="133350"/>
          </a:xfrm>
          <a:prstGeom prst="ellipse">
            <a:avLst/>
          </a:prstGeom>
          <a:solidFill>
            <a:srgbClr val="00B050"/>
          </a:solidFill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6" name="Elipse 5">
            <a:extLst>
              <a:ext uri="{FF2B5EF4-FFF2-40B4-BE49-F238E27FC236}">
                <a16:creationId xmlns:a16="http://schemas.microsoft.com/office/drawing/2014/main" id="{AF2E708E-8058-4766-A88D-B06DE1AE007B}"/>
              </a:ext>
            </a:extLst>
          </xdr:cNvPr>
          <xdr:cNvSpPr/>
        </xdr:nvSpPr>
        <xdr:spPr>
          <a:xfrm>
            <a:off x="1057275" y="6296025"/>
            <a:ext cx="133350" cy="133350"/>
          </a:xfrm>
          <a:prstGeom prst="ellipse">
            <a:avLst/>
          </a:pr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7" name="Elipse 6">
            <a:extLst>
              <a:ext uri="{FF2B5EF4-FFF2-40B4-BE49-F238E27FC236}">
                <a16:creationId xmlns:a16="http://schemas.microsoft.com/office/drawing/2014/main" id="{9ADF0C70-9E5E-418B-A7A3-6E9DC19FAD11}"/>
              </a:ext>
            </a:extLst>
          </xdr:cNvPr>
          <xdr:cNvSpPr/>
        </xdr:nvSpPr>
        <xdr:spPr>
          <a:xfrm>
            <a:off x="1504950" y="6305550"/>
            <a:ext cx="133350" cy="133350"/>
          </a:xfrm>
          <a:prstGeom prst="ellipse">
            <a:avLst/>
          </a:prstGeom>
          <a:solidFill>
            <a:srgbClr val="7030A0"/>
          </a:solidFill>
          <a:ln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</xdr:grpSp>
    <xdr:clientData/>
  </xdr:twoCellAnchor>
  <xdr:twoCellAnchor>
    <xdr:from>
      <xdr:col>13</xdr:col>
      <xdr:colOff>559045</xdr:colOff>
      <xdr:row>42</xdr:row>
      <xdr:rowOff>2242</xdr:rowOff>
    </xdr:from>
    <xdr:to>
      <xdr:col>14</xdr:col>
      <xdr:colOff>709980</xdr:colOff>
      <xdr:row>43</xdr:row>
      <xdr:rowOff>97492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366C58F4-FBDD-4D3F-824F-35D1F9F2B867}"/>
            </a:ext>
          </a:extLst>
        </xdr:cNvPr>
        <xdr:cNvGrpSpPr/>
      </xdr:nvGrpSpPr>
      <xdr:grpSpPr>
        <a:xfrm>
          <a:off x="8677276" y="8039877"/>
          <a:ext cx="912935" cy="285750"/>
          <a:chOff x="969352" y="7961435"/>
          <a:chExt cx="912935" cy="285750"/>
        </a:xfrm>
      </xdr:grpSpPr>
      <xdr:sp macro="" textlink="">
        <xdr:nvSpPr>
          <xdr:cNvPr id="9" name="Elipse 8">
            <a:extLst>
              <a:ext uri="{FF2B5EF4-FFF2-40B4-BE49-F238E27FC236}">
                <a16:creationId xmlns:a16="http://schemas.microsoft.com/office/drawing/2014/main" id="{DD3CC287-6CBA-4454-BA71-752EEBE6D798}"/>
              </a:ext>
            </a:extLst>
          </xdr:cNvPr>
          <xdr:cNvSpPr/>
        </xdr:nvSpPr>
        <xdr:spPr>
          <a:xfrm>
            <a:off x="969352" y="8075735"/>
            <a:ext cx="133350" cy="133350"/>
          </a:xfrm>
          <a:prstGeom prst="ellipse">
            <a:avLst/>
          </a:prstGeom>
          <a:solidFill>
            <a:schemeClr val="tx2">
              <a:lumMod val="40000"/>
              <a:lumOff val="6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10" name="Elipse 9">
            <a:extLst>
              <a:ext uri="{FF2B5EF4-FFF2-40B4-BE49-F238E27FC236}">
                <a16:creationId xmlns:a16="http://schemas.microsoft.com/office/drawing/2014/main" id="{9B463BD8-14E6-4266-8BFA-24CF4C7666B5}"/>
              </a:ext>
            </a:extLst>
          </xdr:cNvPr>
          <xdr:cNvSpPr/>
        </xdr:nvSpPr>
        <xdr:spPr>
          <a:xfrm>
            <a:off x="1321044" y="8037635"/>
            <a:ext cx="133350" cy="133350"/>
          </a:xfrm>
          <a:prstGeom prst="ellipse">
            <a:avLst/>
          </a:prstGeom>
          <a:solidFill>
            <a:schemeClr val="accent2">
              <a:lumMod val="75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11" name="Elipse 10">
            <a:extLst>
              <a:ext uri="{FF2B5EF4-FFF2-40B4-BE49-F238E27FC236}">
                <a16:creationId xmlns:a16="http://schemas.microsoft.com/office/drawing/2014/main" id="{37AFDB4E-7F3D-481A-A9AF-9C72C61CE65E}"/>
              </a:ext>
            </a:extLst>
          </xdr:cNvPr>
          <xdr:cNvSpPr/>
        </xdr:nvSpPr>
        <xdr:spPr>
          <a:xfrm>
            <a:off x="1749669" y="7961435"/>
            <a:ext cx="132618" cy="133350"/>
          </a:xfrm>
          <a:prstGeom prst="ellipse">
            <a:avLst/>
          </a:prstGeom>
          <a:solidFill>
            <a:schemeClr val="accent3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12" name="Elipse 11">
            <a:extLst>
              <a:ext uri="{FF2B5EF4-FFF2-40B4-BE49-F238E27FC236}">
                <a16:creationId xmlns:a16="http://schemas.microsoft.com/office/drawing/2014/main" id="{A150E8EA-E9B2-4B75-AE76-8B676A6979EB}"/>
              </a:ext>
            </a:extLst>
          </xdr:cNvPr>
          <xdr:cNvSpPr/>
        </xdr:nvSpPr>
        <xdr:spPr>
          <a:xfrm>
            <a:off x="1378194" y="8113835"/>
            <a:ext cx="133350" cy="133350"/>
          </a:xfrm>
          <a:prstGeom prst="ellipse">
            <a:avLst/>
          </a:prstGeom>
          <a:solidFill>
            <a:schemeClr val="accent6">
              <a:lumMod val="40000"/>
              <a:lumOff val="6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13" name="Elipse 12">
            <a:extLst>
              <a:ext uri="{FF2B5EF4-FFF2-40B4-BE49-F238E27FC236}">
                <a16:creationId xmlns:a16="http://schemas.microsoft.com/office/drawing/2014/main" id="{89B389EF-0D25-4E65-B10A-84C6CCB9AECE}"/>
              </a:ext>
            </a:extLst>
          </xdr:cNvPr>
          <xdr:cNvSpPr/>
        </xdr:nvSpPr>
        <xdr:spPr>
          <a:xfrm>
            <a:off x="1644894" y="8047160"/>
            <a:ext cx="132618" cy="133350"/>
          </a:xfrm>
          <a:prstGeom prst="ellipse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"/>
  <sheetViews>
    <sheetView showGridLines="0" tabSelected="1" topLeftCell="C16" zoomScale="130" zoomScaleNormal="130" workbookViewId="0">
      <selection activeCell="F17" sqref="F17:F21"/>
    </sheetView>
  </sheetViews>
  <sheetFormatPr baseColWidth="10" defaultRowHeight="15" x14ac:dyDescent="0.25"/>
  <cols>
    <col min="1" max="1" width="7.28515625" customWidth="1"/>
    <col min="2" max="3" width="9.5703125" customWidth="1"/>
    <col min="4" max="5" width="8.7109375" customWidth="1"/>
    <col min="8" max="8" width="7.28515625" customWidth="1"/>
    <col min="9" max="10" width="9.5703125" customWidth="1"/>
    <col min="11" max="12" width="8.7109375" customWidth="1"/>
  </cols>
  <sheetData>
    <row r="1" spans="1:13" x14ac:dyDescent="0.25">
      <c r="A1" s="3" t="s">
        <v>0</v>
      </c>
      <c r="B1" s="4" t="s">
        <v>1</v>
      </c>
      <c r="C1" s="5" t="s">
        <v>17</v>
      </c>
      <c r="D1" s="4" t="s">
        <v>18</v>
      </c>
      <c r="E1" s="4" t="s">
        <v>19</v>
      </c>
      <c r="F1" s="6"/>
      <c r="H1" s="3" t="s">
        <v>0</v>
      </c>
      <c r="I1" s="4" t="s">
        <v>1</v>
      </c>
      <c r="J1" s="5" t="s">
        <v>17</v>
      </c>
      <c r="K1" s="4" t="s">
        <v>18</v>
      </c>
      <c r="L1" s="4" t="s">
        <v>19</v>
      </c>
      <c r="M1" s="6"/>
    </row>
    <row r="2" spans="1:13" x14ac:dyDescent="0.25">
      <c r="A2" s="7" t="s">
        <v>15</v>
      </c>
      <c r="B2" s="8">
        <v>0.9</v>
      </c>
      <c r="C2" s="9"/>
      <c r="D2" s="28" t="s">
        <v>14</v>
      </c>
      <c r="E2" s="8" t="s">
        <v>13</v>
      </c>
      <c r="F2" s="10"/>
      <c r="H2" s="7" t="s">
        <v>15</v>
      </c>
      <c r="I2" s="8">
        <v>0.9</v>
      </c>
      <c r="J2" s="9"/>
      <c r="K2" s="28" t="s">
        <v>14</v>
      </c>
      <c r="L2" s="8" t="s">
        <v>13</v>
      </c>
      <c r="M2" s="10"/>
    </row>
    <row r="3" spans="1:13" ht="15.75" thickBot="1" x14ac:dyDescent="0.3">
      <c r="A3" s="11" t="s">
        <v>2</v>
      </c>
      <c r="B3" s="12">
        <v>250</v>
      </c>
      <c r="C3" s="13" t="s">
        <v>10</v>
      </c>
      <c r="D3" s="13" t="s">
        <v>3</v>
      </c>
      <c r="E3" s="12">
        <v>300</v>
      </c>
      <c r="F3" s="14" t="s">
        <v>10</v>
      </c>
      <c r="H3" s="11" t="s">
        <v>2</v>
      </c>
      <c r="I3" s="12">
        <v>250</v>
      </c>
      <c r="J3" s="13" t="s">
        <v>10</v>
      </c>
      <c r="K3" s="13" t="s">
        <v>3</v>
      </c>
      <c r="L3" s="12">
        <v>300</v>
      </c>
      <c r="M3" s="14" t="s">
        <v>10</v>
      </c>
    </row>
    <row r="4" spans="1:13" x14ac:dyDescent="0.25">
      <c r="A4" s="32" t="s">
        <v>4</v>
      </c>
      <c r="B4" s="35" t="s">
        <v>28</v>
      </c>
      <c r="C4" s="35"/>
      <c r="D4" s="35"/>
      <c r="E4" s="35"/>
      <c r="F4" s="36"/>
      <c r="H4" s="32" t="s">
        <v>4</v>
      </c>
      <c r="I4" s="35" t="s">
        <v>29</v>
      </c>
      <c r="J4" s="35"/>
      <c r="K4" s="35"/>
      <c r="L4" s="35"/>
      <c r="M4" s="36"/>
    </row>
    <row r="5" spans="1:13" x14ac:dyDescent="0.25">
      <c r="A5" s="33"/>
      <c r="B5" s="37" t="s">
        <v>27</v>
      </c>
      <c r="C5" s="37"/>
      <c r="D5" s="37"/>
      <c r="E5" s="37"/>
      <c r="F5" s="38"/>
      <c r="H5" s="33"/>
      <c r="I5" s="37" t="s">
        <v>27</v>
      </c>
      <c r="J5" s="37"/>
      <c r="K5" s="37"/>
      <c r="L5" s="37"/>
      <c r="M5" s="38"/>
    </row>
    <row r="6" spans="1:13" x14ac:dyDescent="0.25">
      <c r="A6" s="33"/>
      <c r="B6" s="27" t="s">
        <v>6</v>
      </c>
      <c r="C6" s="27" t="s">
        <v>7</v>
      </c>
      <c r="D6" s="27" t="s">
        <v>8</v>
      </c>
      <c r="E6" s="27" t="s">
        <v>9</v>
      </c>
      <c r="F6" s="16" t="s">
        <v>12</v>
      </c>
      <c r="H6" s="33"/>
      <c r="I6" s="27" t="s">
        <v>6</v>
      </c>
      <c r="J6" s="27" t="s">
        <v>7</v>
      </c>
      <c r="K6" s="27" t="s">
        <v>8</v>
      </c>
      <c r="L6" s="27" t="s">
        <v>9</v>
      </c>
      <c r="M6" s="16" t="s">
        <v>12</v>
      </c>
    </row>
    <row r="7" spans="1:13" ht="15.75" thickBot="1" x14ac:dyDescent="0.3">
      <c r="A7" s="44"/>
      <c r="B7" s="45" t="s">
        <v>22</v>
      </c>
      <c r="C7" s="45" t="s">
        <v>23</v>
      </c>
      <c r="D7" s="45" t="s">
        <v>11</v>
      </c>
      <c r="E7" s="45" t="s">
        <v>11</v>
      </c>
      <c r="F7" s="46" t="s">
        <v>16</v>
      </c>
      <c r="H7" s="34"/>
      <c r="I7" s="21" t="s">
        <v>22</v>
      </c>
      <c r="J7" s="21" t="s">
        <v>23</v>
      </c>
      <c r="K7" s="21" t="s">
        <v>11</v>
      </c>
      <c r="L7" s="21" t="s">
        <v>11</v>
      </c>
      <c r="M7" s="22" t="s">
        <v>16</v>
      </c>
    </row>
    <row r="8" spans="1:13" x14ac:dyDescent="0.25">
      <c r="A8" s="23" t="s">
        <v>5</v>
      </c>
      <c r="B8" s="29">
        <v>2.99</v>
      </c>
      <c r="C8" s="29">
        <v>27.53</v>
      </c>
      <c r="D8" s="25">
        <f>+ABS(B8)*10^6/$B$3/$E$3/$E$3*10</f>
        <v>1.3288888888888888</v>
      </c>
      <c r="E8" s="25">
        <f>+C8*10^3/$B$3/$E$3*10</f>
        <v>3.670666666666667</v>
      </c>
      <c r="F8" s="39">
        <v>0.01</v>
      </c>
      <c r="H8" s="23" t="s">
        <v>5</v>
      </c>
      <c r="I8" s="24">
        <v>2.99</v>
      </c>
      <c r="J8" s="24">
        <v>27.53</v>
      </c>
      <c r="K8" s="25">
        <f>+ABS(I8)*10^6/$I$3/$L$3/$L$3*10</f>
        <v>1.3288888888888888</v>
      </c>
      <c r="L8" s="25">
        <f>+J8*10^3/$I$3/$L$3*10</f>
        <v>3.670666666666667</v>
      </c>
      <c r="M8" s="26"/>
    </row>
    <row r="9" spans="1:13" x14ac:dyDescent="0.25">
      <c r="A9" s="15" t="s">
        <v>24</v>
      </c>
      <c r="B9" s="30">
        <v>1.2</v>
      </c>
      <c r="C9" s="30">
        <v>14.08</v>
      </c>
      <c r="D9" s="1">
        <f t="shared" ref="D9:D12" si="0">+ABS(B9)*10^6/$B$3/$E$3/$E$3*10</f>
        <v>0.53333333333333333</v>
      </c>
      <c r="E9" s="1">
        <f t="shared" ref="E9:E12" si="1">+C9*10^3/$B$3/$E$3*10</f>
        <v>1.8773333333333333</v>
      </c>
      <c r="F9" s="40">
        <v>0.01</v>
      </c>
      <c r="H9" s="15" t="s">
        <v>24</v>
      </c>
      <c r="I9" s="2">
        <v>4.9400000000000004</v>
      </c>
      <c r="J9" s="2">
        <v>20.329999999999998</v>
      </c>
      <c r="K9" s="1">
        <f t="shared" ref="K9:K12" si="2">+ABS(I9)*10^6/$I$3/$L$3/$L$3*10</f>
        <v>2.1955555555555555</v>
      </c>
      <c r="L9" s="1">
        <f t="shared" ref="L9:L12" si="3">+J9*10^3/$I$3/$L$3*10</f>
        <v>2.7106666666666661</v>
      </c>
      <c r="M9" s="16"/>
    </row>
    <row r="10" spans="1:13" x14ac:dyDescent="0.25">
      <c r="A10" s="15" t="s">
        <v>20</v>
      </c>
      <c r="B10" s="30">
        <v>4.9400000000000004</v>
      </c>
      <c r="C10" s="30">
        <v>20.329999999999998</v>
      </c>
      <c r="D10" s="1">
        <f t="shared" si="0"/>
        <v>2.1955555555555555</v>
      </c>
      <c r="E10" s="1">
        <f t="shared" si="1"/>
        <v>2.7106666666666661</v>
      </c>
      <c r="F10" s="41">
        <v>0.01</v>
      </c>
      <c r="H10" s="15" t="s">
        <v>20</v>
      </c>
      <c r="I10" s="2">
        <v>1.2</v>
      </c>
      <c r="J10" s="2">
        <v>14.08</v>
      </c>
      <c r="K10" s="1">
        <f t="shared" si="2"/>
        <v>0.53333333333333333</v>
      </c>
      <c r="L10" s="1">
        <f t="shared" si="3"/>
        <v>1.8773333333333333</v>
      </c>
      <c r="M10" s="16"/>
    </row>
    <row r="11" spans="1:13" x14ac:dyDescent="0.25">
      <c r="A11" s="15" t="s">
        <v>21</v>
      </c>
      <c r="B11" s="30">
        <v>1.96</v>
      </c>
      <c r="C11" s="30">
        <v>7.07</v>
      </c>
      <c r="D11" s="1">
        <f t="shared" si="0"/>
        <v>0.87111111111111117</v>
      </c>
      <c r="E11" s="1">
        <f t="shared" si="1"/>
        <v>0.94266666666666665</v>
      </c>
      <c r="F11" s="42">
        <v>0.01</v>
      </c>
      <c r="H11" s="15" t="s">
        <v>21</v>
      </c>
      <c r="I11" s="2">
        <v>4.18</v>
      </c>
      <c r="J11" s="2">
        <v>13.32</v>
      </c>
      <c r="K11" s="1">
        <f t="shared" si="2"/>
        <v>1.8577777777777773</v>
      </c>
      <c r="L11" s="1">
        <f t="shared" si="3"/>
        <v>1.776</v>
      </c>
      <c r="M11" s="16"/>
    </row>
    <row r="12" spans="1:13" ht="15.75" thickBot="1" x14ac:dyDescent="0.3">
      <c r="A12" s="17" t="s">
        <v>25</v>
      </c>
      <c r="B12" s="31">
        <v>4.18</v>
      </c>
      <c r="C12" s="31">
        <v>13.32</v>
      </c>
      <c r="D12" s="19">
        <f t="shared" si="0"/>
        <v>1.8577777777777773</v>
      </c>
      <c r="E12" s="19">
        <f t="shared" si="1"/>
        <v>1.776</v>
      </c>
      <c r="F12" s="43">
        <v>0.01</v>
      </c>
      <c r="H12" s="17" t="s">
        <v>25</v>
      </c>
      <c r="I12" s="18">
        <v>1.96</v>
      </c>
      <c r="J12" s="18">
        <v>7.07</v>
      </c>
      <c r="K12" s="19">
        <f t="shared" si="2"/>
        <v>0.87111111111111117</v>
      </c>
      <c r="L12" s="19">
        <f t="shared" si="3"/>
        <v>0.94266666666666665</v>
      </c>
      <c r="M12" s="20"/>
    </row>
    <row r="13" spans="1:13" x14ac:dyDescent="0.25">
      <c r="A13" s="47" t="s">
        <v>4</v>
      </c>
      <c r="B13" s="48" t="s">
        <v>28</v>
      </c>
      <c r="C13" s="48"/>
      <c r="D13" s="48"/>
      <c r="E13" s="48"/>
      <c r="F13" s="49"/>
      <c r="H13" s="32" t="s">
        <v>4</v>
      </c>
      <c r="I13" s="35" t="s">
        <v>29</v>
      </c>
      <c r="J13" s="35"/>
      <c r="K13" s="35"/>
      <c r="L13" s="35"/>
      <c r="M13" s="36"/>
    </row>
    <row r="14" spans="1:13" x14ac:dyDescent="0.25">
      <c r="A14" s="33"/>
      <c r="B14" s="37" t="s">
        <v>26</v>
      </c>
      <c r="C14" s="37"/>
      <c r="D14" s="37"/>
      <c r="E14" s="37"/>
      <c r="F14" s="38"/>
      <c r="H14" s="33"/>
      <c r="I14" s="37" t="s">
        <v>26</v>
      </c>
      <c r="J14" s="37"/>
      <c r="K14" s="37"/>
      <c r="L14" s="37"/>
      <c r="M14" s="38"/>
    </row>
    <row r="15" spans="1:13" x14ac:dyDescent="0.25">
      <c r="A15" s="33"/>
      <c r="B15" s="27" t="s">
        <v>6</v>
      </c>
      <c r="C15" s="27" t="s">
        <v>7</v>
      </c>
      <c r="D15" s="27" t="s">
        <v>8</v>
      </c>
      <c r="E15" s="27" t="s">
        <v>9</v>
      </c>
      <c r="F15" s="16" t="s">
        <v>12</v>
      </c>
      <c r="H15" s="33"/>
      <c r="I15" s="27" t="s">
        <v>6</v>
      </c>
      <c r="J15" s="27" t="s">
        <v>7</v>
      </c>
      <c r="K15" s="27" t="s">
        <v>8</v>
      </c>
      <c r="L15" s="27" t="s">
        <v>9</v>
      </c>
      <c r="M15" s="16" t="s">
        <v>12</v>
      </c>
    </row>
    <row r="16" spans="1:13" ht="15.75" thickBot="1" x14ac:dyDescent="0.3">
      <c r="A16" s="34"/>
      <c r="B16" s="21" t="s">
        <v>22</v>
      </c>
      <c r="C16" s="21" t="s">
        <v>23</v>
      </c>
      <c r="D16" s="21" t="s">
        <v>11</v>
      </c>
      <c r="E16" s="21" t="s">
        <v>11</v>
      </c>
      <c r="F16" s="22" t="s">
        <v>16</v>
      </c>
      <c r="H16" s="34"/>
      <c r="I16" s="21" t="s">
        <v>22</v>
      </c>
      <c r="J16" s="21" t="s">
        <v>23</v>
      </c>
      <c r="K16" s="21" t="s">
        <v>11</v>
      </c>
      <c r="L16" s="21" t="s">
        <v>11</v>
      </c>
      <c r="M16" s="22" t="s">
        <v>16</v>
      </c>
    </row>
    <row r="17" spans="1:13" x14ac:dyDescent="0.25">
      <c r="A17" s="23" t="s">
        <v>5</v>
      </c>
      <c r="B17" s="29">
        <v>1.46</v>
      </c>
      <c r="C17" s="29">
        <v>27.53</v>
      </c>
      <c r="D17" s="25">
        <f t="shared" ref="D17:D21" si="4">+ABS(B17)*10^6/$B$3/$E$3/$E$3*10</f>
        <v>0.64888888888888885</v>
      </c>
      <c r="E17" s="25">
        <f t="shared" ref="E17:E21" si="5">+C17*10^3/$B$3/$E$3*10</f>
        <v>3.670666666666667</v>
      </c>
      <c r="F17" s="50">
        <v>0.01</v>
      </c>
      <c r="H17" s="23" t="s">
        <v>5</v>
      </c>
      <c r="I17" s="24">
        <v>1.46</v>
      </c>
      <c r="J17" s="24">
        <v>27.53</v>
      </c>
      <c r="K17" s="25">
        <f t="shared" ref="K17:K21" si="6">+ABS(I17)*10^6/$I$3/$L$3/$L$3*10</f>
        <v>0.64888888888888885</v>
      </c>
      <c r="L17" s="25">
        <f t="shared" ref="L17:L21" si="7">+J17*10^3/$I$3/$L$3*10</f>
        <v>3.670666666666667</v>
      </c>
      <c r="M17" s="26"/>
    </row>
    <row r="18" spans="1:13" x14ac:dyDescent="0.25">
      <c r="A18" s="15" t="s">
        <v>24</v>
      </c>
      <c r="B18" s="30">
        <v>3.05</v>
      </c>
      <c r="C18" s="30">
        <v>14.08</v>
      </c>
      <c r="D18" s="1">
        <f t="shared" si="4"/>
        <v>1.3555555555555554</v>
      </c>
      <c r="E18" s="1">
        <f t="shared" si="5"/>
        <v>1.8773333333333333</v>
      </c>
      <c r="F18" s="51">
        <v>0.01</v>
      </c>
      <c r="H18" s="15" t="s">
        <v>24</v>
      </c>
      <c r="I18" s="2">
        <v>4.88</v>
      </c>
      <c r="J18" s="2">
        <v>20.329999999999998</v>
      </c>
      <c r="K18" s="1">
        <f t="shared" si="6"/>
        <v>2.1688888888888886</v>
      </c>
      <c r="L18" s="1">
        <f t="shared" si="7"/>
        <v>2.7106666666666661</v>
      </c>
      <c r="M18" s="16"/>
    </row>
    <row r="19" spans="1:13" x14ac:dyDescent="0.25">
      <c r="A19" s="15" t="s">
        <v>20</v>
      </c>
      <c r="B19" s="30">
        <v>4.88</v>
      </c>
      <c r="C19" s="30">
        <v>20.329999999999998</v>
      </c>
      <c r="D19" s="1">
        <f t="shared" si="4"/>
        <v>2.1688888888888886</v>
      </c>
      <c r="E19" s="1">
        <f t="shared" si="5"/>
        <v>2.7106666666666661</v>
      </c>
      <c r="F19" s="52">
        <v>0.01</v>
      </c>
      <c r="H19" s="15" t="s">
        <v>20</v>
      </c>
      <c r="I19" s="2">
        <v>3.05</v>
      </c>
      <c r="J19" s="2">
        <v>14.08</v>
      </c>
      <c r="K19" s="1">
        <f t="shared" si="6"/>
        <v>1.3555555555555554</v>
      </c>
      <c r="L19" s="1">
        <f t="shared" si="7"/>
        <v>1.8773333333333333</v>
      </c>
      <c r="M19" s="16"/>
    </row>
    <row r="20" spans="1:13" x14ac:dyDescent="0.25">
      <c r="A20" s="15" t="s">
        <v>21</v>
      </c>
      <c r="B20" s="30">
        <v>3.43</v>
      </c>
      <c r="C20" s="30">
        <v>7.07</v>
      </c>
      <c r="D20" s="1">
        <f t="shared" si="4"/>
        <v>1.5244444444444443</v>
      </c>
      <c r="E20" s="1">
        <f t="shared" si="5"/>
        <v>0.94266666666666665</v>
      </c>
      <c r="F20" s="53">
        <v>0.01</v>
      </c>
      <c r="H20" s="15" t="s">
        <v>21</v>
      </c>
      <c r="I20" s="2">
        <v>4.51</v>
      </c>
      <c r="J20" s="2">
        <v>13.32</v>
      </c>
      <c r="K20" s="1">
        <f t="shared" si="6"/>
        <v>2.0044444444444447</v>
      </c>
      <c r="L20" s="1">
        <f t="shared" si="7"/>
        <v>1.776</v>
      </c>
      <c r="M20" s="16"/>
    </row>
    <row r="21" spans="1:13" ht="15.75" thickBot="1" x14ac:dyDescent="0.3">
      <c r="A21" s="17" t="s">
        <v>25</v>
      </c>
      <c r="B21" s="31">
        <v>4.51</v>
      </c>
      <c r="C21" s="31">
        <v>13.32</v>
      </c>
      <c r="D21" s="19">
        <f t="shared" si="4"/>
        <v>2.0044444444444447</v>
      </c>
      <c r="E21" s="19">
        <f t="shared" si="5"/>
        <v>1.776</v>
      </c>
      <c r="F21" s="54">
        <v>0.01</v>
      </c>
      <c r="H21" s="17" t="s">
        <v>25</v>
      </c>
      <c r="I21" s="18">
        <v>3.43</v>
      </c>
      <c r="J21" s="18">
        <v>7.07</v>
      </c>
      <c r="K21" s="19">
        <f t="shared" si="6"/>
        <v>1.5244444444444443</v>
      </c>
      <c r="L21" s="19">
        <f t="shared" si="7"/>
        <v>0.94266666666666665</v>
      </c>
      <c r="M21" s="20"/>
    </row>
  </sheetData>
  <mergeCells count="12">
    <mergeCell ref="H4:H7"/>
    <mergeCell ref="I4:M4"/>
    <mergeCell ref="I5:M5"/>
    <mergeCell ref="H13:H16"/>
    <mergeCell ref="I13:M13"/>
    <mergeCell ref="I14:M14"/>
    <mergeCell ref="A4:A7"/>
    <mergeCell ref="B4:F4"/>
    <mergeCell ref="B5:F5"/>
    <mergeCell ref="A13:A16"/>
    <mergeCell ref="B13:F13"/>
    <mergeCell ref="B14:F14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QUIROGA</dc:creator>
  <cp:lastModifiedBy>M1</cp:lastModifiedBy>
  <cp:lastPrinted>2017-02-25T17:09:31Z</cp:lastPrinted>
  <dcterms:created xsi:type="dcterms:W3CDTF">2017-02-25T16:29:53Z</dcterms:created>
  <dcterms:modified xsi:type="dcterms:W3CDTF">2026-05-26T00:41:38Z</dcterms:modified>
</cp:coreProperties>
</file>